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1-Inter" sheetId="1" state="visible" r:id="rId3"/>
    <sheet name="T2-Inter_No_Rechazo" sheetId="2" state="visible" r:id="rId4"/>
    <sheet name="T2-Inter_Rechazo" sheetId="3" state="visible" r:id="rId5"/>
    <sheet name="T3-Inter" sheetId="4" state="visible" r:id="rId6"/>
    <sheet name="T1-T3-Intra" sheetId="5" state="visible" r:id="rId7"/>
    <sheet name="T1-T3-Intra_2" sheetId="6" state="visible" r:id="rId8"/>
    <sheet name="Chi cuadrado" sheetId="7" state="visible" r:id="rId9"/>
    <sheet name="interv-conf" sheetId="8" state="visible" r:id="rId10"/>
    <sheet name="simulación (2)" sheetId="9" state="visible" r:id="rId11"/>
    <sheet name="simulación (1)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<sst xmlns="http://schemas.openxmlformats.org/spreadsheetml/2006/main" count="253" uniqueCount="100">
  <si>
    <t xml:space="preserve">Real + Simulado (sec)</t>
  </si>
  <si>
    <t xml:space="preserve">Simulado (sec)</t>
  </si>
  <si>
    <t xml:space="preserve">Real + Simulado</t>
  </si>
  <si>
    <t xml:space="preserve">Simulado</t>
  </si>
  <si>
    <t xml:space="preserve">Medias</t>
  </si>
  <si>
    <t xml:space="preserve">Condición: distribuciones normales con varianzas iguales</t>
  </si>
  <si>
    <t xml:space="preserve">Hipótesis nula: las medias son iguales</t>
  </si>
  <si>
    <t xml:space="preserve">Prueba-t</t>
  </si>
  <si>
    <t xml:space="preserve">Función "PRUEBA.T" (significación=0,05; cuarto-parámetro=2 porque son medidas independientes; tercer-parámetro=2 porque es para 2 colas, es decir hipótesis alternativa es "medias distintas")</t>
  </si>
  <si>
    <t xml:space="preserve">Significación</t>
  </si>
  <si>
    <t xml:space="preserve">Confianza</t>
  </si>
  <si>
    <t xml:space="preserve">Mean_1</t>
  </si>
  <si>
    <t xml:space="preserve">Std_1</t>
  </si>
  <si>
    <t xml:space="preserve">Mean_2</t>
  </si>
  <si>
    <t xml:space="preserve">Std_2</t>
  </si>
  <si>
    <t xml:space="preserve">Participante</t>
  </si>
  <si>
    <t xml:space="preserve">T1 (seg)</t>
  </si>
  <si>
    <t xml:space="preserve">T3 (seg)</t>
  </si>
  <si>
    <t xml:space="preserve">Diferencia</t>
  </si>
  <si>
    <t xml:space="preserve">Condición: la diferencia tiene una distribución normal</t>
  </si>
  <si>
    <t xml:space="preserve">Hipótesis nula: la media de la diferencia es 0</t>
  </si>
  <si>
    <t xml:space="preserve">Función "PRUEBA.T" (significación=0,05; cuarto-parámetro=1 porque son medidas intra-sujetos o relacionadas; tercer-parámetro=2 porque es para 2 colas, es decir hipótesis alternativa es "medias distintas")</t>
  </si>
  <si>
    <t xml:space="preserve">El intervalo de confianza de la diferencia [-99,15] no deja fuera el valor 0, usando la función de Excel INTERVALO.CONFIANZA-T</t>
  </si>
  <si>
    <t xml:space="preserve">Mínimo de click T1</t>
  </si>
  <si>
    <t xml:space="preserve">Observado</t>
  </si>
  <si>
    <t xml:space="preserve">Esperado</t>
  </si>
  <si>
    <t xml:space="preserve">User 1</t>
  </si>
  <si>
    <t xml:space="preserve">User 2</t>
  </si>
  <si>
    <t xml:space="preserve">User 3</t>
  </si>
  <si>
    <t xml:space="preserve">Prueba-chi-cuadrado</t>
  </si>
  <si>
    <t xml:space="preserve">Medir número mínimo de click</t>
  </si>
  <si>
    <t xml:space="preserve">User 4</t>
  </si>
  <si>
    <t xml:space="preserve">Hipótesis nula: los usuarios consigue completar la tarea con el mínimo de click</t>
  </si>
  <si>
    <t xml:space="preserve">User 5</t>
  </si>
  <si>
    <t xml:space="preserve">Mínimo de click T2</t>
  </si>
  <si>
    <t xml:space="preserve">Promedio de click T2</t>
  </si>
  <si>
    <t xml:space="preserve">Hipótesis nula: los usuarios consigue completar la tarea con un promedio de click</t>
  </si>
  <si>
    <t xml:space="preserve">Promedio de click T3</t>
  </si>
  <si>
    <t xml:space="preserve">T1</t>
  </si>
  <si>
    <t xml:space="preserve">T3</t>
  </si>
  <si>
    <t xml:space="preserve">Hipótesis nula: el numero de click necesario para completar la tarea no depende ni del contenido de la búsqueda ni del diseño</t>
  </si>
  <si>
    <t xml:space="preserve">Tiempo de tarea (seg.)</t>
  </si>
  <si>
    <t xml:space="preserve">X = variable aleatoria tiempo de tarea</t>
  </si>
  <si>
    <t xml:space="preserve">Media</t>
  </si>
  <si>
    <t xml:space="preserve">N = número de parcipantes</t>
  </si>
  <si>
    <t xml:space="preserve">Desviación típica</t>
  </si>
  <si>
    <t xml:space="preserve">El promedio es otra variable aleatoria </t>
  </si>
  <si>
    <t xml:space="preserve">Número</t>
  </si>
  <si>
    <t xml:space="preserve">Inicio</t>
  </si>
  <si>
    <t xml:space="preserve">Fin</t>
  </si>
  <si>
    <t xml:space="preserve">Intervalo de confianza 95% </t>
  </si>
  <si>
    <t xml:space="preserve">La probabilidad de que la media real de X pertenezca al intervalo [Inicio,Fin] es del 95%</t>
  </si>
  <si>
    <t xml:space="preserve">RESUMEN CÁLCULOS INTERVALOS CONFIANZA</t>
  </si>
  <si>
    <t xml:space="preserve">Distribuc. X</t>
  </si>
  <si>
    <t xml:space="preserve">N&lt;=30</t>
  </si>
  <si>
    <t xml:space="preserve">N&gt;30</t>
  </si>
  <si>
    <t xml:space="preserve">Normal</t>
  </si>
  <si>
    <t xml:space="preserve">FE</t>
  </si>
  <si>
    <t xml:space="preserve">Bernoulli</t>
  </si>
  <si>
    <t xml:space="preserve">W</t>
  </si>
  <si>
    <t xml:space="preserve">FE=W</t>
  </si>
  <si>
    <t xml:space="preserve">Arbitraria</t>
  </si>
  <si>
    <t xml:space="preserve">????</t>
  </si>
  <si>
    <t xml:space="preserve">FE </t>
  </si>
  <si>
    <t xml:space="preserve">FE=Uso de función Excel INTERVALO.CONFIANZA.T</t>
  </si>
  <si>
    <t xml:space="preserve">W=Ajuste de Wald</t>
  </si>
  <si>
    <t xml:space="preserve">Caso de "Distribuc. X Normal":</t>
  </si>
  <si>
    <t xml:space="preserve">El cálculo del intervalo de confianza utiliza la función t-student con varios grados de libertad</t>
  </si>
  <si>
    <t xml:space="preserve"> El mismo valor en esta herramienta online:</t>
  </si>
  <si>
    <t xml:space="preserve">http://www.evanmiller.org/ab-testing/t-test.html</t>
  </si>
  <si>
    <t xml:space="preserve">Análisis de datos con un complemento de Excel</t>
  </si>
  <si>
    <t xml:space="preserve">Error típico</t>
  </si>
  <si>
    <t xml:space="preserve">Mediana</t>
  </si>
  <si>
    <t xml:space="preserve">Moda</t>
  </si>
  <si>
    <t xml:space="preserve">Desviación estándar</t>
  </si>
  <si>
    <t xml:space="preserve">Varianza de la muestra</t>
  </si>
  <si>
    <t xml:space="preserve">Curtosis</t>
  </si>
  <si>
    <t xml:space="preserve">Coeficiente de asimetría</t>
  </si>
  <si>
    <t xml:space="preserve">Rango</t>
  </si>
  <si>
    <t xml:space="preserve">Mínimo</t>
  </si>
  <si>
    <t xml:space="preserve">Máximo</t>
  </si>
  <si>
    <t xml:space="preserve">Suma</t>
  </si>
  <si>
    <t xml:space="preserve">Cuenta</t>
  </si>
  <si>
    <t xml:space="preserve">Mayor (1)</t>
  </si>
  <si>
    <t xml:space="preserve">Menor(1)</t>
  </si>
  <si>
    <t xml:space="preserve">Nivel de confianza(95,0%)</t>
  </si>
  <si>
    <t xml:space="preserve">SIMULACIÓN DE UNA PRUEBA-T-INTERSUJETOS PARA DISTRUBUCIONES NORMALES CON LA MISMA VARIANZA</t>
  </si>
  <si>
    <t xml:space="preserve">Medida 1</t>
  </si>
  <si>
    <t xml:space="preserve">Medida 2</t>
  </si>
  <si>
    <t xml:space="preserve">Media medida 1</t>
  </si>
  <si>
    <t xml:space="preserve">Media medida 2</t>
  </si>
  <si>
    <t xml:space="preserve">Desviación medida 1</t>
  </si>
  <si>
    <t xml:space="preserve">Desviación medida 2</t>
  </si>
  <si>
    <t xml:space="preserve">Copiar y pegar sobre sí mismo para crear simulaciones:</t>
  </si>
  <si>
    <t xml:space="preserve">SIMULACIÓN DE DATOS CON DISTRIBUCIÓN NORMAL PARA UNA MEDIA Y DESVIACIÓN DE EJEMPLO</t>
  </si>
  <si>
    <t xml:space="preserve">Medida (simulación de datos con distibución normal para una media y desviación de ejemplo)</t>
  </si>
  <si>
    <t xml:space="preserve">Media ejemplo</t>
  </si>
  <si>
    <t xml:space="preserve">Desviación ejemplo</t>
  </si>
  <si>
    <t xml:space="preserve">Tamaño int. Confianza</t>
  </si>
  <si>
    <t xml:space="preserve">Comprobación (el 95% de veces, la media real está dentro del intervalo de confianza)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</si>
</sst>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"/>
    <numFmt numFmtId="167" formatCode="0%"/>
    <numFmt numFmtId="168" formatCode="General"/>
    <numFmt numFmtId="169" formatCode="0"/>
  </numFmts>
  <fonts count="10">
    <font>
      <sz val="11"/>
      <color theme="1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1"/>
      <color theme="1"/>
      <name val="Noto Sans CJK SC"/>
      <family val="2"/>
      <charset val="1"/>
    </font>
    <font>
      <u val="single"/>
      <sz val="11"/>
      <color theme="10"/>
      <name val="Calibri"/>
      <family val="2"/>
      <charset val="1"/>
    </font>
    <font>
      <u val="single"/>
      <sz val="11"/>
      <color theme="10"/>
      <name val="Noto Sans CJK SC"/>
      <family val="2"/>
      <charset val="1"/>
    </font>
    <font>
      <b val="tru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evanmiller.org/ab-testing/t-test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71484375" defaultRowHeight="15" zeroHeight="false" outlineLevelRow="0" outlineLevelCol="0"/>
  <cols>
    <col collapsed="false" customWidth="true" hidden="false" outlineLevel="0" max="1" min="1" style="1" width="21.52"/>
    <col collapsed="false" customWidth="true" hidden="false" outlineLevel="0" max="2" min="2" style="1" width="17.55"/>
    <col collapsed="false" customWidth="true" hidden="false" outlineLevel="0" max="4" min="4" style="1" width="23.79"/>
    <col collapsed="false" customWidth="true" hidden="false" outlineLevel="0" max="5" min="5" style="1" width="18.85"/>
  </cols>
  <sheetData>
    <row r="1" customFormat="false" ht="15" hidden="false" customHeight="false" outlineLevel="0" collapsed="false">
      <c r="A1" s="2" t="s">
        <v>0</v>
      </c>
      <c r="B1" s="2" t="s">
        <v>1</v>
      </c>
      <c r="E1" s="2" t="s">
        <v>2</v>
      </c>
      <c r="F1" s="2" t="s">
        <v>3</v>
      </c>
    </row>
    <row r="2" customFormat="false" ht="15" hidden="false" customHeight="false" outlineLevel="0" collapsed="false">
      <c r="A2" s="3" t="n">
        <v>23</v>
      </c>
      <c r="B2" s="3" t="n">
        <v>29.8917914289704</v>
      </c>
      <c r="D2" s="2" t="s">
        <v>4</v>
      </c>
      <c r="E2" s="4" t="n">
        <f aca="false">AVERAGE(A2:A73)</f>
        <v>21.2015786272124</v>
      </c>
      <c r="F2" s="4" t="n">
        <f aca="false">AVERAGE(B2:B73)</f>
        <v>24.2155025942178</v>
      </c>
      <c r="G2" s="2" t="s">
        <v>5</v>
      </c>
    </row>
    <row r="3" customFormat="false" ht="15" hidden="false" customHeight="false" outlineLevel="0" collapsed="false">
      <c r="A3" s="3" t="n">
        <v>13</v>
      </c>
      <c r="B3" s="3" t="n">
        <v>22.0586501273286</v>
      </c>
      <c r="G3" s="2" t="s">
        <v>6</v>
      </c>
    </row>
    <row r="4" customFormat="false" ht="15" hidden="false" customHeight="false" outlineLevel="0" collapsed="false">
      <c r="A4" s="3" t="n">
        <v>26</v>
      </c>
      <c r="B4" s="3" t="n">
        <v>21.6421436716075</v>
      </c>
      <c r="D4" s="2" t="s">
        <v>7</v>
      </c>
      <c r="E4" s="2" t="n">
        <f aca="false">TTEST(A2:A73,B2:B73,2,2)</f>
        <v>0.0308815389155672</v>
      </c>
      <c r="G4" s="2" t="s">
        <v>8</v>
      </c>
    </row>
    <row r="5" customFormat="false" ht="15" hidden="false" customHeight="false" outlineLevel="0" collapsed="false">
      <c r="A5" s="3" t="n">
        <v>30</v>
      </c>
      <c r="B5" s="3" t="n">
        <v>32.8258506440445</v>
      </c>
      <c r="D5" s="2" t="s">
        <v>9</v>
      </c>
      <c r="E5" s="5" t="n">
        <v>0.05</v>
      </c>
      <c r="G5" s="6" t="str">
        <f aca="false">IF(E4&lt;E5,"Rechazamos hipótesis nula (HA HABIDO SUERTE)","No podemos rechazar hipótesis nula")</f>
        <v>Rechazamos hipótesis nula (HA HABIDO SUERTE)</v>
      </c>
    </row>
    <row r="6" customFormat="false" ht="15" hidden="false" customHeight="false" outlineLevel="0" collapsed="false">
      <c r="A6" s="3" t="n">
        <v>24</v>
      </c>
      <c r="B6" s="3" t="n">
        <v>9.70861705768958</v>
      </c>
      <c r="D6" s="2" t="s">
        <v>10</v>
      </c>
      <c r="E6" s="5" t="n">
        <f aca="false">1-E5</f>
        <v>0.95</v>
      </c>
    </row>
    <row r="7" customFormat="false" ht="15" hidden="false" customHeight="false" outlineLevel="0" collapsed="false">
      <c r="A7" s="3" t="n">
        <v>21.6663600311887</v>
      </c>
      <c r="B7" s="3" t="n">
        <v>17.3164877985874</v>
      </c>
      <c r="D7" s="2" t="s">
        <v>11</v>
      </c>
      <c r="E7" s="2" t="n">
        <v>23.2</v>
      </c>
    </row>
    <row r="8" customFormat="false" ht="15" hidden="false" customHeight="false" outlineLevel="0" collapsed="false">
      <c r="A8" s="3" t="n">
        <v>9.69849312759324</v>
      </c>
      <c r="B8" s="3" t="n">
        <v>21.2227127833777</v>
      </c>
      <c r="D8" s="2" t="s">
        <v>12</v>
      </c>
      <c r="E8" s="2" t="n">
        <v>6.30079360080935</v>
      </c>
    </row>
    <row r="9" customFormat="false" ht="15" hidden="false" customHeight="false" outlineLevel="0" collapsed="false">
      <c r="A9" s="3" t="n">
        <v>22.8569359912681</v>
      </c>
      <c r="B9" s="3" t="n">
        <v>28.3660691809875</v>
      </c>
      <c r="D9" s="2" t="s">
        <v>13</v>
      </c>
      <c r="E9" s="2" t="n">
        <v>24</v>
      </c>
    </row>
    <row r="10" customFormat="false" ht="15" hidden="false" customHeight="false" outlineLevel="0" collapsed="false">
      <c r="A10" s="3" t="n">
        <v>23.5933197800782</v>
      </c>
      <c r="B10" s="3" t="n">
        <v>18.7850381546342</v>
      </c>
      <c r="D10" s="2" t="s">
        <v>14</v>
      </c>
      <c r="E10" s="2" t="n">
        <v>6.30079360080935</v>
      </c>
    </row>
    <row r="11" customFormat="false" ht="15" hidden="false" customHeight="false" outlineLevel="0" collapsed="false">
      <c r="A11" s="3" t="n">
        <v>16.6167175250733</v>
      </c>
      <c r="B11" s="3" t="n">
        <v>23.5326544096661</v>
      </c>
    </row>
    <row r="12" customFormat="false" ht="15" hidden="false" customHeight="false" outlineLevel="0" collapsed="false">
      <c r="A12" s="3" t="n">
        <v>22.7263156900301</v>
      </c>
      <c r="B12" s="3" t="n">
        <v>21.5001569439188</v>
      </c>
      <c r="D12" s="6"/>
    </row>
    <row r="13" customFormat="false" ht="15" hidden="false" customHeight="false" outlineLevel="0" collapsed="false">
      <c r="A13" s="3" t="n">
        <v>11.0194485048393</v>
      </c>
      <c r="B13" s="3" t="n">
        <v>25.1786881038967</v>
      </c>
    </row>
    <row r="14" customFormat="false" ht="15" hidden="false" customHeight="false" outlineLevel="0" collapsed="false">
      <c r="A14" s="3" t="n">
        <v>24.1300251872932</v>
      </c>
      <c r="B14" s="3" t="n">
        <v>20.1094626956495</v>
      </c>
    </row>
    <row r="15" customFormat="false" ht="15" hidden="false" customHeight="false" outlineLevel="0" collapsed="false">
      <c r="A15" s="3" t="n">
        <v>31.4046060696319</v>
      </c>
      <c r="B15" s="3" t="n">
        <v>26.3751500671902</v>
      </c>
    </row>
    <row r="16" customFormat="false" ht="15" hidden="false" customHeight="false" outlineLevel="0" collapsed="false">
      <c r="A16" s="3" t="n">
        <v>16.1056575816294</v>
      </c>
      <c r="B16" s="3" t="n">
        <v>29.4369836196951</v>
      </c>
    </row>
    <row r="17" customFormat="false" ht="15" hidden="false" customHeight="false" outlineLevel="0" collapsed="false">
      <c r="A17" s="3" t="n">
        <v>26.0426145961069</v>
      </c>
      <c r="B17" s="3" t="n">
        <v>37.9246362761229</v>
      </c>
    </row>
    <row r="18" customFormat="false" ht="15" hidden="false" customHeight="false" outlineLevel="0" collapsed="false">
      <c r="A18" s="3" t="n">
        <v>31.9662273668755</v>
      </c>
      <c r="B18" s="3" t="n">
        <v>33.5455215661701</v>
      </c>
    </row>
    <row r="19" customFormat="false" ht="15" hidden="false" customHeight="false" outlineLevel="0" collapsed="false">
      <c r="A19" s="3" t="n">
        <v>24.0978700932668</v>
      </c>
      <c r="B19" s="3" t="n">
        <v>20.9673315405439</v>
      </c>
    </row>
    <row r="20" customFormat="false" ht="15" hidden="false" customHeight="false" outlineLevel="0" collapsed="false">
      <c r="A20" s="3" t="n">
        <v>26.1030980351494</v>
      </c>
      <c r="B20" s="3" t="n">
        <v>20.2985942075449</v>
      </c>
      <c r="D20" s="7"/>
      <c r="E20" s="8"/>
      <c r="F20" s="8"/>
    </row>
    <row r="21" customFormat="false" ht="15" hidden="false" customHeight="false" outlineLevel="0" collapsed="false">
      <c r="A21" s="3" t="n">
        <v>26.0223491943331</v>
      </c>
      <c r="B21" s="3" t="n">
        <v>23.0159111277439</v>
      </c>
      <c r="D21" s="7"/>
      <c r="E21" s="8"/>
      <c r="F21" s="8"/>
    </row>
    <row r="22" customFormat="false" ht="15" hidden="false" customHeight="false" outlineLevel="0" collapsed="false">
      <c r="A22" s="3" t="n">
        <v>24.2368536049761</v>
      </c>
      <c r="B22" s="3" t="n">
        <v>38.8188738512098</v>
      </c>
    </row>
    <row r="23" customFormat="false" ht="15" hidden="false" customHeight="false" outlineLevel="0" collapsed="false">
      <c r="A23" s="3" t="n">
        <v>22.7695041172914</v>
      </c>
      <c r="B23" s="3" t="n">
        <v>29.4258350673098</v>
      </c>
    </row>
    <row r="24" customFormat="false" ht="15" hidden="false" customHeight="false" outlineLevel="0" collapsed="false">
      <c r="A24" s="3" t="n">
        <v>18.6677685797516</v>
      </c>
      <c r="B24" s="3" t="n">
        <v>16.5816501978749</v>
      </c>
    </row>
    <row r="25" customFormat="false" ht="15" hidden="false" customHeight="false" outlineLevel="0" collapsed="false">
      <c r="A25" s="3" t="n">
        <v>20.2223863035091</v>
      </c>
      <c r="B25" s="3" t="n">
        <v>17.1470997896512</v>
      </c>
    </row>
    <row r="26" customFormat="false" ht="15" hidden="false" customHeight="false" outlineLevel="0" collapsed="false">
      <c r="A26" s="3" t="n">
        <v>17.2167531474274</v>
      </c>
      <c r="B26" s="3" t="n">
        <v>20.2617062367171</v>
      </c>
    </row>
    <row r="27" customFormat="false" ht="15" hidden="false" customHeight="false" outlineLevel="0" collapsed="false">
      <c r="A27" s="3" t="n">
        <v>8.07743070645915</v>
      </c>
      <c r="B27" s="3" t="n">
        <v>27.8166141228148</v>
      </c>
    </row>
    <row r="28" customFormat="false" ht="15" hidden="false" customHeight="false" outlineLevel="0" collapsed="false">
      <c r="A28" s="3" t="n">
        <v>38.84058352996</v>
      </c>
      <c r="B28" s="3" t="n">
        <v>27.6747343344175</v>
      </c>
    </row>
    <row r="29" customFormat="false" ht="15" hidden="false" customHeight="false" outlineLevel="0" collapsed="false">
      <c r="A29" s="3" t="n">
        <v>16.1185756449171</v>
      </c>
      <c r="B29" s="3" t="n">
        <v>11.2841013170531</v>
      </c>
      <c r="D29" s="9"/>
      <c r="G29" s="2"/>
    </row>
    <row r="30" customFormat="false" ht="15" hidden="false" customHeight="false" outlineLevel="0" collapsed="false">
      <c r="A30" s="3" t="n">
        <v>20.9188999663757</v>
      </c>
      <c r="B30" s="3" t="n">
        <v>11.5205797940656</v>
      </c>
    </row>
    <row r="31" customFormat="false" ht="15" hidden="false" customHeight="false" outlineLevel="0" collapsed="false">
      <c r="A31" s="3" t="n">
        <v>22.0408602263207</v>
      </c>
      <c r="B31" s="3" t="n">
        <v>24.7747619386067</v>
      </c>
    </row>
    <row r="32" customFormat="false" ht="15" hidden="false" customHeight="false" outlineLevel="0" collapsed="false">
      <c r="A32" s="3" t="n">
        <v>24.2336112789973</v>
      </c>
      <c r="B32" s="3" t="n">
        <v>24.6363802681172</v>
      </c>
    </row>
    <row r="33" customFormat="false" ht="15" hidden="false" customHeight="false" outlineLevel="0" collapsed="false">
      <c r="A33" s="3" t="n">
        <v>29.5446932142589</v>
      </c>
      <c r="B33" s="3" t="n">
        <v>27.9240611923391</v>
      </c>
    </row>
    <row r="34" customFormat="false" ht="15" hidden="false" customHeight="false" outlineLevel="0" collapsed="false">
      <c r="A34" s="3" t="n">
        <v>26.2738831554514</v>
      </c>
      <c r="B34" s="3" t="n">
        <v>33.5910474344231</v>
      </c>
    </row>
    <row r="35" customFormat="false" ht="15" hidden="false" customHeight="false" outlineLevel="0" collapsed="false">
      <c r="A35" s="3" t="n">
        <v>15.717818080259</v>
      </c>
      <c r="B35" s="3" t="n">
        <v>35.0565691192901</v>
      </c>
    </row>
    <row r="36" customFormat="false" ht="15" hidden="false" customHeight="false" outlineLevel="0" collapsed="false">
      <c r="A36" s="3" t="n">
        <v>22.4178840876303</v>
      </c>
      <c r="B36" s="3" t="n">
        <v>11.7949470755575</v>
      </c>
    </row>
    <row r="37" customFormat="false" ht="15" hidden="false" customHeight="false" outlineLevel="0" collapsed="false">
      <c r="A37" s="3" t="n">
        <v>18.5942788008429</v>
      </c>
      <c r="B37" s="3" t="n">
        <v>19.4112660898068</v>
      </c>
    </row>
    <row r="38" customFormat="false" ht="15" hidden="false" customHeight="false" outlineLevel="0" collapsed="false">
      <c r="A38" s="3" t="n">
        <v>11.8961350072188</v>
      </c>
      <c r="B38" s="3" t="n">
        <v>24.5091054213454</v>
      </c>
    </row>
    <row r="39" customFormat="false" ht="15" hidden="false" customHeight="false" outlineLevel="0" collapsed="false">
      <c r="A39" s="3" t="n">
        <v>16.9726727078309</v>
      </c>
      <c r="B39" s="3" t="n">
        <v>15.9640640859318</v>
      </c>
    </row>
    <row r="40" customFormat="false" ht="15" hidden="false" customHeight="false" outlineLevel="0" collapsed="false">
      <c r="A40" s="3" t="n">
        <v>23.7491218471303</v>
      </c>
      <c r="B40" s="3" t="n">
        <v>18.0049382073183</v>
      </c>
    </row>
    <row r="41" customFormat="false" ht="15" hidden="false" customHeight="false" outlineLevel="0" collapsed="false">
      <c r="A41" s="3" t="n">
        <v>18.5820295874964</v>
      </c>
      <c r="B41" s="3" t="n">
        <v>28.7464303356487</v>
      </c>
    </row>
    <row r="42" customFormat="false" ht="15" hidden="false" customHeight="false" outlineLevel="0" collapsed="false">
      <c r="A42" s="3" t="n">
        <v>10.2500718001641</v>
      </c>
      <c r="B42" s="3" t="n">
        <v>31.6246326465842</v>
      </c>
    </row>
    <row r="43" customFormat="false" ht="15" hidden="false" customHeight="false" outlineLevel="0" collapsed="false">
      <c r="A43" s="3" t="n">
        <v>18.7258371213233</v>
      </c>
      <c r="B43" s="3" t="n">
        <v>30.0406699734589</v>
      </c>
    </row>
    <row r="44" customFormat="false" ht="15" hidden="false" customHeight="false" outlineLevel="0" collapsed="false">
      <c r="A44" s="3" t="n">
        <v>21.6628688689167</v>
      </c>
      <c r="B44" s="3" t="n">
        <v>23.2949059136688</v>
      </c>
    </row>
    <row r="45" customFormat="false" ht="15" hidden="false" customHeight="false" outlineLevel="0" collapsed="false">
      <c r="A45" s="3" t="n">
        <v>20.6070420896243</v>
      </c>
      <c r="B45" s="3" t="n">
        <v>31.5503395284006</v>
      </c>
    </row>
    <row r="46" customFormat="false" ht="15" hidden="false" customHeight="false" outlineLevel="0" collapsed="false">
      <c r="A46" s="3" t="n">
        <v>19.5361716148535</v>
      </c>
      <c r="B46" s="3" t="n">
        <v>25.541592294079</v>
      </c>
    </row>
    <row r="47" customFormat="false" ht="15" hidden="false" customHeight="false" outlineLevel="0" collapsed="false">
      <c r="A47" s="3" t="n">
        <v>17.3488429884263</v>
      </c>
      <c r="B47" s="3" t="n">
        <v>23.2137616929605</v>
      </c>
    </row>
    <row r="48" customFormat="false" ht="15" hidden="false" customHeight="false" outlineLevel="0" collapsed="false">
      <c r="A48" s="3"/>
      <c r="B48" s="3"/>
    </row>
    <row r="49" customFormat="false" ht="15" hidden="false" customHeight="false" outlineLevel="0" collapsed="false">
      <c r="A49" s="3"/>
      <c r="B49" s="3"/>
    </row>
    <row r="50" customFormat="false" ht="15" hidden="false" customHeight="false" outlineLevel="0" collapsed="false">
      <c r="A50" s="3"/>
      <c r="B50" s="3"/>
    </row>
    <row r="51" customFormat="false" ht="15" hidden="false" customHeight="false" outlineLevel="0" collapsed="false">
      <c r="A51" s="3"/>
      <c r="B51" s="3"/>
    </row>
    <row r="52" customFormat="false" ht="15" hidden="false" customHeight="false" outlineLevel="0" collapsed="false">
      <c r="A52" s="3"/>
      <c r="B52" s="3"/>
    </row>
    <row r="53" customFormat="false" ht="15" hidden="false" customHeight="false" outlineLevel="0" collapsed="false">
      <c r="A53" s="3"/>
      <c r="B53" s="3"/>
    </row>
    <row r="54" customFormat="false" ht="15" hidden="false" customHeight="false" outlineLevel="0" collapsed="false">
      <c r="B54" s="3"/>
    </row>
    <row r="55" customFormat="false" ht="15" hidden="false" customHeight="false" outlineLevel="0" collapsed="false">
      <c r="B55" s="3"/>
    </row>
    <row r="56" customFormat="false" ht="15" hidden="false" customHeight="false" outlineLevel="0" collapsed="false">
      <c r="B56" s="3"/>
    </row>
    <row r="57" customFormat="false" ht="15" hidden="false" customHeight="false" outlineLevel="0" collapsed="false">
      <c r="B57" s="3"/>
    </row>
    <row r="58" customFormat="false" ht="15" hidden="false" customHeight="false" outlineLevel="0" collapsed="false">
      <c r="B58" s="3"/>
    </row>
    <row r="59" customFormat="false" ht="15" hidden="false" customHeight="false" outlineLevel="0" collapsed="false">
      <c r="B59" s="3"/>
    </row>
    <row r="60" customFormat="false" ht="15" hidden="false" customHeight="false" outlineLevel="0" collapsed="false">
      <c r="B60" s="3"/>
    </row>
    <row r="61" customFormat="false" ht="15" hidden="false" customHeight="false" outlineLevel="0" collapsed="false">
      <c r="B6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9.71484375" defaultRowHeight="15" zeroHeight="false" outlineLevelRow="0" outlineLevelCol="0"/>
  <cols>
    <col collapsed="false" customWidth="true" hidden="false" outlineLevel="0" max="1" min="1" style="1" width="13.78"/>
    <col collapsed="false" customWidth="true" hidden="false" outlineLevel="0" max="2" min="2" style="1" width="17.55"/>
    <col collapsed="false" customWidth="true" hidden="false" outlineLevel="0" max="4" min="4" style="1" width="23.79"/>
    <col collapsed="false" customWidth="true" hidden="false" outlineLevel="0" max="5" min="5" style="1" width="18.85"/>
  </cols>
  <sheetData>
    <row r="1" customFormat="false" ht="15" hidden="false" customHeight="false" outlineLevel="0" collapsed="false">
      <c r="A1" s="2" t="s">
        <v>0</v>
      </c>
      <c r="B1" s="2" t="s">
        <v>1</v>
      </c>
      <c r="E1" s="2" t="s">
        <v>2</v>
      </c>
      <c r="F1" s="2" t="s">
        <v>3</v>
      </c>
    </row>
    <row r="2" customFormat="false" ht="15" hidden="false" customHeight="false" outlineLevel="0" collapsed="false">
      <c r="A2" s="3" t="n">
        <v>25</v>
      </c>
      <c r="B2" s="3" t="n">
        <v>10.8989223309029</v>
      </c>
      <c r="D2" s="2" t="s">
        <v>4</v>
      </c>
      <c r="E2" s="4" t="n">
        <f aca="false">AVERAGE(A2:A73)</f>
        <v>26.3110627842321</v>
      </c>
      <c r="F2" s="4" t="n">
        <f aca="false">AVERAGE(B2:B73)</f>
        <v>27.7043064071542</v>
      </c>
      <c r="G2" s="2" t="s">
        <v>5</v>
      </c>
    </row>
    <row r="3" customFormat="false" ht="15" hidden="false" customHeight="false" outlineLevel="0" collapsed="false">
      <c r="A3" s="3" t="n">
        <v>26</v>
      </c>
      <c r="B3" s="3" t="n">
        <v>34.7961971908323</v>
      </c>
      <c r="G3" s="2" t="s">
        <v>6</v>
      </c>
    </row>
    <row r="4" customFormat="false" ht="15" hidden="false" customHeight="false" outlineLevel="0" collapsed="false">
      <c r="A4" s="3" t="n">
        <v>19</v>
      </c>
      <c r="B4" s="3" t="n">
        <v>27.7848802347296</v>
      </c>
      <c r="D4" s="2" t="s">
        <v>7</v>
      </c>
      <c r="E4" s="2" t="n">
        <f aca="false">TTEST(A2:A73,B2:B73,2,2)</f>
        <v>0.504386964582709</v>
      </c>
      <c r="G4" s="2" t="s">
        <v>8</v>
      </c>
    </row>
    <row r="5" customFormat="false" ht="15" hidden="false" customHeight="false" outlineLevel="0" collapsed="false">
      <c r="A5" s="3" t="n">
        <v>21</v>
      </c>
      <c r="B5" s="3" t="n">
        <v>21.5970388507692</v>
      </c>
      <c r="D5" s="2" t="s">
        <v>9</v>
      </c>
      <c r="E5" s="5" t="n">
        <v>0.05</v>
      </c>
      <c r="G5" s="6" t="str">
        <f aca="false">IF(E4&lt;E5,"Rechazamos hipótesis nula (HA HABIDO SUERTE)","No podemos rechazar hipótesis nula")</f>
        <v>No podemos rechazar hipótesis nula</v>
      </c>
    </row>
    <row r="6" customFormat="false" ht="15" hidden="false" customHeight="false" outlineLevel="0" collapsed="false">
      <c r="A6" s="3" t="n">
        <v>43</v>
      </c>
      <c r="B6" s="3" t="n">
        <v>38.0407766580502</v>
      </c>
      <c r="D6" s="2" t="s">
        <v>10</v>
      </c>
      <c r="E6" s="5" t="n">
        <f aca="false">1-E5</f>
        <v>0.95</v>
      </c>
    </row>
    <row r="7" customFormat="false" ht="15" hidden="false" customHeight="false" outlineLevel="0" collapsed="false">
      <c r="A7" s="3" t="n">
        <v>35.2933707149194</v>
      </c>
      <c r="B7" s="3" t="n">
        <v>17.9620460277382</v>
      </c>
      <c r="D7" s="2" t="s">
        <v>11</v>
      </c>
      <c r="E7" s="2" t="n">
        <v>26.8</v>
      </c>
    </row>
    <row r="8" customFormat="false" ht="15" hidden="false" customHeight="false" outlineLevel="0" collapsed="false">
      <c r="A8" s="3" t="n">
        <v>27.1528139086746</v>
      </c>
      <c r="B8" s="3" t="n">
        <v>15.7536804137424</v>
      </c>
      <c r="D8" s="2" t="s">
        <v>12</v>
      </c>
      <c r="E8" s="2" t="n">
        <v>9.49736805646701</v>
      </c>
    </row>
    <row r="9" customFormat="false" ht="15" hidden="false" customHeight="false" outlineLevel="0" collapsed="false">
      <c r="A9" s="3" t="n">
        <v>21.0621563623357</v>
      </c>
      <c r="B9" s="3" t="n">
        <v>32.4805761337601</v>
      </c>
      <c r="D9" s="2" t="s">
        <v>13</v>
      </c>
      <c r="E9" s="2" t="n">
        <v>25.8</v>
      </c>
    </row>
    <row r="10" customFormat="false" ht="15" hidden="false" customHeight="false" outlineLevel="0" collapsed="false">
      <c r="A10" s="3" t="n">
        <v>40.1678133735989</v>
      </c>
      <c r="B10" s="3" t="n">
        <v>27.0924990229068</v>
      </c>
      <c r="D10" s="2" t="s">
        <v>14</v>
      </c>
      <c r="E10" s="2" t="n">
        <v>9.49736805646701</v>
      </c>
    </row>
    <row r="11" customFormat="false" ht="15" hidden="false" customHeight="false" outlineLevel="0" collapsed="false">
      <c r="A11" s="3" t="n">
        <v>14.1127555661014</v>
      </c>
      <c r="B11" s="3" t="n">
        <v>30.7835804948653</v>
      </c>
    </row>
    <row r="12" customFormat="false" ht="15" hidden="false" customHeight="false" outlineLevel="0" collapsed="false">
      <c r="A12" s="3" t="n">
        <v>28.6217714212741</v>
      </c>
      <c r="B12" s="3" t="n">
        <v>29.0922871002955</v>
      </c>
    </row>
    <row r="13" customFormat="false" ht="15" hidden="false" customHeight="false" outlineLevel="0" collapsed="false">
      <c r="A13" s="3" t="n">
        <v>21.6852924358757</v>
      </c>
      <c r="B13" s="3" t="n">
        <v>24.6164032786449</v>
      </c>
    </row>
    <row r="14" customFormat="false" ht="15" hidden="false" customHeight="false" outlineLevel="0" collapsed="false">
      <c r="A14" s="3" t="n">
        <v>14.0539844384719</v>
      </c>
      <c r="B14" s="3" t="n">
        <v>33.2714622607813</v>
      </c>
    </row>
    <row r="15" customFormat="false" ht="15" hidden="false" customHeight="false" outlineLevel="0" collapsed="false">
      <c r="A15" s="3" t="n">
        <v>29.0944455636113</v>
      </c>
      <c r="B15" s="3" t="n">
        <v>40.8863978058778</v>
      </c>
    </row>
    <row r="16" customFormat="false" ht="15" hidden="false" customHeight="false" outlineLevel="0" collapsed="false">
      <c r="A16" s="3" t="n">
        <v>-1.98146005690915</v>
      </c>
      <c r="B16" s="3" t="n">
        <v>40.5843473028813</v>
      </c>
    </row>
    <row r="17" customFormat="false" ht="15" hidden="false" customHeight="false" outlineLevel="0" collapsed="false">
      <c r="A17" s="3" t="n">
        <v>11.033218517434</v>
      </c>
      <c r="B17" s="3" t="n">
        <v>39.8333701850227</v>
      </c>
    </row>
    <row r="18" customFormat="false" ht="15" hidden="false" customHeight="false" outlineLevel="0" collapsed="false">
      <c r="A18" s="3" t="n">
        <v>17.0618034587568</v>
      </c>
      <c r="B18" s="3" t="n">
        <v>33.9836524148913</v>
      </c>
    </row>
    <row r="19" customFormat="false" ht="15" hidden="false" customHeight="false" outlineLevel="0" collapsed="false">
      <c r="A19" s="3" t="n">
        <v>21.9036802390793</v>
      </c>
      <c r="B19" s="3" t="n">
        <v>32.8820031298754</v>
      </c>
    </row>
    <row r="20" customFormat="false" ht="15" hidden="false" customHeight="false" outlineLevel="0" collapsed="false">
      <c r="A20" s="3" t="n">
        <v>34.0863588608252</v>
      </c>
      <c r="B20" s="3" t="n">
        <v>12.2303107274142</v>
      </c>
    </row>
    <row r="21" customFormat="false" ht="15" hidden="false" customHeight="false" outlineLevel="0" collapsed="false">
      <c r="A21" s="3" t="n">
        <v>34.94811414589</v>
      </c>
      <c r="B21" s="3" t="n">
        <v>34.1214900278921</v>
      </c>
    </row>
    <row r="22" customFormat="false" ht="15" hidden="false" customHeight="false" outlineLevel="0" collapsed="false">
      <c r="A22" s="3" t="n">
        <v>29.0386386849412</v>
      </c>
      <c r="B22" s="3" t="n">
        <v>10.2773308868627</v>
      </c>
    </row>
    <row r="23" customFormat="false" ht="15" hidden="false" customHeight="false" outlineLevel="0" collapsed="false">
      <c r="A23" s="3" t="n">
        <v>28.5303284268347</v>
      </c>
      <c r="B23" s="3" t="n">
        <v>30.1973678938086</v>
      </c>
    </row>
    <row r="24" customFormat="false" ht="15" hidden="false" customHeight="false" outlineLevel="0" collapsed="false">
      <c r="A24" s="3" t="n">
        <v>29.7153687646083</v>
      </c>
      <c r="B24" s="3" t="n">
        <v>26.5964852368969</v>
      </c>
    </row>
    <row r="25" customFormat="false" ht="15" hidden="false" customHeight="false" outlineLevel="0" collapsed="false">
      <c r="A25" s="3" t="n">
        <v>23.215096776085</v>
      </c>
      <c r="B25" s="3" t="n">
        <v>31.0588803601769</v>
      </c>
    </row>
    <row r="26" customFormat="false" ht="15" hidden="false" customHeight="false" outlineLevel="0" collapsed="false">
      <c r="A26" s="3" t="n">
        <v>26.6126678928086</v>
      </c>
      <c r="B26" s="3" t="n">
        <v>38.9380279732474</v>
      </c>
    </row>
    <row r="27" customFormat="false" ht="15" hidden="false" customHeight="false" outlineLevel="0" collapsed="false">
      <c r="A27" s="3" t="n">
        <v>26.3862688657738</v>
      </c>
      <c r="B27" s="3" t="n">
        <v>16.4036876857843</v>
      </c>
    </row>
    <row r="28" customFormat="false" ht="15" hidden="false" customHeight="false" outlineLevel="0" collapsed="false">
      <c r="A28" s="3" t="n">
        <v>46.6860936924067</v>
      </c>
      <c r="B28" s="3" t="n">
        <v>14.9673565414482</v>
      </c>
    </row>
    <row r="29" customFormat="false" ht="15" hidden="false" customHeight="false" outlineLevel="0" collapsed="false">
      <c r="A29" s="3" t="n">
        <v>22.8335396638571</v>
      </c>
      <c r="B29" s="3" t="n">
        <v>9.27561358733217</v>
      </c>
    </row>
    <row r="30" customFormat="false" ht="15" hidden="false" customHeight="false" outlineLevel="0" collapsed="false">
      <c r="A30" s="3" t="n">
        <v>15.7165386888212</v>
      </c>
      <c r="B30" s="3" t="n">
        <v>20.096905349351</v>
      </c>
    </row>
    <row r="31" customFormat="false" ht="15" hidden="false" customHeight="false" outlineLevel="0" collapsed="false">
      <c r="A31" s="3" t="n">
        <v>44.2386052894378</v>
      </c>
      <c r="B31" s="3" t="n">
        <v>43.8201174021199</v>
      </c>
    </row>
    <row r="32" customFormat="false" ht="15" hidden="false" customHeight="false" outlineLevel="0" collapsed="false">
      <c r="A32" s="3" t="n">
        <v>34.2418849184503</v>
      </c>
      <c r="B32" s="3" t="n">
        <v>42.2636769521861</v>
      </c>
    </row>
    <row r="33" customFormat="false" ht="15" hidden="false" customHeight="false" outlineLevel="0" collapsed="false">
      <c r="A33" s="3" t="n">
        <v>29.4140882311813</v>
      </c>
      <c r="B33" s="3" t="n">
        <v>32.6626630575167</v>
      </c>
    </row>
    <row r="34" customFormat="false" ht="15" hidden="false" customHeight="false" outlineLevel="0" collapsed="false">
      <c r="A34" s="3" t="n">
        <v>10.814968671569</v>
      </c>
      <c r="B34" s="3" t="n">
        <v>33.8780402772703</v>
      </c>
    </row>
    <row r="35" customFormat="false" ht="15" hidden="false" customHeight="false" outlineLevel="0" collapsed="false">
      <c r="A35" s="3" t="n">
        <v>21.0894661777835</v>
      </c>
      <c r="B35" s="3" t="n">
        <v>19.549860068514</v>
      </c>
    </row>
    <row r="36" customFormat="false" ht="15" hidden="false" customHeight="false" outlineLevel="0" collapsed="false">
      <c r="A36" s="3" t="n">
        <v>18.6498468338349</v>
      </c>
      <c r="B36" s="3" t="n">
        <v>17.8183024986901</v>
      </c>
    </row>
    <row r="37" customFormat="false" ht="15" hidden="false" customHeight="false" outlineLevel="0" collapsed="false">
      <c r="A37" s="3" t="n">
        <v>28.9837605381346</v>
      </c>
      <c r="B37" s="3" t="n">
        <v>18.3799939296843</v>
      </c>
    </row>
    <row r="38" customFormat="false" ht="15" hidden="false" customHeight="false" outlineLevel="0" collapsed="false">
      <c r="A38" s="3" t="n">
        <v>17.0824061560086</v>
      </c>
      <c r="B38" s="3" t="n">
        <v>18.679134043845</v>
      </c>
    </row>
    <row r="39" customFormat="false" ht="15" hidden="false" customHeight="false" outlineLevel="0" collapsed="false">
      <c r="A39" s="3" t="n">
        <v>42.2957076350264</v>
      </c>
      <c r="B39" s="3" t="n">
        <v>34.4472890289595</v>
      </c>
    </row>
    <row r="40" customFormat="false" ht="15" hidden="false" customHeight="false" outlineLevel="0" collapsed="false">
      <c r="A40" s="3" t="n">
        <v>29.3208571701414</v>
      </c>
      <c r="B40" s="3" t="n">
        <v>32.7163383424795</v>
      </c>
    </row>
    <row r="41" customFormat="false" ht="15" hidden="false" customHeight="false" outlineLevel="0" collapsed="false">
      <c r="A41" s="3" t="n">
        <v>23.2932420748153</v>
      </c>
      <c r="B41" s="3" t="n">
        <v>24.8717139477674</v>
      </c>
    </row>
    <row r="42" customFormat="false" ht="15" hidden="false" customHeight="false" outlineLevel="0" collapsed="false">
      <c r="A42" s="3" t="n">
        <v>39.9649273756704</v>
      </c>
      <c r="B42" s="3" t="n">
        <v>24.994637103662</v>
      </c>
    </row>
    <row r="43" customFormat="false" ht="15" hidden="false" customHeight="false" outlineLevel="0" collapsed="false">
      <c r="A43" s="3" t="n">
        <v>12.4603117570914</v>
      </c>
      <c r="B43" s="3" t="n">
        <v>27.0970855735534</v>
      </c>
    </row>
    <row r="44" customFormat="false" ht="15" hidden="false" customHeight="false" outlineLevel="0" collapsed="false">
      <c r="A44" s="3" t="n">
        <v>26.8758594018132</v>
      </c>
      <c r="B44" s="3" t="n">
        <v>46.0392597377125</v>
      </c>
    </row>
    <row r="45" customFormat="false" ht="15" hidden="false" customHeight="false" outlineLevel="0" collapsed="false">
      <c r="A45" s="3" t="n">
        <v>39.9205768867756</v>
      </c>
      <c r="B45" s="3" t="n">
        <v>26.0855808910066</v>
      </c>
    </row>
    <row r="46" customFormat="false" ht="15" hidden="false" customHeight="false" outlineLevel="0" collapsed="false">
      <c r="A46" s="3" t="n">
        <v>17.7474715710241</v>
      </c>
      <c r="B46" s="3" t="n">
        <v>22.291022661521</v>
      </c>
    </row>
    <row r="47" customFormat="false" ht="15" hidden="false" customHeight="false" outlineLevel="0" collapsed="false">
      <c r="A47" s="3" t="n">
        <v>42.8842469798427</v>
      </c>
      <c r="B47" s="3" t="n">
        <v>32.2998021058216</v>
      </c>
    </row>
    <row r="48" customFormat="false" ht="13.8" hidden="false" customHeight="false" outlineLevel="0" collapsed="false">
      <c r="A48" s="3"/>
      <c r="B48" s="3"/>
    </row>
    <row r="49" customFormat="false" ht="13.8" hidden="false" customHeight="false" outlineLevel="0" collapsed="false">
      <c r="A49" s="3"/>
      <c r="B49" s="3"/>
    </row>
    <row r="50" customFormat="false" ht="13.8" hidden="false" customHeight="false" outlineLevel="0" collapsed="false">
      <c r="A50" s="3"/>
      <c r="B50" s="3"/>
    </row>
    <row r="51" customFormat="false" ht="13.8" hidden="false" customHeight="false" outlineLevel="0" collapsed="false">
      <c r="A51" s="3"/>
      <c r="B51" s="3"/>
    </row>
    <row r="52" customFormat="false" ht="13.8" hidden="false" customHeight="false" outlineLevel="0" collapsed="false">
      <c r="A52" s="3"/>
      <c r="B52" s="3"/>
    </row>
    <row r="53" customFormat="false" ht="13.8" hidden="false" customHeight="false" outlineLevel="0" collapsed="false">
      <c r="A53" s="3"/>
      <c r="B53" s="3"/>
    </row>
    <row r="54" customFormat="false" ht="13.8" hidden="false" customHeight="false" outlineLevel="0" collapsed="false">
      <c r="B54" s="3"/>
    </row>
    <row r="55" customFormat="false" ht="13.8" hidden="false" customHeight="false" outlineLevel="0" collapsed="false">
      <c r="B55" s="3"/>
    </row>
    <row r="56" customFormat="false" ht="13.8" hidden="false" customHeight="false" outlineLevel="0" collapsed="false">
      <c r="B56" s="3"/>
    </row>
    <row r="57" customFormat="false" ht="13.8" hidden="false" customHeight="false" outlineLevel="0" collapsed="false">
      <c r="B57" s="3"/>
    </row>
    <row r="58" customFormat="false" ht="13.8" hidden="false" customHeight="false" outlineLevel="0" collapsed="false">
      <c r="B58" s="3"/>
    </row>
    <row r="59" customFormat="false" ht="13.8" hidden="false" customHeight="false" outlineLevel="0" collapsed="false">
      <c r="B59" s="3"/>
    </row>
    <row r="60" customFormat="false" ht="13.8" hidden="false" customHeight="false" outlineLevel="0" collapsed="false">
      <c r="B60" s="3"/>
    </row>
    <row r="61" customFormat="false" ht="13.8" hidden="false" customHeight="false" outlineLevel="0" collapsed="false">
      <c r="B61" s="3"/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9.71484375" defaultRowHeight="15" zeroHeight="false" outlineLevelRow="0" outlineLevelCol="0"/>
  <cols>
    <col collapsed="false" customWidth="true" hidden="false" outlineLevel="0" max="1" min="1" style="1" width="13.78"/>
    <col collapsed="false" customWidth="true" hidden="false" outlineLevel="0" max="2" min="2" style="1" width="17.55"/>
    <col collapsed="false" customWidth="true" hidden="false" outlineLevel="0" max="4" min="4" style="1" width="23.79"/>
    <col collapsed="false" customWidth="true" hidden="false" outlineLevel="0" max="5" min="5" style="1" width="18.85"/>
  </cols>
  <sheetData>
    <row r="1" customFormat="false" ht="15" hidden="false" customHeight="false" outlineLevel="0" collapsed="false">
      <c r="A1" s="2" t="s">
        <v>0</v>
      </c>
      <c r="B1" s="2" t="s">
        <v>1</v>
      </c>
      <c r="E1" s="2" t="s">
        <v>2</v>
      </c>
      <c r="F1" s="2" t="s">
        <v>3</v>
      </c>
    </row>
    <row r="2" customFormat="false" ht="15" hidden="false" customHeight="false" outlineLevel="0" collapsed="false">
      <c r="A2" s="3" t="n">
        <v>25</v>
      </c>
      <c r="B2" s="3" t="n">
        <v>26.3808085391977</v>
      </c>
      <c r="D2" s="2" t="s">
        <v>4</v>
      </c>
      <c r="E2" s="4" t="n">
        <f aca="false">AVERAGE(A2:A73)</f>
        <v>26.3110627842321</v>
      </c>
      <c r="F2" s="4" t="n">
        <f aca="false">AVERAGE(B2:B73)</f>
        <v>30.5953226427155</v>
      </c>
      <c r="G2" s="2" t="s">
        <v>5</v>
      </c>
    </row>
    <row r="3" customFormat="false" ht="15" hidden="false" customHeight="false" outlineLevel="0" collapsed="false">
      <c r="A3" s="3" t="n">
        <v>26</v>
      </c>
      <c r="B3" s="3" t="n">
        <v>30.6491476248414</v>
      </c>
      <c r="G3" s="2" t="s">
        <v>6</v>
      </c>
    </row>
    <row r="4" customFormat="false" ht="15" hidden="false" customHeight="false" outlineLevel="0" collapsed="false">
      <c r="A4" s="3" t="n">
        <v>19</v>
      </c>
      <c r="B4" s="3" t="n">
        <v>26.7398010588604</v>
      </c>
      <c r="D4" s="2" t="s">
        <v>7</v>
      </c>
      <c r="E4" s="2" t="n">
        <f aca="false">TTEST(A2:A73,B2:B73,2,2)</f>
        <v>0.0271053373757023</v>
      </c>
      <c r="G4" s="2" t="s">
        <v>8</v>
      </c>
    </row>
    <row r="5" customFormat="false" ht="15" hidden="false" customHeight="false" outlineLevel="0" collapsed="false">
      <c r="A5" s="3" t="n">
        <v>21</v>
      </c>
      <c r="B5" s="3" t="n">
        <v>28.9257210274375</v>
      </c>
      <c r="D5" s="2" t="s">
        <v>9</v>
      </c>
      <c r="E5" s="5" t="n">
        <v>0.05</v>
      </c>
      <c r="G5" s="6" t="str">
        <f aca="false">IF(E4&lt;E5,"Rechazamos hipótesis nula (HA HABIDO SUERTE)","No podemos rechazar hipótesis nula")</f>
        <v>Rechazamos hipótesis nula (HA HABIDO SUERTE)</v>
      </c>
    </row>
    <row r="6" customFormat="false" ht="15" hidden="false" customHeight="false" outlineLevel="0" collapsed="false">
      <c r="A6" s="3" t="n">
        <v>43</v>
      </c>
      <c r="B6" s="3" t="n">
        <v>26.8394777134897</v>
      </c>
      <c r="D6" s="2" t="s">
        <v>10</v>
      </c>
      <c r="E6" s="5" t="n">
        <f aca="false">1-E5</f>
        <v>0.95</v>
      </c>
    </row>
    <row r="7" customFormat="false" ht="15" hidden="false" customHeight="false" outlineLevel="0" collapsed="false">
      <c r="A7" s="3" t="n">
        <v>35.2933707149194</v>
      </c>
      <c r="B7" s="3" t="n">
        <v>30.3896471160362</v>
      </c>
      <c r="D7" s="2" t="s">
        <v>11</v>
      </c>
      <c r="E7" s="2" t="n">
        <v>26.8</v>
      </c>
    </row>
    <row r="8" customFormat="false" ht="15" hidden="false" customHeight="false" outlineLevel="0" collapsed="false">
      <c r="A8" s="3" t="n">
        <v>27.1528139086746</v>
      </c>
      <c r="B8" s="3" t="n">
        <v>38.5501356959782</v>
      </c>
      <c r="D8" s="2" t="s">
        <v>12</v>
      </c>
      <c r="E8" s="2" t="n">
        <v>9.49736805646701</v>
      </c>
    </row>
    <row r="9" customFormat="false" ht="15" hidden="false" customHeight="false" outlineLevel="0" collapsed="false">
      <c r="A9" s="3" t="n">
        <v>21.0621563623357</v>
      </c>
      <c r="B9" s="3" t="n">
        <v>21.4085305838709</v>
      </c>
      <c r="D9" s="2" t="s">
        <v>13</v>
      </c>
      <c r="E9" s="2" t="n">
        <v>28</v>
      </c>
    </row>
    <row r="10" customFormat="false" ht="15" hidden="false" customHeight="false" outlineLevel="0" collapsed="false">
      <c r="A10" s="3" t="n">
        <v>40.1678133735989</v>
      </c>
      <c r="B10" s="3" t="n">
        <v>19.7484338477772</v>
      </c>
      <c r="D10" s="2" t="s">
        <v>14</v>
      </c>
      <c r="E10" s="2" t="n">
        <v>9.49736805646701</v>
      </c>
    </row>
    <row r="11" customFormat="false" ht="15" hidden="false" customHeight="false" outlineLevel="0" collapsed="false">
      <c r="A11" s="3" t="n">
        <v>14.1127555661014</v>
      </c>
      <c r="B11" s="3" t="n">
        <v>18.9291006353479</v>
      </c>
    </row>
    <row r="12" customFormat="false" ht="15" hidden="false" customHeight="false" outlineLevel="0" collapsed="false">
      <c r="A12" s="3" t="n">
        <v>28.6217714212741</v>
      </c>
      <c r="B12" s="3" t="n">
        <v>25.6217992994717</v>
      </c>
    </row>
    <row r="13" customFormat="false" ht="15" hidden="false" customHeight="false" outlineLevel="0" collapsed="false">
      <c r="A13" s="3" t="n">
        <v>21.6852924358757</v>
      </c>
      <c r="B13" s="3" t="n">
        <v>22.0161401036209</v>
      </c>
    </row>
    <row r="14" customFormat="false" ht="15" hidden="false" customHeight="false" outlineLevel="0" collapsed="false">
      <c r="A14" s="3" t="n">
        <v>14.0539844384719</v>
      </c>
      <c r="B14" s="3" t="n">
        <v>31.2181809572505</v>
      </c>
    </row>
    <row r="15" customFormat="false" ht="15" hidden="false" customHeight="false" outlineLevel="0" collapsed="false">
      <c r="A15" s="3" t="n">
        <v>29.0944455636113</v>
      </c>
      <c r="B15" s="3" t="n">
        <v>28.4850860676243</v>
      </c>
    </row>
    <row r="16" customFormat="false" ht="15" hidden="false" customHeight="false" outlineLevel="0" collapsed="false">
      <c r="A16" s="3" t="n">
        <v>-1.98146005690915</v>
      </c>
      <c r="B16" s="3" t="n">
        <v>37.2571692411276</v>
      </c>
    </row>
    <row r="17" customFormat="false" ht="15" hidden="false" customHeight="false" outlineLevel="0" collapsed="false">
      <c r="A17" s="3" t="n">
        <v>11.033218517434</v>
      </c>
      <c r="B17" s="3" t="n">
        <v>26.3190965579624</v>
      </c>
    </row>
    <row r="18" customFormat="false" ht="15" hidden="false" customHeight="false" outlineLevel="0" collapsed="false">
      <c r="A18" s="3" t="n">
        <v>17.0618034587568</v>
      </c>
      <c r="B18" s="3" t="n">
        <v>37.1379323589038</v>
      </c>
    </row>
    <row r="19" customFormat="false" ht="15" hidden="false" customHeight="false" outlineLevel="0" collapsed="false">
      <c r="A19" s="3" t="n">
        <v>21.9036802390793</v>
      </c>
      <c r="B19" s="3" t="n">
        <v>42.5279605812606</v>
      </c>
    </row>
    <row r="20" customFormat="false" ht="15" hidden="false" customHeight="false" outlineLevel="0" collapsed="false">
      <c r="A20" s="3" t="n">
        <v>34.0863588608252</v>
      </c>
      <c r="B20" s="3" t="n">
        <v>30.6812991560811</v>
      </c>
    </row>
    <row r="21" customFormat="false" ht="15" hidden="false" customHeight="false" outlineLevel="0" collapsed="false">
      <c r="A21" s="3" t="n">
        <v>34.94811414589</v>
      </c>
      <c r="B21" s="3" t="n">
        <v>35.093702483801</v>
      </c>
    </row>
    <row r="22" customFormat="false" ht="15" hidden="false" customHeight="false" outlineLevel="0" collapsed="false">
      <c r="A22" s="3" t="n">
        <v>29.0386386849412</v>
      </c>
      <c r="B22" s="3" t="n">
        <v>50.0026948471097</v>
      </c>
    </row>
    <row r="23" customFormat="false" ht="15" hidden="false" customHeight="false" outlineLevel="0" collapsed="false">
      <c r="A23" s="3" t="n">
        <v>28.5303284268347</v>
      </c>
      <c r="B23" s="3" t="n">
        <v>35.2811858781853</v>
      </c>
    </row>
    <row r="24" customFormat="false" ht="15" hidden="false" customHeight="false" outlineLevel="0" collapsed="false">
      <c r="A24" s="3" t="n">
        <v>29.7153687646083</v>
      </c>
      <c r="B24" s="3" t="n">
        <v>33.8071838627712</v>
      </c>
    </row>
    <row r="25" customFormat="false" ht="15" hidden="false" customHeight="false" outlineLevel="0" collapsed="false">
      <c r="A25" s="3" t="n">
        <v>23.215096776085</v>
      </c>
      <c r="B25" s="3" t="n">
        <v>22.1246685950372</v>
      </c>
    </row>
    <row r="26" customFormat="false" ht="15" hidden="false" customHeight="false" outlineLevel="0" collapsed="false">
      <c r="A26" s="3" t="n">
        <v>26.6126678928086</v>
      </c>
      <c r="B26" s="3" t="n">
        <v>20.5525245053993</v>
      </c>
    </row>
    <row r="27" customFormat="false" ht="15" hidden="false" customHeight="false" outlineLevel="0" collapsed="false">
      <c r="A27" s="3" t="n">
        <v>26.3862688657738</v>
      </c>
      <c r="B27" s="3" t="n">
        <v>25.6769901490941</v>
      </c>
    </row>
    <row r="28" customFormat="false" ht="15" hidden="false" customHeight="false" outlineLevel="0" collapsed="false">
      <c r="A28" s="3" t="n">
        <v>46.6860936924067</v>
      </c>
      <c r="B28" s="3" t="n">
        <v>46.8452883058375</v>
      </c>
    </row>
    <row r="29" customFormat="false" ht="15" hidden="false" customHeight="false" outlineLevel="0" collapsed="false">
      <c r="A29" s="3" t="n">
        <v>22.8335396638571</v>
      </c>
      <c r="B29" s="3" t="n">
        <v>34.6264453806465</v>
      </c>
    </row>
    <row r="30" customFormat="false" ht="15" hidden="false" customHeight="false" outlineLevel="0" collapsed="false">
      <c r="A30" s="3" t="n">
        <v>15.7165386888212</v>
      </c>
      <c r="B30" s="3" t="n">
        <v>21.0177186363555</v>
      </c>
    </row>
    <row r="31" customFormat="false" ht="15" hidden="false" customHeight="false" outlineLevel="0" collapsed="false">
      <c r="A31" s="3" t="n">
        <v>44.2386052894378</v>
      </c>
      <c r="B31" s="3" t="n">
        <v>33.4583786059278</v>
      </c>
    </row>
    <row r="32" customFormat="false" ht="15" hidden="false" customHeight="false" outlineLevel="0" collapsed="false">
      <c r="A32" s="3" t="n">
        <v>34.2418849184503</v>
      </c>
      <c r="B32" s="3" t="n">
        <v>25.7953051865174</v>
      </c>
    </row>
    <row r="33" customFormat="false" ht="15" hidden="false" customHeight="false" outlineLevel="0" collapsed="false">
      <c r="A33" s="3" t="n">
        <v>29.4140882311813</v>
      </c>
      <c r="B33" s="3" t="n">
        <v>42.9153528916384</v>
      </c>
    </row>
    <row r="34" customFormat="false" ht="15" hidden="false" customHeight="false" outlineLevel="0" collapsed="false">
      <c r="A34" s="3" t="n">
        <v>10.814968671569</v>
      </c>
      <c r="B34" s="3" t="n">
        <v>15.56107019846</v>
      </c>
    </row>
    <row r="35" customFormat="false" ht="15" hidden="false" customHeight="false" outlineLevel="0" collapsed="false">
      <c r="A35" s="3" t="n">
        <v>21.0894661777835</v>
      </c>
      <c r="B35" s="3" t="n">
        <v>27.3323189487718</v>
      </c>
    </row>
    <row r="36" customFormat="false" ht="15" hidden="false" customHeight="false" outlineLevel="0" collapsed="false">
      <c r="A36" s="3" t="n">
        <v>18.6498468338349</v>
      </c>
      <c r="B36" s="3" t="n">
        <v>30.3134743226198</v>
      </c>
    </row>
    <row r="37" customFormat="false" ht="15" hidden="false" customHeight="false" outlineLevel="0" collapsed="false">
      <c r="A37" s="3" t="n">
        <v>28.9837605381346</v>
      </c>
      <c r="B37" s="3" t="n">
        <v>36.4306177085265</v>
      </c>
    </row>
    <row r="38" customFormat="false" ht="15" hidden="false" customHeight="false" outlineLevel="0" collapsed="false">
      <c r="A38" s="3" t="n">
        <v>17.0824061560086</v>
      </c>
      <c r="B38" s="3" t="n">
        <v>31.7871823144173</v>
      </c>
    </row>
    <row r="39" customFormat="false" ht="15" hidden="false" customHeight="false" outlineLevel="0" collapsed="false">
      <c r="A39" s="3" t="n">
        <v>42.2957076350264</v>
      </c>
      <c r="B39" s="3" t="n">
        <v>27.1391523290977</v>
      </c>
    </row>
    <row r="40" customFormat="false" ht="15" hidden="false" customHeight="false" outlineLevel="0" collapsed="false">
      <c r="A40" s="3" t="n">
        <v>29.3208571701414</v>
      </c>
      <c r="B40" s="3" t="n">
        <v>28.4624363996767</v>
      </c>
    </row>
    <row r="41" customFormat="false" ht="15" hidden="false" customHeight="false" outlineLevel="0" collapsed="false">
      <c r="A41" s="3" t="n">
        <v>23.2932420748153</v>
      </c>
      <c r="B41" s="3" t="n">
        <v>37.2218708082512</v>
      </c>
    </row>
    <row r="42" customFormat="false" ht="15" hidden="false" customHeight="false" outlineLevel="0" collapsed="false">
      <c r="A42" s="3" t="n">
        <v>39.9649273756704</v>
      </c>
      <c r="B42" s="3" t="n">
        <v>24.5475574829466</v>
      </c>
    </row>
    <row r="43" customFormat="false" ht="15" hidden="false" customHeight="false" outlineLevel="0" collapsed="false">
      <c r="A43" s="3" t="n">
        <v>12.4603117570914</v>
      </c>
      <c r="B43" s="3" t="n">
        <v>40.149154378627</v>
      </c>
    </row>
    <row r="44" customFormat="false" ht="15" hidden="false" customHeight="false" outlineLevel="0" collapsed="false">
      <c r="A44" s="3" t="n">
        <v>26.8758594018132</v>
      </c>
      <c r="B44" s="3" t="n">
        <v>34.4930746989245</v>
      </c>
    </row>
    <row r="45" customFormat="false" ht="15" hidden="false" customHeight="false" outlineLevel="0" collapsed="false">
      <c r="A45" s="3" t="n">
        <v>39.9205768867756</v>
      </c>
      <c r="B45" s="3" t="n">
        <v>40.1206945882744</v>
      </c>
    </row>
    <row r="46" customFormat="false" ht="15" hidden="false" customHeight="false" outlineLevel="0" collapsed="false">
      <c r="A46" s="3" t="n">
        <v>17.7474715710241</v>
      </c>
      <c r="B46" s="3" t="n">
        <v>20.4390882478208</v>
      </c>
    </row>
    <row r="47" customFormat="false" ht="15" hidden="false" customHeight="false" outlineLevel="0" collapsed="false">
      <c r="A47" s="3" t="n">
        <v>42.8842469798427</v>
      </c>
      <c r="B47" s="3" t="n">
        <v>36.3642416440369</v>
      </c>
    </row>
    <row r="48" customFormat="false" ht="13.8" hidden="false" customHeight="false" outlineLevel="0" collapsed="false">
      <c r="A48" s="3"/>
      <c r="B48" s="3"/>
    </row>
    <row r="49" customFormat="false" ht="13.8" hidden="false" customHeight="false" outlineLevel="0" collapsed="false">
      <c r="A49" s="3"/>
      <c r="B49" s="3"/>
    </row>
    <row r="50" customFormat="false" ht="13.8" hidden="false" customHeight="false" outlineLevel="0" collapsed="false">
      <c r="A50" s="3"/>
      <c r="B50" s="3"/>
    </row>
    <row r="51" customFormat="false" ht="13.8" hidden="false" customHeight="false" outlineLevel="0" collapsed="false">
      <c r="A51" s="3"/>
      <c r="B51" s="3"/>
    </row>
    <row r="52" customFormat="false" ht="13.8" hidden="false" customHeight="false" outlineLevel="0" collapsed="false">
      <c r="A52" s="3"/>
      <c r="B52" s="3"/>
    </row>
    <row r="53" customFormat="false" ht="13.8" hidden="false" customHeight="false" outlineLevel="0" collapsed="false">
      <c r="A53" s="3"/>
      <c r="B53" s="3"/>
    </row>
    <row r="54" customFormat="false" ht="13.8" hidden="false" customHeight="false" outlineLevel="0" collapsed="false">
      <c r="B54" s="3"/>
    </row>
    <row r="55" customFormat="false" ht="13.8" hidden="false" customHeight="false" outlineLevel="0" collapsed="false">
      <c r="B55" s="3"/>
    </row>
    <row r="56" customFormat="false" ht="13.8" hidden="false" customHeight="false" outlineLevel="0" collapsed="false">
      <c r="B56" s="3"/>
    </row>
    <row r="57" customFormat="false" ht="13.8" hidden="false" customHeight="false" outlineLevel="0" collapsed="false">
      <c r="B57" s="3"/>
    </row>
    <row r="58" customFormat="false" ht="13.8" hidden="false" customHeight="false" outlineLevel="0" collapsed="false">
      <c r="B58" s="3"/>
    </row>
    <row r="59" customFormat="false" ht="13.8" hidden="false" customHeight="false" outlineLevel="0" collapsed="false">
      <c r="B59" s="3"/>
    </row>
    <row r="60" customFormat="false" ht="13.8" hidden="false" customHeight="false" outlineLevel="0" collapsed="false">
      <c r="B60" s="3"/>
    </row>
    <row r="61" customFormat="false" ht="13.8" hidden="false" customHeight="false" outlineLevel="0" collapsed="false">
      <c r="B61" s="3"/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9.71484375" defaultRowHeight="15" zeroHeight="false" outlineLevelRow="0" outlineLevelCol="0"/>
  <cols>
    <col collapsed="false" customWidth="true" hidden="false" outlineLevel="0" max="1" min="1" style="1" width="13.78"/>
    <col collapsed="false" customWidth="true" hidden="false" outlineLevel="0" max="2" min="2" style="1" width="17.55"/>
    <col collapsed="false" customWidth="true" hidden="false" outlineLevel="0" max="4" min="4" style="1" width="23.79"/>
    <col collapsed="false" customWidth="true" hidden="false" outlineLevel="0" max="5" min="5" style="1" width="18.85"/>
  </cols>
  <sheetData>
    <row r="1" customFormat="false" ht="15" hidden="false" customHeight="false" outlineLevel="0" collapsed="false">
      <c r="A1" s="2" t="s">
        <v>0</v>
      </c>
      <c r="B1" s="2" t="s">
        <v>1</v>
      </c>
      <c r="E1" s="2" t="s">
        <v>2</v>
      </c>
      <c r="F1" s="2" t="s">
        <v>3</v>
      </c>
    </row>
    <row r="2" customFormat="false" ht="15" hidden="false" customHeight="false" outlineLevel="0" collapsed="false">
      <c r="A2" s="3" t="n">
        <v>29</v>
      </c>
      <c r="B2" s="3" t="n">
        <v>60.8561921995178</v>
      </c>
      <c r="D2" s="2" t="s">
        <v>4</v>
      </c>
      <c r="E2" s="4" t="n">
        <f aca="false">AVERAGE(A2:A73)</f>
        <v>32.4819059930581</v>
      </c>
      <c r="F2" s="4" t="n">
        <f aca="false">AVERAGE(B2:B73)</f>
        <v>41.6992610640894</v>
      </c>
      <c r="G2" s="2" t="s">
        <v>5</v>
      </c>
    </row>
    <row r="3" customFormat="false" ht="15" hidden="false" customHeight="false" outlineLevel="0" collapsed="false">
      <c r="A3" s="3" t="n">
        <v>26</v>
      </c>
      <c r="B3" s="3" t="n">
        <v>75.6945469800058</v>
      </c>
      <c r="G3" s="2" t="s">
        <v>6</v>
      </c>
    </row>
    <row r="4" customFormat="false" ht="15" hidden="false" customHeight="false" outlineLevel="0" collapsed="false">
      <c r="A4" s="3" t="n">
        <v>10</v>
      </c>
      <c r="B4" s="3" t="n">
        <v>19.6866113661456</v>
      </c>
      <c r="D4" s="2" t="s">
        <v>7</v>
      </c>
      <c r="E4" s="2" t="n">
        <f aca="false">TTEST(A2:A73,B2:B73,2,2)</f>
        <v>0.00241245147731811</v>
      </c>
      <c r="G4" s="2" t="s">
        <v>8</v>
      </c>
    </row>
    <row r="5" customFormat="false" ht="15" hidden="false" customHeight="false" outlineLevel="0" collapsed="false">
      <c r="A5" s="3" t="n">
        <v>45</v>
      </c>
      <c r="B5" s="3" t="n">
        <v>29.6876217662525</v>
      </c>
      <c r="D5" s="2" t="s">
        <v>9</v>
      </c>
      <c r="E5" s="5" t="n">
        <v>0.05</v>
      </c>
      <c r="G5" s="6" t="str">
        <f aca="false">IF(E4&lt;E5,"Rechazamos hipótesis nula (HA HABIDO SUERTE)","No podemos rechazar hipótesis nula")</f>
        <v>Rechazamos hipótesis nula (HA HABIDO SUERTE)</v>
      </c>
    </row>
    <row r="6" customFormat="false" ht="15" hidden="false" customHeight="false" outlineLevel="0" collapsed="false">
      <c r="A6" s="3" t="n">
        <v>47</v>
      </c>
      <c r="B6" s="3" t="n">
        <v>40.6594436451057</v>
      </c>
      <c r="D6" s="2" t="s">
        <v>10</v>
      </c>
      <c r="E6" s="5" t="n">
        <f aca="false">1-E5</f>
        <v>0.95</v>
      </c>
    </row>
    <row r="7" customFormat="false" ht="15" hidden="false" customHeight="false" outlineLevel="0" collapsed="false">
      <c r="A7" s="3" t="n">
        <v>14.0400595854108</v>
      </c>
      <c r="B7" s="3" t="n">
        <v>25.7646825241477</v>
      </c>
      <c r="D7" s="2" t="s">
        <v>11</v>
      </c>
      <c r="E7" s="2" t="n">
        <v>31.4</v>
      </c>
    </row>
    <row r="8" customFormat="false" ht="15" hidden="false" customHeight="false" outlineLevel="0" collapsed="false">
      <c r="A8" s="3" t="n">
        <v>26.1118571912178</v>
      </c>
      <c r="B8" s="3" t="n">
        <v>28.7337321632965</v>
      </c>
      <c r="D8" s="2" t="s">
        <v>12</v>
      </c>
      <c r="E8" s="2" t="n">
        <v>15.1756383720752</v>
      </c>
    </row>
    <row r="9" customFormat="false" ht="15" hidden="false" customHeight="false" outlineLevel="0" collapsed="false">
      <c r="A9" s="3" t="n">
        <v>22.3466241172258</v>
      </c>
      <c r="B9" s="3" t="n">
        <v>45.255842190616</v>
      </c>
      <c r="D9" s="2" t="s">
        <v>13</v>
      </c>
      <c r="E9" s="2" t="n">
        <v>34</v>
      </c>
    </row>
    <row r="10" customFormat="false" ht="15" hidden="false" customHeight="false" outlineLevel="0" collapsed="false">
      <c r="A10" s="3" t="n">
        <v>42.0666408791781</v>
      </c>
      <c r="B10" s="3" t="n">
        <v>57.8090984836185</v>
      </c>
      <c r="D10" s="2" t="s">
        <v>14</v>
      </c>
      <c r="E10" s="2" t="n">
        <v>15.1756383720752</v>
      </c>
    </row>
    <row r="11" customFormat="false" ht="15" hidden="false" customHeight="false" outlineLevel="0" collapsed="false">
      <c r="A11" s="3" t="n">
        <v>19.5050709682496</v>
      </c>
      <c r="B11" s="3" t="n">
        <v>46.077818369657</v>
      </c>
    </row>
    <row r="12" customFormat="false" ht="15" hidden="false" customHeight="false" outlineLevel="0" collapsed="false">
      <c r="A12" s="3" t="n">
        <v>18.1851036387557</v>
      </c>
      <c r="B12" s="3" t="n">
        <v>57.0293857128288</v>
      </c>
    </row>
    <row r="13" customFormat="false" ht="15" hidden="false" customHeight="false" outlineLevel="0" collapsed="false">
      <c r="A13" s="3" t="n">
        <v>25.9601147101463</v>
      </c>
      <c r="B13" s="3" t="n">
        <v>51.5052787817221</v>
      </c>
    </row>
    <row r="14" customFormat="false" ht="15" hidden="false" customHeight="false" outlineLevel="0" collapsed="false">
      <c r="A14" s="3" t="n">
        <v>38.8191178017802</v>
      </c>
      <c r="B14" s="3" t="n">
        <v>52.1272038647361</v>
      </c>
    </row>
    <row r="15" customFormat="false" ht="15" hidden="false" customHeight="false" outlineLevel="0" collapsed="false">
      <c r="A15" s="3" t="n">
        <v>50.2718687365824</v>
      </c>
      <c r="B15" s="3" t="n">
        <v>46.9405715963623</v>
      </c>
    </row>
    <row r="16" customFormat="false" ht="15" hidden="false" customHeight="false" outlineLevel="0" collapsed="false">
      <c r="A16" s="3" t="n">
        <v>34.9961349084217</v>
      </c>
      <c r="B16" s="3" t="n">
        <v>45.0171496815253</v>
      </c>
    </row>
    <row r="17" customFormat="false" ht="15" hidden="false" customHeight="false" outlineLevel="0" collapsed="false">
      <c r="A17" s="3" t="n">
        <v>23.0104391798277</v>
      </c>
      <c r="B17" s="3" t="n">
        <v>57.2211766999528</v>
      </c>
    </row>
    <row r="18" customFormat="false" ht="15" hidden="false" customHeight="false" outlineLevel="0" collapsed="false">
      <c r="A18" s="3" t="n">
        <v>34.7329963974016</v>
      </c>
      <c r="B18" s="3" t="n">
        <v>35.1881119804888</v>
      </c>
    </row>
    <row r="19" customFormat="false" ht="15" hidden="false" customHeight="false" outlineLevel="0" collapsed="false">
      <c r="A19" s="3" t="n">
        <v>42.8549049889858</v>
      </c>
      <c r="B19" s="3" t="n">
        <v>67.1874521341325</v>
      </c>
    </row>
    <row r="20" customFormat="false" ht="15" hidden="false" customHeight="false" outlineLevel="0" collapsed="false">
      <c r="A20" s="3" t="n">
        <v>13.852615552041</v>
      </c>
      <c r="B20" s="3" t="n">
        <v>36.7628970355971</v>
      </c>
    </row>
    <row r="21" customFormat="false" ht="15" hidden="false" customHeight="false" outlineLevel="0" collapsed="false">
      <c r="A21" s="3" t="n">
        <v>36.7770361960238</v>
      </c>
      <c r="B21" s="3" t="n">
        <v>34.1851087572994</v>
      </c>
    </row>
    <row r="22" customFormat="false" ht="15" hidden="false" customHeight="false" outlineLevel="0" collapsed="false">
      <c r="A22" s="3" t="n">
        <v>64.1980367978817</v>
      </c>
      <c r="B22" s="3" t="n">
        <v>37.3194569582367</v>
      </c>
    </row>
    <row r="23" customFormat="false" ht="15" hidden="false" customHeight="false" outlineLevel="0" collapsed="false">
      <c r="A23" s="3" t="n">
        <v>15.8093054348384</v>
      </c>
      <c r="B23" s="3" t="n">
        <v>37.6918576098981</v>
      </c>
    </row>
    <row r="24" customFormat="false" ht="15" hidden="false" customHeight="false" outlineLevel="0" collapsed="false">
      <c r="A24" s="3" t="n">
        <v>34.9739767274477</v>
      </c>
      <c r="B24" s="3" t="n">
        <v>8.71739197361647</v>
      </c>
    </row>
    <row r="25" customFormat="false" ht="15" hidden="false" customHeight="false" outlineLevel="0" collapsed="false">
      <c r="A25" s="3" t="n">
        <v>12.399479354308</v>
      </c>
      <c r="B25" s="3" t="n">
        <v>49.610334125301</v>
      </c>
    </row>
    <row r="26" customFormat="false" ht="15" hidden="false" customHeight="false" outlineLevel="0" collapsed="false">
      <c r="A26" s="3" t="n">
        <v>39.5235931098242</v>
      </c>
      <c r="B26" s="3" t="n">
        <v>52.1969997870919</v>
      </c>
    </row>
    <row r="27" customFormat="false" ht="15" hidden="false" customHeight="false" outlineLevel="0" collapsed="false">
      <c r="A27" s="3" t="n">
        <v>30.2117845226111</v>
      </c>
      <c r="B27" s="3" t="n">
        <v>42.5786905170161</v>
      </c>
    </row>
    <row r="28" customFormat="false" ht="15" hidden="false" customHeight="false" outlineLevel="0" collapsed="false">
      <c r="A28" s="3" t="n">
        <v>10.4869050254554</v>
      </c>
      <c r="B28" s="3" t="n">
        <v>46.6311533714497</v>
      </c>
    </row>
    <row r="29" customFormat="false" ht="15" hidden="false" customHeight="false" outlineLevel="0" collapsed="false">
      <c r="A29" s="3" t="n">
        <v>10.9346239569564</v>
      </c>
      <c r="B29" s="3" t="n">
        <v>45.2014972779154</v>
      </c>
    </row>
    <row r="30" customFormat="false" ht="15" hidden="false" customHeight="false" outlineLevel="0" collapsed="false">
      <c r="A30" s="3" t="n">
        <v>25.976820438898</v>
      </c>
      <c r="B30" s="3" t="n">
        <v>46.8947470647201</v>
      </c>
    </row>
    <row r="31" customFormat="false" ht="15" hidden="false" customHeight="false" outlineLevel="0" collapsed="false">
      <c r="A31" s="3" t="n">
        <v>35.0171357402336</v>
      </c>
      <c r="B31" s="3" t="n">
        <v>32.4307767924953</v>
      </c>
    </row>
    <row r="32" customFormat="false" ht="15" hidden="false" customHeight="false" outlineLevel="0" collapsed="false">
      <c r="A32" s="3" t="n">
        <v>29.8109831759945</v>
      </c>
      <c r="B32" s="3" t="n">
        <v>60.269691231882</v>
      </c>
    </row>
    <row r="33" customFormat="false" ht="15" hidden="false" customHeight="false" outlineLevel="0" collapsed="false">
      <c r="A33" s="3" t="n">
        <v>39.241916610671</v>
      </c>
      <c r="B33" s="3" t="n">
        <v>36.6747293480943</v>
      </c>
    </row>
    <row r="34" customFormat="false" ht="15" hidden="false" customHeight="false" outlineLevel="0" collapsed="false">
      <c r="A34" s="3" t="n">
        <v>52.9357350605499</v>
      </c>
      <c r="B34" s="3" t="n">
        <v>30.2014288165635</v>
      </c>
    </row>
    <row r="35" customFormat="false" ht="15" hidden="false" customHeight="false" outlineLevel="0" collapsed="false">
      <c r="A35" s="3" t="n">
        <v>38.1480849829236</v>
      </c>
      <c r="B35" s="3" t="n">
        <v>51.9592672871376</v>
      </c>
    </row>
    <row r="36" customFormat="false" ht="15" hidden="false" customHeight="false" outlineLevel="0" collapsed="false">
      <c r="A36" s="3" t="n">
        <v>17.69076504588</v>
      </c>
      <c r="B36" s="3" t="n">
        <v>24.7669533699655</v>
      </c>
    </row>
    <row r="37" customFormat="false" ht="15" hidden="false" customHeight="false" outlineLevel="0" collapsed="false">
      <c r="A37" s="3" t="n">
        <v>51.7319008977743</v>
      </c>
      <c r="B37" s="3" t="n">
        <v>50.463232679543</v>
      </c>
    </row>
    <row r="38" customFormat="false" ht="15" hidden="false" customHeight="false" outlineLevel="0" collapsed="false">
      <c r="A38" s="3" t="n">
        <v>28.2923894947301</v>
      </c>
      <c r="B38" s="3" t="n">
        <v>27.3900870220947</v>
      </c>
    </row>
    <row r="39" customFormat="false" ht="15" hidden="false" customHeight="false" outlineLevel="0" collapsed="false">
      <c r="A39" s="3" t="n">
        <v>67.5558472401125</v>
      </c>
      <c r="B39" s="3" t="n">
        <v>33.7102441220989</v>
      </c>
    </row>
    <row r="40" customFormat="false" ht="15" hidden="false" customHeight="false" outlineLevel="0" collapsed="false">
      <c r="A40" s="3" t="n">
        <v>48.8659127150791</v>
      </c>
      <c r="B40" s="3" t="n">
        <v>13.6523028083041</v>
      </c>
    </row>
    <row r="41" customFormat="false" ht="15" hidden="false" customHeight="false" outlineLevel="0" collapsed="false">
      <c r="A41" s="3" t="n">
        <v>43.1810783165848</v>
      </c>
      <c r="B41" s="3" t="n">
        <v>29.8808538880666</v>
      </c>
    </row>
    <row r="42" customFormat="false" ht="15" hidden="false" customHeight="false" outlineLevel="0" collapsed="false">
      <c r="A42" s="3" t="n">
        <v>41.0162030372184</v>
      </c>
      <c r="B42" s="3" t="n">
        <v>30.8380970407434</v>
      </c>
    </row>
    <row r="43" customFormat="false" ht="15" hidden="false" customHeight="false" outlineLevel="0" collapsed="false">
      <c r="A43" s="3" t="n">
        <v>17.8154856056132</v>
      </c>
      <c r="B43" s="3" t="n">
        <v>27.7112038468551</v>
      </c>
    </row>
    <row r="44" customFormat="false" ht="15" hidden="false" customHeight="false" outlineLevel="0" collapsed="false">
      <c r="A44" s="3" t="n">
        <v>39.3600173830888</v>
      </c>
      <c r="B44" s="3" t="n">
        <v>55.0101000366518</v>
      </c>
    </row>
    <row r="45" customFormat="false" ht="15" hidden="false" customHeight="false" outlineLevel="0" collapsed="false">
      <c r="A45" s="3" t="n">
        <v>23.196347306668</v>
      </c>
      <c r="B45" s="3" t="n">
        <v>65.985177957984</v>
      </c>
    </row>
    <row r="46" customFormat="false" ht="15" hidden="false" customHeight="false" outlineLevel="0" collapsed="false">
      <c r="A46" s="3" t="n">
        <v>41.961907477427</v>
      </c>
      <c r="B46" s="3" t="n">
        <v>36.9888181366739</v>
      </c>
    </row>
    <row r="47" customFormat="false" ht="15" hidden="false" customHeight="false" outlineLevel="0" collapsed="false">
      <c r="A47" s="3" t="n">
        <v>33.3008553706566</v>
      </c>
      <c r="B47" s="3" t="n">
        <v>30.0009899447055</v>
      </c>
    </row>
    <row r="48" customFormat="false" ht="13.8" hidden="false" customHeight="false" outlineLevel="0" collapsed="false">
      <c r="A48" s="3"/>
      <c r="B48" s="3"/>
    </row>
    <row r="49" customFormat="false" ht="13.8" hidden="false" customHeight="false" outlineLevel="0" collapsed="false">
      <c r="A49" s="3"/>
      <c r="B49" s="3"/>
    </row>
    <row r="50" customFormat="false" ht="13.8" hidden="false" customHeight="false" outlineLevel="0" collapsed="false">
      <c r="A50" s="3"/>
      <c r="B50" s="3"/>
    </row>
    <row r="51" customFormat="false" ht="13.8" hidden="false" customHeight="false" outlineLevel="0" collapsed="false">
      <c r="A51" s="3"/>
      <c r="B51" s="3"/>
    </row>
    <row r="52" customFormat="false" ht="13.8" hidden="false" customHeight="false" outlineLevel="0" collapsed="false">
      <c r="A52" s="3"/>
      <c r="B52" s="3"/>
    </row>
    <row r="53" customFormat="false" ht="13.8" hidden="false" customHeight="false" outlineLevel="0" collapsed="false">
      <c r="A53" s="3"/>
      <c r="B53" s="3"/>
    </row>
    <row r="54" customFormat="false" ht="13.8" hidden="false" customHeight="false" outlineLevel="0" collapsed="false">
      <c r="B54" s="3"/>
    </row>
    <row r="55" customFormat="false" ht="13.8" hidden="false" customHeight="false" outlineLevel="0" collapsed="false">
      <c r="B55" s="3"/>
    </row>
    <row r="56" customFormat="false" ht="13.8" hidden="false" customHeight="false" outlineLevel="0" collapsed="false">
      <c r="B56" s="3"/>
    </row>
    <row r="57" customFormat="false" ht="13.8" hidden="false" customHeight="false" outlineLevel="0" collapsed="false">
      <c r="B57" s="3"/>
    </row>
    <row r="58" customFormat="false" ht="13.8" hidden="false" customHeight="false" outlineLevel="0" collapsed="false">
      <c r="B58" s="3"/>
    </row>
    <row r="59" customFormat="false" ht="13.8" hidden="false" customHeight="false" outlineLevel="0" collapsed="false">
      <c r="B59" s="3"/>
    </row>
    <row r="60" customFormat="false" ht="13.8" hidden="false" customHeight="false" outlineLevel="0" collapsed="false">
      <c r="B60" s="3"/>
    </row>
    <row r="61" customFormat="false" ht="13.8" hidden="false" customHeight="false" outlineLevel="0" collapsed="false">
      <c r="B6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9.71484375" defaultRowHeight="15" zeroHeight="false" outlineLevelRow="0" outlineLevelCol="0"/>
  <cols>
    <col collapsed="false" customWidth="true" hidden="false" outlineLevel="0" max="2" min="2" style="1" width="13.78"/>
    <col collapsed="false" customWidth="true" hidden="false" outlineLevel="0" max="3" min="3" style="1" width="17.55"/>
    <col collapsed="false" customWidth="true" hidden="false" outlineLevel="0" max="5" min="5" style="1" width="14.69"/>
    <col collapsed="false" customWidth="true" hidden="false" outlineLevel="0" max="6" min="6" style="1" width="19.11"/>
    <col collapsed="false" customWidth="true" hidden="false" outlineLevel="0" max="8" min="7" style="1" width="13.65"/>
  </cols>
  <sheetData>
    <row r="1" customFormat="false" ht="15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F1" s="2" t="s">
        <v>16</v>
      </c>
      <c r="G1" s="2" t="s">
        <v>17</v>
      </c>
      <c r="H1" s="2" t="s">
        <v>18</v>
      </c>
    </row>
    <row r="2" customFormat="false" ht="15" hidden="false" customHeight="false" outlineLevel="0" collapsed="false">
      <c r="A2" s="1" t="n">
        <v>1</v>
      </c>
      <c r="B2" s="3" t="n">
        <v>23</v>
      </c>
      <c r="C2" s="3" t="n">
        <v>29</v>
      </c>
      <c r="D2" s="10" t="n">
        <f aca="false">B2-C2</f>
        <v>-6</v>
      </c>
      <c r="E2" s="2" t="s">
        <v>4</v>
      </c>
      <c r="F2" s="10" t="n">
        <f aca="false">AVERAGE(B2:B52)</f>
        <v>23.2</v>
      </c>
      <c r="G2" s="10" t="n">
        <f aca="false">AVERAGE(C2:C52)</f>
        <v>31.4</v>
      </c>
      <c r="H2" s="10" t="n">
        <f aca="false">AVERAGE(D2:D52)</f>
        <v>-8.2</v>
      </c>
      <c r="I2" s="2" t="s">
        <v>19</v>
      </c>
    </row>
    <row r="3" customFormat="false" ht="15" hidden="false" customHeight="false" outlineLevel="0" collapsed="false">
      <c r="A3" s="1" t="n">
        <f aca="false">A2+1</f>
        <v>2</v>
      </c>
      <c r="B3" s="3" t="n">
        <v>13</v>
      </c>
      <c r="C3" s="3" t="n">
        <v>26</v>
      </c>
      <c r="D3" s="10" t="n">
        <f aca="false">B3-C3</f>
        <v>-13</v>
      </c>
      <c r="I3" s="2" t="s">
        <v>20</v>
      </c>
    </row>
    <row r="4" customFormat="false" ht="15" hidden="false" customHeight="false" outlineLevel="0" collapsed="false">
      <c r="A4" s="1" t="n">
        <f aca="false">A3+1</f>
        <v>3</v>
      </c>
      <c r="B4" s="3" t="n">
        <v>26</v>
      </c>
      <c r="C4" s="3" t="n">
        <v>10</v>
      </c>
      <c r="D4" s="10" t="n">
        <f aca="false">B4-C4</f>
        <v>16</v>
      </c>
    </row>
    <row r="5" customFormat="false" ht="15" hidden="false" customHeight="false" outlineLevel="0" collapsed="false">
      <c r="A5" s="1" t="n">
        <f aca="false">A4+1</f>
        <v>4</v>
      </c>
      <c r="B5" s="3" t="n">
        <v>30</v>
      </c>
      <c r="C5" s="3" t="n">
        <v>45</v>
      </c>
      <c r="D5" s="10" t="n">
        <f aca="false">B5-C5</f>
        <v>-15</v>
      </c>
      <c r="E5" s="2" t="s">
        <v>7</v>
      </c>
      <c r="F5" s="2" t="n">
        <f aca="false">TTEST(B2:B73,C2:C73,2,1)</f>
        <v>0.283732973036305</v>
      </c>
      <c r="I5" s="2" t="s">
        <v>21</v>
      </c>
    </row>
    <row r="6" customFormat="false" ht="15" hidden="false" customHeight="false" outlineLevel="0" collapsed="false">
      <c r="A6" s="1" t="n">
        <f aca="false">A5+1</f>
        <v>5</v>
      </c>
      <c r="B6" s="3" t="n">
        <v>24</v>
      </c>
      <c r="C6" s="3" t="n">
        <v>47</v>
      </c>
      <c r="D6" s="10" t="n">
        <f aca="false">B6-C6</f>
        <v>-23</v>
      </c>
      <c r="E6" s="2" t="s">
        <v>9</v>
      </c>
      <c r="F6" s="5" t="n">
        <v>0.05</v>
      </c>
      <c r="I6" s="6" t="str">
        <f aca="false">IF(F5&lt;F6,"Rechazamos hipótesis nula (HA HABIDO SUERTE)","No podemos rechazar hipótesis nula")</f>
        <v>No podemos rechazar hipótesis nula</v>
      </c>
    </row>
    <row r="7" customFormat="false" ht="15" hidden="false" customHeight="false" outlineLevel="0" collapsed="false">
      <c r="A7" s="1" t="n">
        <f aca="false">A6+1</f>
        <v>6</v>
      </c>
      <c r="B7" s="3"/>
      <c r="C7" s="3"/>
      <c r="E7" s="2" t="s">
        <v>10</v>
      </c>
      <c r="F7" s="5" t="n">
        <f aca="false">1-F6</f>
        <v>0.95</v>
      </c>
    </row>
    <row r="8" customFormat="false" ht="15" hidden="false" customHeight="false" outlineLevel="0" collapsed="false">
      <c r="A8" s="1" t="n">
        <f aca="false">A7+1</f>
        <v>7</v>
      </c>
      <c r="B8" s="3"/>
      <c r="C8" s="3"/>
      <c r="I8" s="2" t="s">
        <v>22</v>
      </c>
    </row>
    <row r="9" customFormat="false" ht="15" hidden="false" customHeight="false" outlineLevel="0" collapsed="false">
      <c r="A9" s="1" t="n">
        <f aca="false">A8+1</f>
        <v>8</v>
      </c>
      <c r="B9" s="3"/>
      <c r="C9" s="3"/>
    </row>
    <row r="10" customFormat="false" ht="15" hidden="false" customHeight="false" outlineLevel="0" collapsed="false">
      <c r="A10" s="1" t="n">
        <f aca="false">A9+1</f>
        <v>9</v>
      </c>
      <c r="B10" s="3"/>
      <c r="C10" s="3"/>
    </row>
    <row r="11" customFormat="false" ht="15" hidden="false" customHeight="false" outlineLevel="0" collapsed="false">
      <c r="A11" s="1" t="n">
        <f aca="false">A10+1</f>
        <v>10</v>
      </c>
      <c r="B11" s="3"/>
      <c r="C11" s="3"/>
    </row>
    <row r="12" customFormat="false" ht="15" hidden="false" customHeight="false" outlineLevel="0" collapsed="false">
      <c r="A12" s="1" t="n">
        <f aca="false">A11+1</f>
        <v>11</v>
      </c>
      <c r="B12" s="3"/>
      <c r="C12" s="3"/>
    </row>
    <row r="13" customFormat="false" ht="15" hidden="false" customHeight="false" outlineLevel="0" collapsed="false">
      <c r="A13" s="1" t="n">
        <f aca="false">A12+1</f>
        <v>12</v>
      </c>
      <c r="B13" s="3"/>
      <c r="C13" s="3"/>
    </row>
    <row r="14" customFormat="false" ht="15" hidden="false" customHeight="false" outlineLevel="0" collapsed="false">
      <c r="A14" s="1" t="n">
        <f aca="false">A13+1</f>
        <v>13</v>
      </c>
      <c r="B14" s="3"/>
      <c r="C14" s="3"/>
    </row>
    <row r="15" customFormat="false" ht="15" hidden="false" customHeight="false" outlineLevel="0" collapsed="false">
      <c r="A15" s="1" t="n">
        <f aca="false">A14+1</f>
        <v>14</v>
      </c>
      <c r="B15" s="3"/>
      <c r="C15" s="3"/>
    </row>
    <row r="16" customFormat="false" ht="15" hidden="false" customHeight="false" outlineLevel="0" collapsed="false">
      <c r="A16" s="1" t="n">
        <f aca="false">A15+1</f>
        <v>15</v>
      </c>
      <c r="B16" s="3"/>
      <c r="C16" s="3"/>
    </row>
    <row r="17" customFormat="false" ht="15" hidden="false" customHeight="false" outlineLevel="0" collapsed="false">
      <c r="A17" s="1" t="n">
        <f aca="false">A16+1</f>
        <v>16</v>
      </c>
      <c r="B17" s="3"/>
      <c r="C17" s="3"/>
    </row>
    <row r="18" customFormat="false" ht="15" hidden="false" customHeight="false" outlineLevel="0" collapsed="false">
      <c r="A18" s="1" t="n">
        <f aca="false">A17+1</f>
        <v>17</v>
      </c>
      <c r="B18" s="3"/>
      <c r="C18" s="3"/>
    </row>
    <row r="19" customFormat="false" ht="15" hidden="false" customHeight="false" outlineLevel="0" collapsed="false">
      <c r="A19" s="1" t="n">
        <f aca="false">A18+1</f>
        <v>18</v>
      </c>
      <c r="B19" s="3"/>
      <c r="C19" s="3"/>
    </row>
    <row r="20" customFormat="false" ht="15" hidden="false" customHeight="false" outlineLevel="0" collapsed="false">
      <c r="A20" s="1" t="n">
        <f aca="false">A19+1</f>
        <v>19</v>
      </c>
      <c r="B20" s="3"/>
      <c r="C20" s="3"/>
    </row>
    <row r="21" customFormat="false" ht="15" hidden="false" customHeight="false" outlineLevel="0" collapsed="false">
      <c r="A21" s="1" t="n">
        <f aca="false">A20+1</f>
        <v>20</v>
      </c>
      <c r="B21" s="3"/>
      <c r="C21" s="3"/>
    </row>
    <row r="22" customFormat="false" ht="15" hidden="false" customHeight="false" outlineLevel="0" collapsed="false">
      <c r="A22" s="1" t="n">
        <f aca="false">A21+1</f>
        <v>21</v>
      </c>
      <c r="B22" s="3"/>
      <c r="C22" s="3"/>
    </row>
    <row r="23" customFormat="false" ht="15" hidden="false" customHeight="false" outlineLevel="0" collapsed="false">
      <c r="A23" s="1" t="n">
        <f aca="false">A22+1</f>
        <v>22</v>
      </c>
      <c r="B23" s="3"/>
      <c r="C23" s="3"/>
    </row>
    <row r="24" customFormat="false" ht="15" hidden="false" customHeight="false" outlineLevel="0" collapsed="false">
      <c r="A24" s="1" t="n">
        <f aca="false">A23+1</f>
        <v>23</v>
      </c>
      <c r="B24" s="3"/>
      <c r="C24" s="3"/>
    </row>
    <row r="25" customFormat="false" ht="15" hidden="false" customHeight="false" outlineLevel="0" collapsed="false">
      <c r="A25" s="1" t="n">
        <f aca="false">A24+1</f>
        <v>24</v>
      </c>
      <c r="B25" s="3"/>
      <c r="C25" s="3"/>
    </row>
    <row r="26" customFormat="false" ht="15" hidden="false" customHeight="false" outlineLevel="0" collapsed="false">
      <c r="A26" s="1" t="n">
        <f aca="false">A25+1</f>
        <v>25</v>
      </c>
      <c r="B26" s="3"/>
      <c r="C26" s="3"/>
    </row>
    <row r="27" customFormat="false" ht="15" hidden="false" customHeight="false" outlineLevel="0" collapsed="false">
      <c r="A27" s="1" t="n">
        <f aca="false">A26+1</f>
        <v>26</v>
      </c>
      <c r="B27" s="3"/>
      <c r="C27" s="3"/>
    </row>
    <row r="28" customFormat="false" ht="15" hidden="false" customHeight="false" outlineLevel="0" collapsed="false">
      <c r="A28" s="1" t="n">
        <f aca="false">A27+1</f>
        <v>27</v>
      </c>
      <c r="B28" s="3"/>
      <c r="C28" s="3"/>
    </row>
    <row r="29" customFormat="false" ht="15" hidden="false" customHeight="false" outlineLevel="0" collapsed="false">
      <c r="A29" s="1" t="n">
        <f aca="false">A28+1</f>
        <v>28</v>
      </c>
      <c r="B29" s="3"/>
      <c r="C29" s="3"/>
    </row>
    <row r="30" customFormat="false" ht="15" hidden="false" customHeight="false" outlineLevel="0" collapsed="false">
      <c r="A30" s="1" t="n">
        <f aca="false">A29+1</f>
        <v>29</v>
      </c>
      <c r="B30" s="3"/>
      <c r="C30" s="3"/>
    </row>
    <row r="31" customFormat="false" ht="15" hidden="false" customHeight="false" outlineLevel="0" collapsed="false">
      <c r="A31" s="1" t="n">
        <f aca="false">A30+1</f>
        <v>30</v>
      </c>
      <c r="B31" s="3"/>
      <c r="C31" s="3"/>
    </row>
    <row r="32" customFormat="false" ht="15" hidden="false" customHeight="false" outlineLevel="0" collapsed="false">
      <c r="A32" s="1" t="n">
        <f aca="false">A31+1</f>
        <v>31</v>
      </c>
      <c r="B32" s="3"/>
      <c r="C32" s="3"/>
    </row>
    <row r="33" customFormat="false" ht="15" hidden="false" customHeight="false" outlineLevel="0" collapsed="false">
      <c r="A33" s="1" t="n">
        <f aca="false">A32+1</f>
        <v>32</v>
      </c>
      <c r="B33" s="3"/>
      <c r="C33" s="3"/>
    </row>
    <row r="34" customFormat="false" ht="15" hidden="false" customHeight="false" outlineLevel="0" collapsed="false">
      <c r="A34" s="1" t="n">
        <f aca="false">A33+1</f>
        <v>33</v>
      </c>
      <c r="B34" s="3"/>
      <c r="C34" s="3"/>
    </row>
    <row r="35" customFormat="false" ht="15" hidden="false" customHeight="false" outlineLevel="0" collapsed="false">
      <c r="A35" s="1" t="n">
        <f aca="false">A34+1</f>
        <v>34</v>
      </c>
      <c r="B35" s="3"/>
      <c r="C35" s="3"/>
    </row>
    <row r="36" customFormat="false" ht="15" hidden="false" customHeight="false" outlineLevel="0" collapsed="false">
      <c r="A36" s="1" t="n">
        <f aca="false">A35+1</f>
        <v>35</v>
      </c>
      <c r="B36" s="3"/>
      <c r="C36" s="3"/>
    </row>
    <row r="37" customFormat="false" ht="15" hidden="false" customHeight="false" outlineLevel="0" collapsed="false">
      <c r="A37" s="1" t="n">
        <f aca="false">A36+1</f>
        <v>36</v>
      </c>
      <c r="B37" s="3"/>
      <c r="C37" s="3"/>
    </row>
    <row r="38" customFormat="false" ht="15" hidden="false" customHeight="false" outlineLevel="0" collapsed="false">
      <c r="A38" s="1" t="n">
        <f aca="false">A37+1</f>
        <v>37</v>
      </c>
      <c r="B38" s="3"/>
      <c r="C38" s="3"/>
    </row>
    <row r="39" customFormat="false" ht="15" hidden="false" customHeight="false" outlineLevel="0" collapsed="false">
      <c r="A39" s="1" t="n">
        <f aca="false">A38+1</f>
        <v>38</v>
      </c>
      <c r="B39" s="3"/>
      <c r="C39" s="3"/>
    </row>
    <row r="40" customFormat="false" ht="15" hidden="false" customHeight="false" outlineLevel="0" collapsed="false">
      <c r="A40" s="1" t="n">
        <f aca="false">A39+1</f>
        <v>39</v>
      </c>
      <c r="B40" s="3"/>
      <c r="C40" s="3"/>
    </row>
    <row r="41" customFormat="false" ht="15" hidden="false" customHeight="false" outlineLevel="0" collapsed="false">
      <c r="A41" s="1" t="n">
        <f aca="false">A40+1</f>
        <v>40</v>
      </c>
      <c r="B41" s="3"/>
      <c r="C41" s="3"/>
    </row>
    <row r="42" customFormat="false" ht="15" hidden="false" customHeight="false" outlineLevel="0" collapsed="false">
      <c r="A42" s="1" t="n">
        <f aca="false">A41+1</f>
        <v>41</v>
      </c>
      <c r="B42" s="3"/>
      <c r="C42" s="3"/>
    </row>
    <row r="43" customFormat="false" ht="15" hidden="false" customHeight="false" outlineLevel="0" collapsed="false">
      <c r="A43" s="1" t="n">
        <f aca="false">A42+1</f>
        <v>42</v>
      </c>
      <c r="B43" s="3"/>
      <c r="C43" s="3"/>
    </row>
    <row r="44" customFormat="false" ht="15" hidden="false" customHeight="false" outlineLevel="0" collapsed="false">
      <c r="A44" s="1" t="n">
        <f aca="false">A43+1</f>
        <v>43</v>
      </c>
      <c r="B44" s="3"/>
      <c r="C44" s="3"/>
    </row>
    <row r="45" customFormat="false" ht="15" hidden="false" customHeight="false" outlineLevel="0" collapsed="false">
      <c r="A45" s="1" t="n">
        <f aca="false">A44+1</f>
        <v>44</v>
      </c>
      <c r="B45" s="3"/>
      <c r="C45" s="3"/>
    </row>
    <row r="46" customFormat="false" ht="15" hidden="false" customHeight="false" outlineLevel="0" collapsed="false">
      <c r="A46" s="1" t="n">
        <f aca="false">A45+1</f>
        <v>45</v>
      </c>
      <c r="B46" s="3"/>
      <c r="C46" s="3"/>
    </row>
    <row r="47" customFormat="false" ht="15" hidden="false" customHeight="false" outlineLevel="0" collapsed="false">
      <c r="A47" s="1" t="n">
        <f aca="false">A46+1</f>
        <v>46</v>
      </c>
      <c r="B47" s="3"/>
      <c r="C47" s="3"/>
    </row>
    <row r="48" customFormat="false" ht="15" hidden="false" customHeight="false" outlineLevel="0" collapsed="false">
      <c r="A48" s="1" t="n">
        <f aca="false">A47+1</f>
        <v>47</v>
      </c>
      <c r="B48" s="3"/>
      <c r="C48" s="3"/>
    </row>
    <row r="49" customFormat="false" ht="15" hidden="false" customHeight="false" outlineLevel="0" collapsed="false">
      <c r="A49" s="1" t="n">
        <f aca="false">A48+1</f>
        <v>48</v>
      </c>
      <c r="B49" s="3"/>
      <c r="C49" s="3"/>
    </row>
    <row r="50" customFormat="false" ht="15" hidden="false" customHeight="false" outlineLevel="0" collapsed="false">
      <c r="A50" s="1" t="n">
        <f aca="false">A49+1</f>
        <v>49</v>
      </c>
      <c r="B50" s="3"/>
      <c r="C50" s="3"/>
    </row>
    <row r="51" customFormat="false" ht="15" hidden="false" customHeight="false" outlineLevel="0" collapsed="false">
      <c r="A51" s="1" t="n">
        <f aca="false">A50+1</f>
        <v>50</v>
      </c>
      <c r="B51" s="3"/>
      <c r="C51" s="3"/>
    </row>
    <row r="52" customFormat="false" ht="15" hidden="false" customHeight="false" outlineLevel="0" collapsed="false">
      <c r="A52" s="1" t="n">
        <f aca="false">A51+1</f>
        <v>51</v>
      </c>
      <c r="B52" s="3"/>
      <c r="C52" s="3"/>
    </row>
    <row r="53" customFormat="false" ht="15" hidden="false" customHeight="false" outlineLevel="0" collapsed="false">
      <c r="B53" s="3"/>
      <c r="C53" s="3"/>
    </row>
    <row r="54" customFormat="false" ht="15" hidden="false" customHeight="false" outlineLevel="0" collapsed="false">
      <c r="C54" s="3"/>
    </row>
    <row r="55" customFormat="false" ht="15" hidden="false" customHeight="false" outlineLevel="0" collapsed="false">
      <c r="C55" s="3"/>
    </row>
    <row r="56" customFormat="false" ht="15" hidden="false" customHeight="false" outlineLevel="0" collapsed="false">
      <c r="C56" s="3"/>
    </row>
    <row r="57" customFormat="false" ht="15" hidden="false" customHeight="false" outlineLevel="0" collapsed="false">
      <c r="C57" s="3"/>
    </row>
    <row r="58" customFormat="false" ht="15" hidden="false" customHeight="false" outlineLevel="0" collapsed="false">
      <c r="C58" s="3"/>
    </row>
    <row r="59" customFormat="false" ht="15" hidden="false" customHeight="false" outlineLevel="0" collapsed="false">
      <c r="C59" s="3"/>
    </row>
    <row r="60" customFormat="false" ht="15" hidden="false" customHeight="false" outlineLevel="0" collapsed="false">
      <c r="C60" s="3"/>
    </row>
    <row r="61" customFormat="false" ht="15" hidden="false" customHeight="false" outlineLevel="0" collapsed="false">
      <c r="C6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9.71484375" defaultRowHeight="15" zeroHeight="false" outlineLevelRow="0" outlineLevelCol="0"/>
  <cols>
    <col collapsed="false" customWidth="true" hidden="false" outlineLevel="0" max="2" min="2" style="1" width="13.78"/>
    <col collapsed="false" customWidth="true" hidden="false" outlineLevel="0" max="3" min="3" style="1" width="17.55"/>
    <col collapsed="false" customWidth="true" hidden="false" outlineLevel="0" max="5" min="5" style="1" width="14.69"/>
    <col collapsed="false" customWidth="true" hidden="false" outlineLevel="0" max="6" min="6" style="1" width="19.11"/>
    <col collapsed="false" customWidth="true" hidden="false" outlineLevel="0" max="8" min="7" style="1" width="13.65"/>
  </cols>
  <sheetData>
    <row r="1" customFormat="false" ht="15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F1" s="2" t="s">
        <v>16</v>
      </c>
      <c r="G1" s="2" t="s">
        <v>17</v>
      </c>
      <c r="H1" s="2" t="s">
        <v>18</v>
      </c>
    </row>
    <row r="2" customFormat="false" ht="15" hidden="false" customHeight="false" outlineLevel="0" collapsed="false">
      <c r="A2" s="1" t="n">
        <v>1</v>
      </c>
      <c r="B2" s="3" t="n">
        <v>23</v>
      </c>
      <c r="C2" s="3" t="n">
        <v>29</v>
      </c>
      <c r="D2" s="10" t="n">
        <f aca="false">B2-C2</f>
        <v>-6</v>
      </c>
      <c r="E2" s="2" t="s">
        <v>4</v>
      </c>
      <c r="F2" s="10" t="n">
        <f aca="false">AVERAGE(B2:B52)</f>
        <v>21.2015786272124</v>
      </c>
      <c r="G2" s="10" t="n">
        <f aca="false">AVERAGE(C2:C52)</f>
        <v>32.4819059930581</v>
      </c>
      <c r="H2" s="10" t="n">
        <f aca="false">AVERAGE(D2:D52)</f>
        <v>-8.2</v>
      </c>
      <c r="I2" s="2" t="s">
        <v>19</v>
      </c>
    </row>
    <row r="3" customFormat="false" ht="15" hidden="false" customHeight="false" outlineLevel="0" collapsed="false">
      <c r="A3" s="1" t="n">
        <f aca="false">A2+1</f>
        <v>2</v>
      </c>
      <c r="B3" s="3" t="n">
        <v>13</v>
      </c>
      <c r="C3" s="3" t="n">
        <v>26</v>
      </c>
      <c r="D3" s="10" t="n">
        <f aca="false">B3-C3</f>
        <v>-13</v>
      </c>
      <c r="I3" s="2" t="s">
        <v>20</v>
      </c>
    </row>
    <row r="4" customFormat="false" ht="15" hidden="false" customHeight="false" outlineLevel="0" collapsed="false">
      <c r="A4" s="1" t="n">
        <f aca="false">A3+1</f>
        <v>3</v>
      </c>
      <c r="B4" s="3" t="n">
        <v>26</v>
      </c>
      <c r="C4" s="3" t="n">
        <v>10</v>
      </c>
      <c r="D4" s="10" t="n">
        <f aca="false">B4-C4</f>
        <v>16</v>
      </c>
    </row>
    <row r="5" customFormat="false" ht="15" hidden="false" customHeight="false" outlineLevel="0" collapsed="false">
      <c r="A5" s="1" t="n">
        <f aca="false">A4+1</f>
        <v>4</v>
      </c>
      <c r="B5" s="3" t="n">
        <v>30</v>
      </c>
      <c r="C5" s="3" t="n">
        <v>45</v>
      </c>
      <c r="D5" s="10" t="n">
        <f aca="false">B5-C5</f>
        <v>-15</v>
      </c>
      <c r="E5" s="2" t="s">
        <v>7</v>
      </c>
      <c r="F5" s="2" t="n">
        <f aca="false">TTEST(B2:B73,C2:C73,2,1)</f>
        <v>8.10993861151574E-006</v>
      </c>
      <c r="I5" s="2" t="s">
        <v>21</v>
      </c>
    </row>
    <row r="6" customFormat="false" ht="15" hidden="false" customHeight="false" outlineLevel="0" collapsed="false">
      <c r="A6" s="1" t="n">
        <f aca="false">A5+1</f>
        <v>5</v>
      </c>
      <c r="B6" s="3" t="n">
        <v>24</v>
      </c>
      <c r="C6" s="3" t="n">
        <v>47</v>
      </c>
      <c r="D6" s="10" t="n">
        <f aca="false">B6-C6</f>
        <v>-23</v>
      </c>
      <c r="E6" s="2" t="s">
        <v>9</v>
      </c>
      <c r="F6" s="5" t="n">
        <v>0.05</v>
      </c>
      <c r="I6" s="6" t="str">
        <f aca="false">IF(F5&lt;F6,"Rechazamos hipótesis nula (HA HABIDO SUERTE)","No podemos rechazar hipótesis nula")</f>
        <v>Rechazamos hipótesis nula (HA HABIDO SUERTE)</v>
      </c>
    </row>
    <row r="7" customFormat="false" ht="15" hidden="false" customHeight="false" outlineLevel="0" collapsed="false">
      <c r="A7" s="1" t="n">
        <f aca="false">A6+1</f>
        <v>6</v>
      </c>
      <c r="B7" s="3" t="n">
        <v>21.6663600311887</v>
      </c>
      <c r="C7" s="3" t="n">
        <v>14.0400595854108</v>
      </c>
      <c r="E7" s="2" t="s">
        <v>10</v>
      </c>
      <c r="F7" s="5" t="n">
        <f aca="false">1-F6</f>
        <v>0.95</v>
      </c>
    </row>
    <row r="8" customFormat="false" ht="15" hidden="false" customHeight="false" outlineLevel="0" collapsed="false">
      <c r="A8" s="1" t="n">
        <f aca="false">A7+1</f>
        <v>7</v>
      </c>
      <c r="B8" s="3" t="n">
        <v>9.69849312759324</v>
      </c>
      <c r="C8" s="3" t="n">
        <v>26.1118571912178</v>
      </c>
      <c r="I8" s="2" t="s">
        <v>22</v>
      </c>
    </row>
    <row r="9" customFormat="false" ht="15" hidden="false" customHeight="false" outlineLevel="0" collapsed="false">
      <c r="A9" s="1" t="n">
        <f aca="false">A8+1</f>
        <v>8</v>
      </c>
      <c r="B9" s="3" t="n">
        <v>22.8569359912681</v>
      </c>
      <c r="C9" s="3" t="n">
        <v>22.3466241172258</v>
      </c>
    </row>
    <row r="10" customFormat="false" ht="15" hidden="false" customHeight="false" outlineLevel="0" collapsed="false">
      <c r="A10" s="1" t="n">
        <f aca="false">A9+1</f>
        <v>9</v>
      </c>
      <c r="B10" s="3" t="n">
        <v>23.5933197800782</v>
      </c>
      <c r="C10" s="3" t="n">
        <v>42.0666408791781</v>
      </c>
    </row>
    <row r="11" customFormat="false" ht="15" hidden="false" customHeight="false" outlineLevel="0" collapsed="false">
      <c r="A11" s="1" t="n">
        <f aca="false">A10+1</f>
        <v>10</v>
      </c>
      <c r="B11" s="3" t="n">
        <v>16.6167175250733</v>
      </c>
      <c r="C11" s="3" t="n">
        <v>19.5050709682496</v>
      </c>
    </row>
    <row r="12" customFormat="false" ht="15" hidden="false" customHeight="false" outlineLevel="0" collapsed="false">
      <c r="A12" s="1" t="n">
        <f aca="false">A11+1</f>
        <v>11</v>
      </c>
      <c r="B12" s="3" t="n">
        <v>22.7263156900301</v>
      </c>
      <c r="C12" s="3" t="n">
        <v>18.1851036387557</v>
      </c>
    </row>
    <row r="13" customFormat="false" ht="15" hidden="false" customHeight="false" outlineLevel="0" collapsed="false">
      <c r="A13" s="1" t="n">
        <f aca="false">A12+1</f>
        <v>12</v>
      </c>
      <c r="B13" s="3" t="n">
        <v>11.0194485048393</v>
      </c>
      <c r="C13" s="3" t="n">
        <v>25.9601147101463</v>
      </c>
    </row>
    <row r="14" customFormat="false" ht="15" hidden="false" customHeight="false" outlineLevel="0" collapsed="false">
      <c r="A14" s="1" t="n">
        <f aca="false">A13+1</f>
        <v>13</v>
      </c>
      <c r="B14" s="3" t="n">
        <v>24.1300251872932</v>
      </c>
      <c r="C14" s="3" t="n">
        <v>38.8191178017802</v>
      </c>
    </row>
    <row r="15" customFormat="false" ht="15" hidden="false" customHeight="false" outlineLevel="0" collapsed="false">
      <c r="A15" s="1" t="n">
        <f aca="false">A14+1</f>
        <v>14</v>
      </c>
      <c r="B15" s="3" t="n">
        <v>31.4046060696319</v>
      </c>
      <c r="C15" s="3" t="n">
        <v>50.2718687365824</v>
      </c>
    </row>
    <row r="16" customFormat="false" ht="15" hidden="false" customHeight="false" outlineLevel="0" collapsed="false">
      <c r="A16" s="1" t="n">
        <f aca="false">A15+1</f>
        <v>15</v>
      </c>
      <c r="B16" s="3" t="n">
        <v>16.1056575816294</v>
      </c>
      <c r="C16" s="3" t="n">
        <v>34.9961349084217</v>
      </c>
    </row>
    <row r="17" customFormat="false" ht="15" hidden="false" customHeight="false" outlineLevel="0" collapsed="false">
      <c r="A17" s="1" t="n">
        <f aca="false">A16+1</f>
        <v>16</v>
      </c>
      <c r="B17" s="3" t="n">
        <v>26.0426145961069</v>
      </c>
      <c r="C17" s="3" t="n">
        <v>23.0104391798277</v>
      </c>
    </row>
    <row r="18" customFormat="false" ht="15" hidden="false" customHeight="false" outlineLevel="0" collapsed="false">
      <c r="A18" s="1" t="n">
        <f aca="false">A17+1</f>
        <v>17</v>
      </c>
      <c r="B18" s="3" t="n">
        <v>31.9662273668755</v>
      </c>
      <c r="C18" s="3" t="n">
        <v>34.7329963974016</v>
      </c>
    </row>
    <row r="19" customFormat="false" ht="15" hidden="false" customHeight="false" outlineLevel="0" collapsed="false">
      <c r="A19" s="1" t="n">
        <f aca="false">A18+1</f>
        <v>18</v>
      </c>
      <c r="B19" s="3" t="n">
        <v>24.0978700932668</v>
      </c>
      <c r="C19" s="3" t="n">
        <v>42.8549049889858</v>
      </c>
    </row>
    <row r="20" customFormat="false" ht="15" hidden="false" customHeight="false" outlineLevel="0" collapsed="false">
      <c r="A20" s="1" t="n">
        <f aca="false">A19+1</f>
        <v>19</v>
      </c>
      <c r="B20" s="3" t="n">
        <v>26.1030980351494</v>
      </c>
      <c r="C20" s="3" t="n">
        <v>13.852615552041</v>
      </c>
    </row>
    <row r="21" customFormat="false" ht="15" hidden="false" customHeight="false" outlineLevel="0" collapsed="false">
      <c r="A21" s="1" t="n">
        <f aca="false">A20+1</f>
        <v>20</v>
      </c>
      <c r="B21" s="3" t="n">
        <v>26.0223491943331</v>
      </c>
      <c r="C21" s="3" t="n">
        <v>36.7770361960238</v>
      </c>
    </row>
    <row r="22" customFormat="false" ht="15" hidden="false" customHeight="false" outlineLevel="0" collapsed="false">
      <c r="A22" s="1" t="n">
        <f aca="false">A21+1</f>
        <v>21</v>
      </c>
      <c r="B22" s="3" t="n">
        <v>24.2368536049761</v>
      </c>
      <c r="C22" s="3" t="n">
        <v>64.1980367978817</v>
      </c>
    </row>
    <row r="23" customFormat="false" ht="15" hidden="false" customHeight="false" outlineLevel="0" collapsed="false">
      <c r="A23" s="1" t="n">
        <f aca="false">A22+1</f>
        <v>22</v>
      </c>
      <c r="B23" s="3" t="n">
        <v>22.7695041172914</v>
      </c>
      <c r="C23" s="3" t="n">
        <v>15.8093054348384</v>
      </c>
    </row>
    <row r="24" customFormat="false" ht="15" hidden="false" customHeight="false" outlineLevel="0" collapsed="false">
      <c r="A24" s="1" t="n">
        <f aca="false">A23+1</f>
        <v>23</v>
      </c>
      <c r="B24" s="3" t="n">
        <v>18.6677685797516</v>
      </c>
      <c r="C24" s="3" t="n">
        <v>34.9739767274477</v>
      </c>
    </row>
    <row r="25" customFormat="false" ht="15" hidden="false" customHeight="false" outlineLevel="0" collapsed="false">
      <c r="A25" s="1" t="n">
        <f aca="false">A24+1</f>
        <v>24</v>
      </c>
      <c r="B25" s="3" t="n">
        <v>20.2223863035091</v>
      </c>
      <c r="C25" s="3" t="n">
        <v>12.399479354308</v>
      </c>
    </row>
    <row r="26" customFormat="false" ht="15" hidden="false" customHeight="false" outlineLevel="0" collapsed="false">
      <c r="A26" s="1" t="n">
        <f aca="false">A25+1</f>
        <v>25</v>
      </c>
      <c r="B26" s="3" t="n">
        <v>17.2167531474274</v>
      </c>
      <c r="C26" s="3" t="n">
        <v>39.5235931098242</v>
      </c>
    </row>
    <row r="27" customFormat="false" ht="15" hidden="false" customHeight="false" outlineLevel="0" collapsed="false">
      <c r="A27" s="1" t="n">
        <f aca="false">A26+1</f>
        <v>26</v>
      </c>
      <c r="B27" s="3" t="n">
        <v>8.07743070645915</v>
      </c>
      <c r="C27" s="3" t="n">
        <v>30.2117845226111</v>
      </c>
    </row>
    <row r="28" customFormat="false" ht="15" hidden="false" customHeight="false" outlineLevel="0" collapsed="false">
      <c r="A28" s="1" t="n">
        <f aca="false">A27+1</f>
        <v>27</v>
      </c>
      <c r="B28" s="3" t="n">
        <v>38.84058352996</v>
      </c>
      <c r="C28" s="3" t="n">
        <v>10.4869050254554</v>
      </c>
    </row>
    <row r="29" customFormat="false" ht="15" hidden="false" customHeight="false" outlineLevel="0" collapsed="false">
      <c r="A29" s="1" t="n">
        <f aca="false">A28+1</f>
        <v>28</v>
      </c>
      <c r="B29" s="3" t="n">
        <v>16.1185756449171</v>
      </c>
      <c r="C29" s="3" t="n">
        <v>10.9346239569564</v>
      </c>
    </row>
    <row r="30" customFormat="false" ht="15" hidden="false" customHeight="false" outlineLevel="0" collapsed="false">
      <c r="A30" s="1" t="n">
        <f aca="false">A29+1</f>
        <v>29</v>
      </c>
      <c r="B30" s="3" t="n">
        <v>20.9188999663757</v>
      </c>
      <c r="C30" s="3" t="n">
        <v>25.976820438898</v>
      </c>
    </row>
    <row r="31" customFormat="false" ht="15" hidden="false" customHeight="false" outlineLevel="0" collapsed="false">
      <c r="A31" s="1" t="n">
        <f aca="false">A30+1</f>
        <v>30</v>
      </c>
      <c r="B31" s="3" t="n">
        <v>22.0408602263207</v>
      </c>
      <c r="C31" s="3" t="n">
        <v>35.0171357402336</v>
      </c>
    </row>
    <row r="32" customFormat="false" ht="15" hidden="false" customHeight="false" outlineLevel="0" collapsed="false">
      <c r="A32" s="1" t="n">
        <f aca="false">A31+1</f>
        <v>31</v>
      </c>
      <c r="B32" s="3" t="n">
        <v>24.2336112789973</v>
      </c>
      <c r="C32" s="3" t="n">
        <v>29.8109831759945</v>
      </c>
    </row>
    <row r="33" customFormat="false" ht="15" hidden="false" customHeight="false" outlineLevel="0" collapsed="false">
      <c r="A33" s="1" t="n">
        <f aca="false">A32+1</f>
        <v>32</v>
      </c>
      <c r="B33" s="3" t="n">
        <v>29.5446932142589</v>
      </c>
      <c r="C33" s="3" t="n">
        <v>39.241916610671</v>
      </c>
    </row>
    <row r="34" customFormat="false" ht="15" hidden="false" customHeight="false" outlineLevel="0" collapsed="false">
      <c r="A34" s="1" t="n">
        <f aca="false">A33+1</f>
        <v>33</v>
      </c>
      <c r="B34" s="3" t="n">
        <v>26.2738831554514</v>
      </c>
      <c r="C34" s="3" t="n">
        <v>52.9357350605499</v>
      </c>
    </row>
    <row r="35" customFormat="false" ht="15" hidden="false" customHeight="false" outlineLevel="0" collapsed="false">
      <c r="A35" s="1" t="n">
        <f aca="false">A34+1</f>
        <v>34</v>
      </c>
      <c r="B35" s="3" t="n">
        <v>15.717818080259</v>
      </c>
      <c r="C35" s="3" t="n">
        <v>38.1480849829236</v>
      </c>
    </row>
    <row r="36" customFormat="false" ht="15" hidden="false" customHeight="false" outlineLevel="0" collapsed="false">
      <c r="A36" s="1" t="n">
        <f aca="false">A35+1</f>
        <v>35</v>
      </c>
      <c r="B36" s="3" t="n">
        <v>22.4178840876303</v>
      </c>
      <c r="C36" s="3" t="n">
        <v>17.69076504588</v>
      </c>
    </row>
    <row r="37" customFormat="false" ht="15" hidden="false" customHeight="false" outlineLevel="0" collapsed="false">
      <c r="A37" s="1" t="n">
        <f aca="false">A36+1</f>
        <v>36</v>
      </c>
      <c r="B37" s="3" t="n">
        <v>18.5942788008429</v>
      </c>
      <c r="C37" s="3" t="n">
        <v>51.7319008977743</v>
      </c>
    </row>
    <row r="38" customFormat="false" ht="15" hidden="false" customHeight="false" outlineLevel="0" collapsed="false">
      <c r="A38" s="1" t="n">
        <f aca="false">A37+1</f>
        <v>37</v>
      </c>
      <c r="B38" s="3" t="n">
        <v>11.8961350072188</v>
      </c>
      <c r="C38" s="3" t="n">
        <v>28.2923894947301</v>
      </c>
    </row>
    <row r="39" customFormat="false" ht="15" hidden="false" customHeight="false" outlineLevel="0" collapsed="false">
      <c r="A39" s="1" t="n">
        <f aca="false">A38+1</f>
        <v>38</v>
      </c>
      <c r="B39" s="3" t="n">
        <v>16.9726727078309</v>
      </c>
      <c r="C39" s="3" t="n">
        <v>67.5558472401125</v>
      </c>
    </row>
    <row r="40" customFormat="false" ht="15" hidden="false" customHeight="false" outlineLevel="0" collapsed="false">
      <c r="A40" s="1" t="n">
        <f aca="false">A39+1</f>
        <v>39</v>
      </c>
      <c r="B40" s="3" t="n">
        <v>23.7491218471303</v>
      </c>
      <c r="C40" s="3" t="n">
        <v>48.8659127150791</v>
      </c>
    </row>
    <row r="41" customFormat="false" ht="15" hidden="false" customHeight="false" outlineLevel="0" collapsed="false">
      <c r="A41" s="1" t="n">
        <f aca="false">A40+1</f>
        <v>40</v>
      </c>
      <c r="B41" s="3" t="n">
        <v>18.5820295874964</v>
      </c>
      <c r="C41" s="3" t="n">
        <v>43.1810783165848</v>
      </c>
    </row>
    <row r="42" customFormat="false" ht="15" hidden="false" customHeight="false" outlineLevel="0" collapsed="false">
      <c r="A42" s="1" t="n">
        <f aca="false">A41+1</f>
        <v>41</v>
      </c>
      <c r="B42" s="3" t="n">
        <v>10.2500718001641</v>
      </c>
      <c r="C42" s="3" t="n">
        <v>41.0162030372184</v>
      </c>
    </row>
    <row r="43" customFormat="false" ht="15" hidden="false" customHeight="false" outlineLevel="0" collapsed="false">
      <c r="A43" s="1" t="n">
        <f aca="false">A42+1</f>
        <v>42</v>
      </c>
      <c r="B43" s="3" t="n">
        <v>18.7258371213233</v>
      </c>
      <c r="C43" s="3" t="n">
        <v>17.8154856056132</v>
      </c>
    </row>
    <row r="44" customFormat="false" ht="15" hidden="false" customHeight="false" outlineLevel="0" collapsed="false">
      <c r="A44" s="1" t="n">
        <f aca="false">A43+1</f>
        <v>43</v>
      </c>
      <c r="B44" s="3" t="n">
        <v>21.6628688689167</v>
      </c>
      <c r="C44" s="3" t="n">
        <v>39.3600173830888</v>
      </c>
    </row>
    <row r="45" customFormat="false" ht="15" hidden="false" customHeight="false" outlineLevel="0" collapsed="false">
      <c r="A45" s="1" t="n">
        <f aca="false">A44+1</f>
        <v>44</v>
      </c>
      <c r="B45" s="3" t="n">
        <v>20.6070420896243</v>
      </c>
      <c r="C45" s="3" t="n">
        <v>23.196347306668</v>
      </c>
    </row>
    <row r="46" customFormat="false" ht="15" hidden="false" customHeight="false" outlineLevel="0" collapsed="false">
      <c r="A46" s="1" t="n">
        <f aca="false">A45+1</f>
        <v>45</v>
      </c>
      <c r="B46" s="3" t="n">
        <v>19.5361716148535</v>
      </c>
      <c r="C46" s="3" t="n">
        <v>41.961907477427</v>
      </c>
    </row>
    <row r="47" customFormat="false" ht="15" hidden="false" customHeight="false" outlineLevel="0" collapsed="false">
      <c r="A47" s="1" t="n">
        <f aca="false">A46+1</f>
        <v>46</v>
      </c>
      <c r="B47" s="3" t="n">
        <v>17.3488429884263</v>
      </c>
      <c r="C47" s="3" t="n">
        <v>33.3008553706566</v>
      </c>
    </row>
    <row r="48" customFormat="false" ht="15" hidden="false" customHeight="false" outlineLevel="0" collapsed="false">
      <c r="A48" s="1" t="n">
        <f aca="false">A47+1</f>
        <v>47</v>
      </c>
      <c r="B48" s="3"/>
      <c r="C48" s="3"/>
    </row>
    <row r="49" customFormat="false" ht="15" hidden="false" customHeight="false" outlineLevel="0" collapsed="false">
      <c r="A49" s="1" t="n">
        <f aca="false">A48+1</f>
        <v>48</v>
      </c>
      <c r="B49" s="3"/>
      <c r="C49" s="3"/>
    </row>
    <row r="50" customFormat="false" ht="15" hidden="false" customHeight="false" outlineLevel="0" collapsed="false">
      <c r="A50" s="1" t="n">
        <f aca="false">A49+1</f>
        <v>49</v>
      </c>
      <c r="B50" s="3"/>
      <c r="C50" s="3"/>
    </row>
    <row r="51" customFormat="false" ht="15" hidden="false" customHeight="false" outlineLevel="0" collapsed="false">
      <c r="A51" s="1" t="n">
        <f aca="false">A50+1</f>
        <v>50</v>
      </c>
      <c r="B51" s="3"/>
      <c r="C51" s="3"/>
    </row>
    <row r="52" customFormat="false" ht="15" hidden="false" customHeight="false" outlineLevel="0" collapsed="false">
      <c r="A52" s="1" t="n">
        <f aca="false">A51+1</f>
        <v>51</v>
      </c>
      <c r="B52" s="3"/>
      <c r="C52" s="3"/>
    </row>
    <row r="53" customFormat="false" ht="15" hidden="false" customHeight="false" outlineLevel="0" collapsed="false">
      <c r="B53" s="3"/>
      <c r="C53" s="3"/>
    </row>
    <row r="54" customFormat="false" ht="15" hidden="false" customHeight="false" outlineLevel="0" collapsed="false">
      <c r="C54" s="3"/>
    </row>
    <row r="55" customFormat="false" ht="15" hidden="false" customHeight="false" outlineLevel="0" collapsed="false">
      <c r="C55" s="3"/>
    </row>
    <row r="56" customFormat="false" ht="15" hidden="false" customHeight="false" outlineLevel="0" collapsed="false">
      <c r="C56" s="3"/>
    </row>
    <row r="57" customFormat="false" ht="15" hidden="false" customHeight="false" outlineLevel="0" collapsed="false">
      <c r="C57" s="3"/>
    </row>
    <row r="58" customFormat="false" ht="15" hidden="false" customHeight="false" outlineLevel="0" collapsed="false">
      <c r="C58" s="3"/>
    </row>
    <row r="59" customFormat="false" ht="15" hidden="false" customHeight="false" outlineLevel="0" collapsed="false">
      <c r="C59" s="3"/>
    </row>
    <row r="60" customFormat="false" ht="15" hidden="false" customHeight="false" outlineLevel="0" collapsed="false">
      <c r="C60" s="3"/>
    </row>
    <row r="61" customFormat="false" ht="15" hidden="false" customHeight="false" outlineLevel="0" collapsed="false">
      <c r="C6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37" activeCellId="0" sqref="G37"/>
    </sheetView>
  </sheetViews>
  <sheetFormatPr defaultColWidth="9.71484375" defaultRowHeight="15" zeroHeight="false" outlineLevelRow="0" outlineLevelCol="0"/>
  <cols>
    <col collapsed="false" customWidth="true" hidden="false" outlineLevel="0" max="1" min="1" style="1" width="16.72"/>
    <col collapsed="false" customWidth="true" hidden="false" outlineLevel="0" max="3" min="3" style="1" width="17.21"/>
    <col collapsed="false" customWidth="true" hidden="false" outlineLevel="0" max="4" min="4" style="1" width="4.94"/>
    <col collapsed="false" customWidth="true" hidden="false" outlineLevel="0" max="5" min="5" style="1" width="6.5"/>
    <col collapsed="false" customWidth="true" hidden="false" outlineLevel="0" max="6" min="6" style="1" width="20.01"/>
    <col collapsed="false" customWidth="true" hidden="false" outlineLevel="0" max="7" min="7" style="1" width="26.72"/>
  </cols>
  <sheetData>
    <row r="1" customFormat="false" ht="15" hidden="false" customHeight="false" outlineLevel="0" collapsed="false">
      <c r="A1" s="2" t="s">
        <v>23</v>
      </c>
      <c r="B1" s="2" t="s">
        <v>24</v>
      </c>
      <c r="C1" s="2" t="s">
        <v>25</v>
      </c>
    </row>
    <row r="2" customFormat="false" ht="15" hidden="false" customHeight="false" outlineLevel="0" collapsed="false">
      <c r="A2" s="1" t="s">
        <v>26</v>
      </c>
      <c r="B2" s="1" t="n">
        <v>9</v>
      </c>
      <c r="C2" s="1" t="n">
        <v>9</v>
      </c>
      <c r="I2" s="2"/>
    </row>
    <row r="3" customFormat="false" ht="15" hidden="false" customHeight="false" outlineLevel="0" collapsed="false">
      <c r="A3" s="1" t="s">
        <v>27</v>
      </c>
      <c r="B3" s="1" t="n">
        <v>9</v>
      </c>
      <c r="C3" s="1" t="n">
        <v>9</v>
      </c>
    </row>
    <row r="4" customFormat="false" ht="15" hidden="false" customHeight="false" outlineLevel="0" collapsed="false">
      <c r="A4" s="1" t="s">
        <v>28</v>
      </c>
      <c r="B4" s="1" t="n">
        <v>12</v>
      </c>
      <c r="C4" s="1" t="n">
        <v>9</v>
      </c>
      <c r="F4" s="2" t="s">
        <v>29</v>
      </c>
      <c r="G4" s="1" t="n">
        <f aca="false">CHITEST(B2:B6,C2:C6)</f>
        <v>0.892505321147118</v>
      </c>
      <c r="I4" s="2" t="s">
        <v>30</v>
      </c>
    </row>
    <row r="5" customFormat="false" ht="15" hidden="false" customHeight="false" outlineLevel="0" collapsed="false">
      <c r="A5" s="1" t="s">
        <v>31</v>
      </c>
      <c r="B5" s="1" t="n">
        <v>10</v>
      </c>
      <c r="C5" s="1" t="n">
        <v>9</v>
      </c>
      <c r="F5" s="2" t="s">
        <v>9</v>
      </c>
      <c r="G5" s="5" t="n">
        <v>0.05</v>
      </c>
      <c r="I5" s="2" t="s">
        <v>32</v>
      </c>
    </row>
    <row r="6" customFormat="false" ht="15" hidden="false" customHeight="false" outlineLevel="0" collapsed="false">
      <c r="A6" s="1" t="s">
        <v>33</v>
      </c>
      <c r="B6" s="1" t="n">
        <v>9</v>
      </c>
      <c r="C6" s="1" t="n">
        <v>9</v>
      </c>
      <c r="F6" s="2" t="s">
        <v>10</v>
      </c>
      <c r="G6" s="5" t="n">
        <f aca="false">1-G5</f>
        <v>0.95</v>
      </c>
      <c r="I6" s="6" t="str">
        <f aca="false">IF(G4&lt;G5,"Rechazamos hipótesis nula (HA HABIDO SUERTE)","No podemos rechazar hipótesis nula")</f>
        <v>No podemos rechazar hipótesis nula</v>
      </c>
    </row>
    <row r="7" customFormat="false" ht="15" hidden="false" customHeight="false" outlineLevel="0" collapsed="false">
      <c r="B7" s="1"/>
    </row>
    <row r="9" customFormat="false" ht="15" hidden="false" customHeight="false" outlineLevel="0" collapsed="false">
      <c r="A9" s="2" t="s">
        <v>34</v>
      </c>
      <c r="B9" s="2" t="s">
        <v>24</v>
      </c>
      <c r="C9" s="2" t="s">
        <v>25</v>
      </c>
    </row>
    <row r="10" customFormat="false" ht="15" hidden="false" customHeight="false" outlineLevel="0" collapsed="false">
      <c r="A10" s="1" t="s">
        <v>26</v>
      </c>
      <c r="B10" s="1" t="n">
        <v>6</v>
      </c>
      <c r="C10" s="1" t="n">
        <v>5</v>
      </c>
    </row>
    <row r="11" customFormat="false" ht="15" hidden="false" customHeight="false" outlineLevel="0" collapsed="false">
      <c r="A11" s="1" t="s">
        <v>27</v>
      </c>
      <c r="B11" s="1" t="n">
        <v>10</v>
      </c>
      <c r="C11" s="1" t="n">
        <v>5</v>
      </c>
      <c r="I11" s="2"/>
    </row>
    <row r="12" customFormat="false" ht="15" hidden="false" customHeight="false" outlineLevel="0" collapsed="false">
      <c r="A12" s="1" t="s">
        <v>28</v>
      </c>
      <c r="B12" s="1" t="n">
        <v>10</v>
      </c>
      <c r="C12" s="1" t="n">
        <v>5</v>
      </c>
      <c r="F12" s="2" t="s">
        <v>29</v>
      </c>
      <c r="G12" s="1" t="n">
        <f aca="false">CHITEST(B10:B14,C10:C14)</f>
        <v>0.00430388232758925</v>
      </c>
    </row>
    <row r="13" customFormat="false" ht="15" hidden="false" customHeight="false" outlineLevel="0" collapsed="false">
      <c r="A13" s="1" t="s">
        <v>31</v>
      </c>
      <c r="B13" s="1" t="n">
        <v>5</v>
      </c>
      <c r="C13" s="1" t="n">
        <v>5</v>
      </c>
      <c r="F13" s="2" t="s">
        <v>9</v>
      </c>
      <c r="G13" s="5" t="n">
        <v>0.05</v>
      </c>
      <c r="I13" s="2" t="s">
        <v>32</v>
      </c>
    </row>
    <row r="14" customFormat="false" ht="15" hidden="false" customHeight="false" outlineLevel="0" collapsed="false">
      <c r="A14" s="1" t="s">
        <v>33</v>
      </c>
      <c r="B14" s="1" t="n">
        <v>10</v>
      </c>
      <c r="C14" s="1" t="n">
        <v>5</v>
      </c>
      <c r="F14" s="2" t="s">
        <v>10</v>
      </c>
      <c r="G14" s="5" t="n">
        <f aca="false">1-G13</f>
        <v>0.95</v>
      </c>
      <c r="I14" s="6" t="str">
        <f aca="false">IF(G12&lt;G13,"Rechazamos hipótesis nula (HA HABIDO SUERTE)","No podemos rechazar hipótesis nula")</f>
        <v>Rechazamos hipótesis nula (HA HABIDO SUERTE)</v>
      </c>
    </row>
    <row r="17" customFormat="false" ht="15" hidden="false" customHeight="false" outlineLevel="0" collapsed="false">
      <c r="A17" s="2" t="s">
        <v>35</v>
      </c>
      <c r="B17" s="2" t="s">
        <v>24</v>
      </c>
      <c r="C17" s="2" t="s">
        <v>25</v>
      </c>
    </row>
    <row r="18" customFormat="false" ht="15" hidden="false" customHeight="false" outlineLevel="0" collapsed="false">
      <c r="A18" s="1" t="s">
        <v>26</v>
      </c>
      <c r="B18" s="1" t="n">
        <v>6</v>
      </c>
      <c r="C18" s="1" t="n">
        <v>7</v>
      </c>
    </row>
    <row r="19" customFormat="false" ht="15" hidden="false" customHeight="false" outlineLevel="0" collapsed="false">
      <c r="A19" s="1" t="s">
        <v>27</v>
      </c>
      <c r="B19" s="1" t="n">
        <v>10</v>
      </c>
      <c r="C19" s="1" t="n">
        <v>7</v>
      </c>
      <c r="I19" s="2"/>
    </row>
    <row r="20" customFormat="false" ht="15" hidden="false" customHeight="false" outlineLevel="0" collapsed="false">
      <c r="A20" s="1" t="s">
        <v>28</v>
      </c>
      <c r="B20" s="1" t="n">
        <v>10</v>
      </c>
      <c r="C20" s="1" t="n">
        <v>7</v>
      </c>
      <c r="F20" s="2" t="s">
        <v>29</v>
      </c>
      <c r="G20" s="1" t="n">
        <f aca="false">CHITEST(B18:B22,C18:C22)</f>
        <v>0.334161717571031</v>
      </c>
    </row>
    <row r="21" customFormat="false" ht="15" hidden="false" customHeight="false" outlineLevel="0" collapsed="false">
      <c r="A21" s="1" t="s">
        <v>31</v>
      </c>
      <c r="B21" s="1" t="n">
        <v>5</v>
      </c>
      <c r="C21" s="1" t="n">
        <v>7</v>
      </c>
      <c r="F21" s="2" t="s">
        <v>9</v>
      </c>
      <c r="G21" s="5" t="n">
        <v>0.05</v>
      </c>
      <c r="I21" s="2" t="s">
        <v>36</v>
      </c>
    </row>
    <row r="22" customFormat="false" ht="15" hidden="false" customHeight="false" outlineLevel="0" collapsed="false">
      <c r="A22" s="1" t="s">
        <v>33</v>
      </c>
      <c r="B22" s="1" t="n">
        <v>10</v>
      </c>
      <c r="C22" s="1" t="n">
        <v>7</v>
      </c>
      <c r="F22" s="2" t="s">
        <v>10</v>
      </c>
      <c r="G22" s="5" t="n">
        <f aca="false">1-G21</f>
        <v>0.95</v>
      </c>
      <c r="I22" s="6" t="str">
        <f aca="false">IF(G20&lt;G21,"Rechazamos hipótesis nula (HA HABIDO SUERTE)","No podemos rechazar hipótesis nula")</f>
        <v>No podemos rechazar hipótesis nula</v>
      </c>
    </row>
    <row r="25" customFormat="false" ht="15" hidden="false" customHeight="false" outlineLevel="0" collapsed="false">
      <c r="A25" s="2" t="s">
        <v>37</v>
      </c>
      <c r="B25" s="2" t="s">
        <v>24</v>
      </c>
      <c r="C25" s="2" t="s">
        <v>25</v>
      </c>
    </row>
    <row r="26" customFormat="false" ht="15" hidden="false" customHeight="false" outlineLevel="0" collapsed="false">
      <c r="A26" s="1" t="s">
        <v>26</v>
      </c>
      <c r="B26" s="1" t="n">
        <v>10</v>
      </c>
      <c r="C26" s="1" t="n">
        <v>9</v>
      </c>
    </row>
    <row r="27" customFormat="false" ht="15" hidden="false" customHeight="false" outlineLevel="0" collapsed="false">
      <c r="A27" s="1" t="s">
        <v>27</v>
      </c>
      <c r="B27" s="1" t="n">
        <v>8</v>
      </c>
      <c r="C27" s="1" t="n">
        <v>9</v>
      </c>
      <c r="I27" s="2"/>
    </row>
    <row r="28" customFormat="false" ht="15" hidden="false" customHeight="false" outlineLevel="0" collapsed="false">
      <c r="A28" s="1" t="s">
        <v>28</v>
      </c>
      <c r="B28" s="1" t="n">
        <v>9</v>
      </c>
      <c r="C28" s="1" t="n">
        <v>9</v>
      </c>
      <c r="F28" s="2" t="s">
        <v>29</v>
      </c>
      <c r="G28" s="1" t="n">
        <f aca="false">CHITEST(B26:B30,C26:C30)</f>
        <v>0.265246525878093</v>
      </c>
    </row>
    <row r="29" customFormat="false" ht="15" hidden="false" customHeight="false" outlineLevel="0" collapsed="false">
      <c r="A29" s="1" t="s">
        <v>31</v>
      </c>
      <c r="B29" s="1" t="n">
        <v>12</v>
      </c>
      <c r="C29" s="1" t="n">
        <v>9</v>
      </c>
      <c r="F29" s="2" t="s">
        <v>9</v>
      </c>
      <c r="G29" s="5" t="n">
        <v>0.05</v>
      </c>
      <c r="I29" s="2" t="s">
        <v>32</v>
      </c>
    </row>
    <row r="30" customFormat="false" ht="15" hidden="false" customHeight="false" outlineLevel="0" collapsed="false">
      <c r="A30" s="1" t="s">
        <v>33</v>
      </c>
      <c r="B30" s="1" t="n">
        <v>15</v>
      </c>
      <c r="C30" s="1" t="n">
        <v>9</v>
      </c>
      <c r="F30" s="2" t="s">
        <v>10</v>
      </c>
      <c r="G30" s="5" t="n">
        <f aca="false">1-G29</f>
        <v>0.95</v>
      </c>
      <c r="I30" s="6" t="str">
        <f aca="false">IF(G28&lt;G29,"Rechazamos hipótesis nula (HA HABIDO SUERTE)","No podemos rechazar hipótesis nula")</f>
        <v>No podemos rechazar hipótesis nula</v>
      </c>
    </row>
    <row r="31" customFormat="false" ht="15" hidden="false" customHeight="false" outlineLevel="0" collapsed="false">
      <c r="A31" s="2"/>
      <c r="B31" s="1"/>
    </row>
    <row r="32" customFormat="false" ht="15" hidden="false" customHeight="false" outlineLevel="0" collapsed="false">
      <c r="A32" s="2"/>
      <c r="B32" s="1"/>
      <c r="F32" s="9"/>
    </row>
    <row r="33" customFormat="false" ht="15" hidden="false" customHeight="false" outlineLevel="0" collapsed="false">
      <c r="A33" s="2" t="s">
        <v>24</v>
      </c>
      <c r="B33" s="2" t="s">
        <v>38</v>
      </c>
      <c r="C33" s="2" t="s">
        <v>39</v>
      </c>
    </row>
    <row r="34" customFormat="false" ht="15" hidden="false" customHeight="false" outlineLevel="0" collapsed="false">
      <c r="A34" s="1" t="s">
        <v>26</v>
      </c>
      <c r="B34" s="1" t="n">
        <v>9</v>
      </c>
      <c r="C34" s="1" t="n">
        <v>10</v>
      </c>
    </row>
    <row r="35" customFormat="false" ht="15" hidden="false" customHeight="false" outlineLevel="0" collapsed="false">
      <c r="A35" s="1" t="s">
        <v>27</v>
      </c>
      <c r="B35" s="1" t="n">
        <v>9</v>
      </c>
      <c r="C35" s="1" t="n">
        <v>8</v>
      </c>
      <c r="I35" s="2"/>
    </row>
    <row r="36" customFormat="false" ht="15" hidden="false" customHeight="false" outlineLevel="0" collapsed="false">
      <c r="A36" s="1" t="s">
        <v>28</v>
      </c>
      <c r="B36" s="1" t="n">
        <v>12</v>
      </c>
      <c r="C36" s="1" t="n">
        <v>9</v>
      </c>
      <c r="F36" s="2" t="s">
        <v>29</v>
      </c>
      <c r="G36" s="1" t="n">
        <f aca="false">CHITEST(B34:C38,B40:C44)</f>
        <v>0.175599347955318</v>
      </c>
    </row>
    <row r="37" customFormat="false" ht="15" hidden="false" customHeight="false" outlineLevel="0" collapsed="false">
      <c r="A37" s="1" t="s">
        <v>31</v>
      </c>
      <c r="B37" s="1" t="n">
        <v>10</v>
      </c>
      <c r="C37" s="1" t="n">
        <v>12</v>
      </c>
      <c r="F37" s="2" t="s">
        <v>9</v>
      </c>
      <c r="G37" s="5" t="n">
        <v>0.05</v>
      </c>
      <c r="I37" s="2" t="s">
        <v>40</v>
      </c>
    </row>
    <row r="38" customFormat="false" ht="15" hidden="false" customHeight="false" outlineLevel="0" collapsed="false">
      <c r="A38" s="1" t="s">
        <v>33</v>
      </c>
      <c r="B38" s="1" t="n">
        <v>9</v>
      </c>
      <c r="C38" s="1" t="n">
        <v>15</v>
      </c>
      <c r="F38" s="2" t="s">
        <v>10</v>
      </c>
      <c r="G38" s="5" t="n">
        <f aca="false">1-G37</f>
        <v>0.95</v>
      </c>
      <c r="I38" s="6" t="str">
        <f aca="false">IF(G36&lt;G37,"Rechazamos hipótesis nula (HA HABIDO SUERTE)","No podemos rechazar hipótesis nula")</f>
        <v>No podemos rechazar hipótesis nula</v>
      </c>
    </row>
    <row r="39" customFormat="false" ht="15" hidden="false" customHeight="false" outlineLevel="0" collapsed="false">
      <c r="A39" s="2" t="s">
        <v>25</v>
      </c>
      <c r="B39" s="2" t="s">
        <v>38</v>
      </c>
      <c r="C39" s="2" t="s">
        <v>39</v>
      </c>
    </row>
    <row r="40" customFormat="false" ht="15" hidden="false" customHeight="false" outlineLevel="0" collapsed="false">
      <c r="A40" s="1" t="s">
        <v>26</v>
      </c>
      <c r="B40" s="1" t="n">
        <v>9</v>
      </c>
      <c r="C40" s="1" t="n">
        <v>9</v>
      </c>
    </row>
    <row r="41" customFormat="false" ht="15" hidden="false" customHeight="false" outlineLevel="0" collapsed="false">
      <c r="A41" s="1" t="s">
        <v>27</v>
      </c>
      <c r="B41" s="1" t="n">
        <v>9</v>
      </c>
      <c r="C41" s="1" t="n">
        <v>9</v>
      </c>
    </row>
    <row r="42" customFormat="false" ht="15" hidden="false" customHeight="false" outlineLevel="0" collapsed="false">
      <c r="A42" s="1" t="s">
        <v>28</v>
      </c>
      <c r="B42" s="1" t="n">
        <v>9</v>
      </c>
      <c r="C42" s="1" t="n">
        <v>9</v>
      </c>
    </row>
    <row r="43" customFormat="false" ht="15" hidden="false" customHeight="false" outlineLevel="0" collapsed="false">
      <c r="A43" s="1" t="s">
        <v>31</v>
      </c>
      <c r="B43" s="1" t="n">
        <v>9</v>
      </c>
      <c r="C43" s="1" t="n">
        <v>9</v>
      </c>
    </row>
    <row r="44" customFormat="false" ht="15" hidden="false" customHeight="false" outlineLevel="0" collapsed="false">
      <c r="A44" s="1" t="s">
        <v>33</v>
      </c>
      <c r="B44" s="1" t="n">
        <v>9</v>
      </c>
      <c r="C44" s="1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71484375" defaultRowHeight="15" zeroHeight="false" outlineLevelRow="0" outlineLevelCol="0"/>
  <cols>
    <col collapsed="false" customWidth="true" hidden="false" outlineLevel="0" max="2" min="2" style="1" width="19.11"/>
    <col collapsed="false" customWidth="true" hidden="false" outlineLevel="0" max="3" min="3" style="1" width="21.72"/>
    <col collapsed="false" customWidth="true" hidden="false" outlineLevel="0" max="4" min="4" style="1" width="21.31"/>
    <col collapsed="false" customWidth="true" hidden="false" outlineLevel="0" max="10" min="10" style="1" width="22.62"/>
  </cols>
  <sheetData>
    <row r="1" customFormat="false" ht="15" hidden="false" customHeight="false" outlineLevel="0" collapsed="false">
      <c r="A1" s="2" t="s">
        <v>15</v>
      </c>
      <c r="B1" s="2" t="s">
        <v>41</v>
      </c>
      <c r="C1" s="6"/>
      <c r="D1" s="6"/>
      <c r="H1" s="2" t="s">
        <v>42</v>
      </c>
    </row>
    <row r="2" customFormat="false" ht="15" hidden="false" customHeight="false" outlineLevel="0" collapsed="false">
      <c r="A2" s="1" t="n">
        <v>1</v>
      </c>
      <c r="B2" s="3" t="n">
        <v>23</v>
      </c>
      <c r="C2" s="2" t="s">
        <v>43</v>
      </c>
      <c r="D2" s="1" t="n">
        <f aca="false">AVERAGE(B2:B31)</f>
        <v>23.2</v>
      </c>
      <c r="H2" s="2" t="s">
        <v>44</v>
      </c>
    </row>
    <row r="3" customFormat="false" ht="15" hidden="false" customHeight="false" outlineLevel="0" collapsed="false">
      <c r="A3" s="1" t="n">
        <f aca="false">A2+1</f>
        <v>2</v>
      </c>
      <c r="B3" s="3" t="n">
        <v>13</v>
      </c>
      <c r="C3" s="2" t="s">
        <v>45</v>
      </c>
      <c r="D3" s="1" t="n">
        <f aca="false">STDEV(B2:B31)</f>
        <v>6.30079360080935</v>
      </c>
      <c r="H3" s="2" t="s">
        <v>46</v>
      </c>
    </row>
    <row r="4" customFormat="false" ht="15" hidden="false" customHeight="false" outlineLevel="0" collapsed="false">
      <c r="A4" s="1" t="n">
        <f aca="false">A3+1</f>
        <v>3</v>
      </c>
      <c r="B4" s="3" t="n">
        <v>26</v>
      </c>
      <c r="C4" s="2" t="s">
        <v>47</v>
      </c>
      <c r="D4" s="1" t="n">
        <f aca="false">COUNT(B2:B31)</f>
        <v>5</v>
      </c>
    </row>
    <row r="5" customFormat="false" ht="15" hidden="false" customHeight="false" outlineLevel="0" collapsed="false">
      <c r="A5" s="1" t="n">
        <f aca="false">A4+1</f>
        <v>4</v>
      </c>
      <c r="B5" s="3" t="n">
        <v>30</v>
      </c>
      <c r="E5" s="11" t="s">
        <v>48</v>
      </c>
      <c r="F5" s="11" t="s">
        <v>49</v>
      </c>
    </row>
    <row r="6" customFormat="false" ht="15" hidden="false" customHeight="false" outlineLevel="0" collapsed="false">
      <c r="A6" s="1" t="n">
        <f aca="false">A5+1</f>
        <v>5</v>
      </c>
      <c r="B6" s="3" t="n">
        <v>24</v>
      </c>
      <c r="C6" s="2" t="s">
        <v>50</v>
      </c>
      <c r="D6" s="1" t="n">
        <f aca="false">_xlfn.CONFIDENCE.T(D7,D3,D4)</f>
        <v>7.82346857423763</v>
      </c>
      <c r="E6" s="6" t="n">
        <f aca="false">D2-D6</f>
        <v>15.3765314257624</v>
      </c>
      <c r="F6" s="6" t="n">
        <f aca="false">D2+D6</f>
        <v>31.0234685742376</v>
      </c>
      <c r="H6" s="11" t="s">
        <v>51</v>
      </c>
    </row>
    <row r="7" customFormat="false" ht="15" hidden="false" customHeight="false" outlineLevel="0" collapsed="false">
      <c r="A7" s="1" t="n">
        <f aca="false">A6+1</f>
        <v>6</v>
      </c>
      <c r="C7" s="2" t="s">
        <v>9</v>
      </c>
      <c r="D7" s="5" t="n">
        <v>0.05</v>
      </c>
    </row>
    <row r="8" customFormat="false" ht="15" hidden="false" customHeight="false" outlineLevel="0" collapsed="false">
      <c r="A8" s="1" t="n">
        <f aca="false">A7+1</f>
        <v>7</v>
      </c>
      <c r="C8" s="2" t="s">
        <v>10</v>
      </c>
      <c r="D8" s="5" t="n">
        <f aca="false">1-D7</f>
        <v>0.95</v>
      </c>
    </row>
    <row r="9" customFormat="false" ht="15" hidden="false" customHeight="false" outlineLevel="0" collapsed="false">
      <c r="A9" s="1" t="n">
        <f aca="false">A8+1</f>
        <v>8</v>
      </c>
    </row>
    <row r="10" customFormat="false" ht="15" hidden="false" customHeight="false" outlineLevel="0" collapsed="false">
      <c r="A10" s="1" t="n">
        <f aca="false">A9+1</f>
        <v>9</v>
      </c>
    </row>
    <row r="11" customFormat="false" ht="15" hidden="false" customHeight="false" outlineLevel="0" collapsed="false">
      <c r="A11" s="1" t="n">
        <f aca="false">A10+1</f>
        <v>10</v>
      </c>
    </row>
    <row r="12" customFormat="false" ht="15" hidden="false" customHeight="false" outlineLevel="0" collapsed="false">
      <c r="A12" s="1" t="n">
        <f aca="false">A11+1</f>
        <v>11</v>
      </c>
    </row>
    <row r="13" customFormat="false" ht="15" hidden="false" customHeight="false" outlineLevel="0" collapsed="false">
      <c r="A13" s="1" t="n">
        <f aca="false">A12+1</f>
        <v>12</v>
      </c>
      <c r="D13" s="12" t="s">
        <v>52</v>
      </c>
      <c r="E13" s="12"/>
      <c r="F13" s="12"/>
    </row>
    <row r="14" customFormat="false" ht="15" hidden="false" customHeight="false" outlineLevel="0" collapsed="false">
      <c r="A14" s="1" t="n">
        <f aca="false">A13+1</f>
        <v>13</v>
      </c>
      <c r="D14" s="13" t="s">
        <v>53</v>
      </c>
      <c r="E14" s="13" t="s">
        <v>54</v>
      </c>
      <c r="F14" s="13" t="s">
        <v>55</v>
      </c>
    </row>
    <row r="15" customFormat="false" ht="15" hidden="false" customHeight="false" outlineLevel="0" collapsed="false">
      <c r="A15" s="1" t="n">
        <f aca="false">A14+1</f>
        <v>14</v>
      </c>
      <c r="D15" s="14" t="s">
        <v>56</v>
      </c>
      <c r="E15" s="14" t="s">
        <v>57</v>
      </c>
      <c r="F15" s="14" t="s">
        <v>57</v>
      </c>
    </row>
    <row r="16" customFormat="false" ht="15" hidden="false" customHeight="false" outlineLevel="0" collapsed="false">
      <c r="A16" s="1" t="n">
        <f aca="false">A15+1</f>
        <v>15</v>
      </c>
      <c r="D16" s="14" t="s">
        <v>58</v>
      </c>
      <c r="E16" s="14" t="s">
        <v>59</v>
      </c>
      <c r="F16" s="14" t="s">
        <v>60</v>
      </c>
    </row>
    <row r="17" customFormat="false" ht="15" hidden="false" customHeight="false" outlineLevel="0" collapsed="false">
      <c r="A17" s="1" t="n">
        <f aca="false">A16+1</f>
        <v>16</v>
      </c>
      <c r="D17" s="14" t="s">
        <v>61</v>
      </c>
      <c r="E17" s="14" t="s">
        <v>62</v>
      </c>
      <c r="F17" s="14" t="s">
        <v>63</v>
      </c>
    </row>
    <row r="18" customFormat="false" ht="15" hidden="false" customHeight="false" outlineLevel="0" collapsed="false">
      <c r="A18" s="1" t="n">
        <f aca="false">A17+1</f>
        <v>17</v>
      </c>
    </row>
    <row r="19" customFormat="false" ht="15" hidden="false" customHeight="false" outlineLevel="0" collapsed="false">
      <c r="A19" s="1" t="n">
        <f aca="false">A18+1</f>
        <v>18</v>
      </c>
      <c r="D19" s="11" t="s">
        <v>64</v>
      </c>
    </row>
    <row r="20" customFormat="false" ht="15" hidden="false" customHeight="false" outlineLevel="0" collapsed="false">
      <c r="A20" s="1" t="n">
        <f aca="false">A19+1</f>
        <v>19</v>
      </c>
      <c r="D20" s="11" t="s">
        <v>65</v>
      </c>
    </row>
    <row r="21" customFormat="false" ht="15" hidden="false" customHeight="false" outlineLevel="0" collapsed="false">
      <c r="A21" s="1" t="n">
        <f aca="false">A20+1</f>
        <v>20</v>
      </c>
    </row>
    <row r="22" customFormat="false" ht="15" hidden="false" customHeight="false" outlineLevel="0" collapsed="false">
      <c r="A22" s="1" t="n">
        <f aca="false">A21+1</f>
        <v>21</v>
      </c>
      <c r="D22" s="11" t="s">
        <v>66</v>
      </c>
    </row>
    <row r="23" customFormat="false" ht="15" hidden="false" customHeight="false" outlineLevel="0" collapsed="false">
      <c r="A23" s="1" t="n">
        <f aca="false">A22+1</f>
        <v>22</v>
      </c>
      <c r="E23" s="11" t="s">
        <v>67</v>
      </c>
    </row>
    <row r="24" customFormat="false" ht="15" hidden="false" customHeight="false" outlineLevel="0" collapsed="false">
      <c r="A24" s="1" t="n">
        <f aca="false">A23+1</f>
        <v>23</v>
      </c>
      <c r="E24" s="11" t="s">
        <v>68</v>
      </c>
    </row>
    <row r="25" customFormat="false" ht="15" hidden="false" customHeight="false" outlineLevel="0" collapsed="false">
      <c r="A25" s="1" t="n">
        <f aca="false">A24+1</f>
        <v>24</v>
      </c>
      <c r="E25" s="15" t="s">
        <v>69</v>
      </c>
    </row>
    <row r="26" customFormat="false" ht="15" hidden="false" customHeight="false" outlineLevel="0" collapsed="false">
      <c r="A26" s="1" t="n">
        <f aca="false">A25+1</f>
        <v>25</v>
      </c>
    </row>
    <row r="27" customFormat="false" ht="15" hidden="false" customHeight="false" outlineLevel="0" collapsed="false">
      <c r="A27" s="1" t="n">
        <f aca="false">A26+1</f>
        <v>26</v>
      </c>
    </row>
    <row r="28" customFormat="false" ht="15" hidden="false" customHeight="false" outlineLevel="0" collapsed="false">
      <c r="A28" s="1" t="n">
        <f aca="false">A27+1</f>
        <v>27</v>
      </c>
    </row>
    <row r="29" customFormat="false" ht="15" hidden="false" customHeight="false" outlineLevel="0" collapsed="false">
      <c r="A29" s="1" t="n">
        <f aca="false">A28+1</f>
        <v>28</v>
      </c>
    </row>
    <row r="30" customFormat="false" ht="15" hidden="false" customHeight="false" outlineLevel="0" collapsed="false">
      <c r="A30" s="1" t="n">
        <f aca="false">A29+1</f>
        <v>29</v>
      </c>
      <c r="C30" s="11" t="s">
        <v>70</v>
      </c>
    </row>
    <row r="31" customFormat="false" ht="15" hidden="false" customHeight="false" outlineLevel="0" collapsed="false">
      <c r="A31" s="1" t="n">
        <f aca="false">A30+1</f>
        <v>30</v>
      </c>
      <c r="C31" s="16" t="s">
        <v>41</v>
      </c>
      <c r="D31" s="16"/>
    </row>
    <row r="32" customFormat="false" ht="15" hidden="false" customHeight="false" outlineLevel="0" collapsed="false">
      <c r="C32" s="8"/>
      <c r="D32" s="8"/>
    </row>
    <row r="33" customFormat="false" ht="15" hidden="false" customHeight="false" outlineLevel="0" collapsed="false">
      <c r="C33" s="17" t="s">
        <v>43</v>
      </c>
      <c r="D33" s="8" t="n">
        <v>54.4</v>
      </c>
      <c r="G33" s="6"/>
    </row>
    <row r="34" customFormat="false" ht="15" hidden="false" customHeight="false" outlineLevel="0" collapsed="false">
      <c r="C34" s="17" t="s">
        <v>71</v>
      </c>
      <c r="D34" s="8" t="n">
        <v>4.28485705712571</v>
      </c>
      <c r="G34" s="6"/>
    </row>
    <row r="35" customFormat="false" ht="15" hidden="false" customHeight="false" outlineLevel="0" collapsed="false">
      <c r="C35" s="17" t="s">
        <v>72</v>
      </c>
      <c r="D35" s="8" t="n">
        <v>53</v>
      </c>
    </row>
    <row r="36" customFormat="false" ht="15" hidden="false" customHeight="false" outlineLevel="0" collapsed="false">
      <c r="C36" s="17" t="s">
        <v>73</v>
      </c>
      <c r="D36" s="8" t="e">
        <f aca="false">#N/A</f>
        <v>#N/A</v>
      </c>
    </row>
    <row r="37" customFormat="false" ht="15" hidden="false" customHeight="false" outlineLevel="0" collapsed="false">
      <c r="C37" s="17" t="s">
        <v>74</v>
      </c>
      <c r="D37" s="8" t="n">
        <v>9.5812316536028</v>
      </c>
    </row>
    <row r="38" customFormat="false" ht="15" hidden="false" customHeight="false" outlineLevel="0" collapsed="false">
      <c r="C38" s="17" t="s">
        <v>75</v>
      </c>
      <c r="D38" s="8" t="n">
        <v>91.8000000000002</v>
      </c>
      <c r="G38" s="6"/>
    </row>
    <row r="39" customFormat="false" ht="15" hidden="false" customHeight="false" outlineLevel="0" collapsed="false">
      <c r="C39" s="17" t="s">
        <v>76</v>
      </c>
      <c r="D39" s="8" t="n">
        <v>-0.227334216184661</v>
      </c>
    </row>
    <row r="40" customFormat="false" ht="15" hidden="false" customHeight="false" outlineLevel="0" collapsed="false">
      <c r="C40" s="17" t="s">
        <v>77</v>
      </c>
      <c r="D40" s="8" t="n">
        <v>0.460004263204524</v>
      </c>
    </row>
    <row r="41" customFormat="false" ht="15" hidden="false" customHeight="false" outlineLevel="0" collapsed="false">
      <c r="C41" s="17" t="s">
        <v>78</v>
      </c>
      <c r="D41" s="8" t="n">
        <v>25</v>
      </c>
    </row>
    <row r="42" customFormat="false" ht="15" hidden="false" customHeight="false" outlineLevel="0" collapsed="false">
      <c r="C42" s="17" t="s">
        <v>79</v>
      </c>
      <c r="D42" s="8" t="n">
        <v>43</v>
      </c>
    </row>
    <row r="43" customFormat="false" ht="15" hidden="false" customHeight="false" outlineLevel="0" collapsed="false">
      <c r="C43" s="17" t="s">
        <v>80</v>
      </c>
      <c r="D43" s="8" t="n">
        <v>68</v>
      </c>
    </row>
    <row r="44" customFormat="false" ht="15" hidden="false" customHeight="false" outlineLevel="0" collapsed="false">
      <c r="C44" s="17" t="s">
        <v>81</v>
      </c>
      <c r="D44" s="8" t="n">
        <v>272</v>
      </c>
    </row>
    <row r="45" customFormat="false" ht="15" hidden="false" customHeight="false" outlineLevel="0" collapsed="false">
      <c r="C45" s="17" t="s">
        <v>82</v>
      </c>
      <c r="D45" s="8" t="n">
        <v>5</v>
      </c>
    </row>
    <row r="46" customFormat="false" ht="15" hidden="false" customHeight="false" outlineLevel="0" collapsed="false">
      <c r="C46" s="17" t="s">
        <v>83</v>
      </c>
      <c r="D46" s="8" t="n">
        <v>68</v>
      </c>
    </row>
    <row r="47" customFormat="false" ht="15" hidden="false" customHeight="false" outlineLevel="0" collapsed="false">
      <c r="C47" s="17" t="s">
        <v>84</v>
      </c>
      <c r="D47" s="8" t="n">
        <v>43</v>
      </c>
    </row>
    <row r="48" customFormat="false" ht="15" hidden="false" customHeight="false" outlineLevel="0" collapsed="false">
      <c r="C48" s="18" t="s">
        <v>85</v>
      </c>
      <c r="D48" s="18" t="n">
        <v>11.8966704020691</v>
      </c>
    </row>
  </sheetData>
  <mergeCells count="2">
    <mergeCell ref="D13:F13"/>
    <mergeCell ref="C31:D31"/>
  </mergeCells>
  <hyperlinks>
    <hyperlink ref="E25" r:id="rId1" display="http://www.evanmiller.org/ab-testing/t-test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3" activeCellId="0" sqref="B3"/>
    </sheetView>
  </sheetViews>
  <sheetFormatPr defaultColWidth="9.71484375" defaultRowHeight="15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1" width="31.39"/>
    <col collapsed="false" customWidth="true" hidden="false" outlineLevel="0" max="3" min="3" style="1" width="21.72"/>
    <col collapsed="false" customWidth="true" hidden="false" outlineLevel="0" max="4" min="4" style="1" width="21.31"/>
    <col collapsed="false" customWidth="true" hidden="false" outlineLevel="0" max="7" min="7" style="1" width="18.2"/>
    <col collapsed="false" customWidth="true" hidden="false" outlineLevel="0" max="8" min="8" style="1" width="17.71"/>
    <col collapsed="false" customWidth="true" hidden="false" outlineLevel="0" max="9" min="9" style="1" width="25.08"/>
    <col collapsed="false" customWidth="true" hidden="false" outlineLevel="0" max="10" min="10" style="1" width="22.27"/>
  </cols>
  <sheetData>
    <row r="1" customFormat="false" ht="15" hidden="false" customHeight="false" outlineLevel="0" collapsed="false">
      <c r="A1" s="11" t="s">
        <v>86</v>
      </c>
    </row>
    <row r="2" customFormat="false" ht="15" hidden="false" customHeight="false" outlineLevel="0" collapsed="false">
      <c r="A2" s="11" t="s">
        <v>87</v>
      </c>
      <c r="B2" s="11" t="s">
        <v>88</v>
      </c>
      <c r="G2" s="2" t="s">
        <v>89</v>
      </c>
      <c r="H2" s="2" t="n">
        <v>31.4</v>
      </c>
      <c r="I2" s="2" t="s">
        <v>90</v>
      </c>
      <c r="J2" s="2" t="n">
        <v>34</v>
      </c>
    </row>
    <row r="3" customFormat="false" ht="15" hidden="false" customHeight="false" outlineLevel="0" collapsed="false">
      <c r="A3" s="3" t="n">
        <v>29</v>
      </c>
      <c r="B3" s="1" t="n">
        <f aca="true">NORMINV(RAND(), $J$2, $J$3)</f>
        <v>41.8100841733718</v>
      </c>
      <c r="C3" s="2" t="s">
        <v>43</v>
      </c>
      <c r="D3" s="1" t="n">
        <f aca="false">AVERAGE(A3:A184)</f>
        <v>32.4819059930581</v>
      </c>
      <c r="G3" s="2" t="s">
        <v>91</v>
      </c>
      <c r="H3" s="2" t="n">
        <v>15.1756383720752</v>
      </c>
      <c r="I3" s="2" t="s">
        <v>92</v>
      </c>
      <c r="J3" s="2" t="n">
        <v>15.1756383720752</v>
      </c>
    </row>
    <row r="4" customFormat="false" ht="15" hidden="false" customHeight="false" outlineLevel="0" collapsed="false">
      <c r="A4" s="3" t="n">
        <v>26</v>
      </c>
      <c r="B4" s="1" t="n">
        <f aca="true">NORMINV(RAND(), $J$2, $J$3)</f>
        <v>37.2742642129065</v>
      </c>
      <c r="C4" s="2" t="s">
        <v>45</v>
      </c>
      <c r="D4" s="1" t="n">
        <f aca="false">STDEV(A3:A184)</f>
        <v>14.006926299595</v>
      </c>
    </row>
    <row r="5" customFormat="false" ht="15" hidden="false" customHeight="false" outlineLevel="0" collapsed="false">
      <c r="A5" s="3" t="n">
        <v>10</v>
      </c>
      <c r="B5" s="1" t="n">
        <f aca="true">NORMINV(RAND(), $J$2, $J$3)</f>
        <v>34.4894546953715</v>
      </c>
      <c r="C5" s="2" t="s">
        <v>47</v>
      </c>
      <c r="D5" s="1" t="n">
        <f aca="false">COUNT(A3:A1831)</f>
        <v>46</v>
      </c>
    </row>
    <row r="6" customFormat="false" ht="15" hidden="false" customHeight="false" outlineLevel="0" collapsed="false">
      <c r="A6" s="3" t="n">
        <v>45</v>
      </c>
      <c r="B6" s="1" t="n">
        <f aca="true">NORMINV(RAND(), $J$2, $J$3)</f>
        <v>64.3558667591823</v>
      </c>
      <c r="E6" s="11" t="s">
        <v>48</v>
      </c>
      <c r="F6" s="11" t="s">
        <v>49</v>
      </c>
    </row>
    <row r="7" customFormat="false" ht="15" hidden="false" customHeight="false" outlineLevel="0" collapsed="false">
      <c r="A7" s="3" t="n">
        <v>47</v>
      </c>
      <c r="B7" s="1" t="n">
        <f aca="true">NORMINV(RAND(), $J$2, $J$3)</f>
        <v>59.4478709764047</v>
      </c>
      <c r="C7" s="2" t="s">
        <v>50</v>
      </c>
      <c r="D7" s="1" t="n">
        <f aca="false">_xlfn.CONFIDENCE.T(D8,D4,D5)</f>
        <v>4.15954366685339</v>
      </c>
      <c r="E7" s="6" t="n">
        <f aca="false">D3-D7</f>
        <v>28.3223623262047</v>
      </c>
      <c r="F7" s="6" t="n">
        <f aca="false">D3+D7</f>
        <v>36.6414496599115</v>
      </c>
      <c r="H7" s="6"/>
    </row>
    <row r="8" customFormat="false" ht="15" hidden="false" customHeight="false" outlineLevel="0" collapsed="false">
      <c r="A8" s="3" t="n">
        <v>14.0400595854108</v>
      </c>
      <c r="B8" s="1" t="n">
        <f aca="true">NORMINV(RAND(), $J$2, $J$3)</f>
        <v>23.4647761764301</v>
      </c>
      <c r="C8" s="2" t="s">
        <v>9</v>
      </c>
      <c r="D8" s="5" t="n">
        <v>0.05</v>
      </c>
    </row>
    <row r="9" customFormat="false" ht="15" hidden="false" customHeight="false" outlineLevel="0" collapsed="false">
      <c r="A9" s="3" t="n">
        <v>26.1118571912178</v>
      </c>
      <c r="B9" s="1" t="n">
        <f aca="true">NORMINV(RAND(), $J$2, $J$3)</f>
        <v>35.7624357132613</v>
      </c>
      <c r="C9" s="2" t="s">
        <v>10</v>
      </c>
      <c r="D9" s="5" t="n">
        <f aca="false">1-D8</f>
        <v>0.95</v>
      </c>
    </row>
    <row r="10" customFormat="false" ht="15" hidden="false" customHeight="false" outlineLevel="0" collapsed="false">
      <c r="A10" s="3" t="n">
        <v>22.3466241172258</v>
      </c>
      <c r="B10" s="1" t="n">
        <f aca="true">NORMINV(RAND(), $J$2, $J$3)</f>
        <v>31.7791435955539</v>
      </c>
      <c r="G10" s="19" t="str">
        <f aca="false">IF(F7&lt;E15,"Intervalos de confianza disjuntos: SI.  HA HABIDO SUERTE","Intervalos de confianza disjuntos: NO")</f>
        <v>Intervalos de confianza disjuntos: NO</v>
      </c>
    </row>
    <row r="11" customFormat="false" ht="15" hidden="false" customHeight="false" outlineLevel="0" collapsed="false">
      <c r="A11" s="3" t="n">
        <v>42.0666408791781</v>
      </c>
      <c r="B11" s="1" t="n">
        <f aca="true">NORMINV(RAND(), $J$2, $J$3)</f>
        <v>-3.85658717310201</v>
      </c>
      <c r="C11" s="2" t="s">
        <v>43</v>
      </c>
      <c r="D11" s="1" t="n">
        <f aca="false">AVERAGE(B3:B184)</f>
        <v>36.7438028137828</v>
      </c>
    </row>
    <row r="12" customFormat="false" ht="15" hidden="false" customHeight="false" outlineLevel="0" collapsed="false">
      <c r="A12" s="3" t="n">
        <v>19.5050709682496</v>
      </c>
      <c r="B12" s="1" t="n">
        <f aca="true">NORMINV(RAND(), $J$2, $J$3)</f>
        <v>40.5045581617565</v>
      </c>
      <c r="C12" s="2" t="s">
        <v>45</v>
      </c>
      <c r="D12" s="1" t="n">
        <f aca="false">STDEV(B3:B184)</f>
        <v>19.1375929608168</v>
      </c>
    </row>
    <row r="13" customFormat="false" ht="15" hidden="false" customHeight="false" outlineLevel="0" collapsed="false">
      <c r="A13" s="3" t="n">
        <v>18.1851036387557</v>
      </c>
      <c r="B13" s="1" t="n">
        <f aca="true">NORMINV(RAND(), $J$2, $J$3)</f>
        <v>24.4642535391845</v>
      </c>
      <c r="C13" s="2" t="s">
        <v>47</v>
      </c>
      <c r="D13" s="1" t="n">
        <v>6</v>
      </c>
    </row>
    <row r="14" customFormat="false" ht="15" hidden="false" customHeight="false" outlineLevel="0" collapsed="false">
      <c r="A14" s="3" t="n">
        <v>25.9601147101463</v>
      </c>
      <c r="B14" s="1" t="n">
        <f aca="true">NORMINV(RAND(), $J$2, $J$3)</f>
        <v>41.7878795726565</v>
      </c>
      <c r="E14" s="11" t="s">
        <v>48</v>
      </c>
      <c r="F14" s="11" t="s">
        <v>49</v>
      </c>
    </row>
    <row r="15" customFormat="false" ht="15" hidden="false" customHeight="false" outlineLevel="0" collapsed="false">
      <c r="A15" s="3" t="n">
        <v>38.8191178017802</v>
      </c>
      <c r="B15" s="1" t="n">
        <f aca="true">NORMINV(RAND(), $J$2, $J$3)</f>
        <v>46.5210025497959</v>
      </c>
      <c r="C15" s="2" t="s">
        <v>50</v>
      </c>
      <c r="D15" s="1" t="n">
        <f aca="false">_xlfn.CONFIDENCE.T(D16,D12,D13)</f>
        <v>20.0836721149037</v>
      </c>
      <c r="E15" s="6" t="n">
        <f aca="false">D11-D15</f>
        <v>16.6601306988791</v>
      </c>
      <c r="F15" s="6" t="n">
        <f aca="false">D11+D15</f>
        <v>56.8274749286865</v>
      </c>
    </row>
    <row r="16" customFormat="false" ht="15" hidden="false" customHeight="false" outlineLevel="0" collapsed="false">
      <c r="A16" s="3" t="n">
        <v>50.2718687365824</v>
      </c>
      <c r="B16" s="1" t="n">
        <f aca="true">NORMINV(RAND(), $J$2, $J$3)</f>
        <v>50.1607637029536</v>
      </c>
      <c r="C16" s="2" t="s">
        <v>9</v>
      </c>
      <c r="D16" s="5" t="n">
        <v>0.05</v>
      </c>
    </row>
    <row r="17" customFormat="false" ht="15" hidden="false" customHeight="false" outlineLevel="0" collapsed="false">
      <c r="A17" s="3" t="n">
        <v>34.9961349084217</v>
      </c>
      <c r="B17" s="1" t="n">
        <f aca="true">NORMINV(RAND(), $J$2, $J$3)</f>
        <v>70.7220681288732</v>
      </c>
      <c r="C17" s="2" t="s">
        <v>10</v>
      </c>
      <c r="D17" s="5" t="n">
        <f aca="false">1-D16</f>
        <v>0.95</v>
      </c>
    </row>
    <row r="18" customFormat="false" ht="15" hidden="false" customHeight="false" outlineLevel="0" collapsed="false">
      <c r="A18" s="3" t="n">
        <v>23.0104391798277</v>
      </c>
      <c r="B18" s="1" t="n">
        <f aca="true">NORMINV(RAND(), $J$2, $J$3)</f>
        <v>29.0851072825857</v>
      </c>
    </row>
    <row r="19" customFormat="false" ht="15" hidden="false" customHeight="false" outlineLevel="0" collapsed="false">
      <c r="A19" s="3" t="n">
        <v>34.7329963974016</v>
      </c>
      <c r="B19" s="1" t="n">
        <f aca="true">NORMINV(RAND(), $J$2, $J$3)</f>
        <v>37.902647364257</v>
      </c>
    </row>
    <row r="20" customFormat="false" ht="15" hidden="false" customHeight="false" outlineLevel="0" collapsed="false">
      <c r="A20" s="3" t="n">
        <v>42.8549049889858</v>
      </c>
      <c r="B20" s="1" t="n">
        <f aca="true">NORMINV(RAND(), $J$2, $J$3)</f>
        <v>81.1744910926573</v>
      </c>
      <c r="C20" s="11" t="s">
        <v>7</v>
      </c>
      <c r="D20" s="2" t="n">
        <f aca="false">TTEST(A3:A184,B3:B184,2,2)</f>
        <v>0.2260937385908</v>
      </c>
    </row>
    <row r="21" customFormat="false" ht="15" hidden="false" customHeight="false" outlineLevel="0" collapsed="false">
      <c r="A21" s="3" t="n">
        <v>13.852615552041</v>
      </c>
      <c r="B21" s="1" t="n">
        <f aca="true">NORMINV(RAND(), $J$2, $J$3)</f>
        <v>41.0982561876397</v>
      </c>
      <c r="C21" s="2" t="s">
        <v>9</v>
      </c>
      <c r="D21" s="5" t="n">
        <v>0.05</v>
      </c>
      <c r="E21" s="6"/>
      <c r="F21" s="6" t="str">
        <f aca="false">IF(D20&lt;D21,"Rechazamos hipótesis nula (HA HABIDO SUERTE)","No podemos rechazar hipótesis nula")</f>
        <v>No podemos rechazar hipótesis nula</v>
      </c>
    </row>
    <row r="22" customFormat="false" ht="15" hidden="false" customHeight="false" outlineLevel="0" collapsed="false">
      <c r="A22" s="3" t="n">
        <v>36.7770361960238</v>
      </c>
      <c r="B22" s="1" t="n">
        <f aca="true">NORMINV(RAND(), $J$2, $J$3)</f>
        <v>45.6433987032352</v>
      </c>
      <c r="C22" s="2" t="s">
        <v>10</v>
      </c>
      <c r="D22" s="5" t="n">
        <f aca="false">1-D21</f>
        <v>0.95</v>
      </c>
    </row>
    <row r="23" customFormat="false" ht="15" hidden="false" customHeight="false" outlineLevel="0" collapsed="false">
      <c r="A23" s="3" t="n">
        <v>64.1980367978817</v>
      </c>
      <c r="B23" s="1" t="n">
        <f aca="true">NORMINV(RAND(), $J$2, $J$3)</f>
        <v>27.3298117665017</v>
      </c>
    </row>
    <row r="24" customFormat="false" ht="15" hidden="false" customHeight="false" outlineLevel="0" collapsed="false">
      <c r="A24" s="3" t="n">
        <v>15.8093054348384</v>
      </c>
      <c r="B24" s="1" t="n">
        <f aca="true">NORMINV(RAND(), $J$2, $J$3)</f>
        <v>55.6215270120017</v>
      </c>
      <c r="C24" s="11" t="s">
        <v>93</v>
      </c>
    </row>
    <row r="25" customFormat="false" ht="15" hidden="false" customHeight="false" outlineLevel="0" collapsed="false">
      <c r="A25" s="3" t="n">
        <v>34.9739767274477</v>
      </c>
      <c r="B25" s="1" t="n">
        <f aca="true">NORMINV(RAND(), $J$2, $J$3)</f>
        <v>25.8902678792912</v>
      </c>
      <c r="C25" s="6" t="n">
        <f aca="true">NORMINV(RAND(), $H$2, $H$3)</f>
        <v>29.4384324219247</v>
      </c>
    </row>
    <row r="26" customFormat="false" ht="15" hidden="false" customHeight="false" outlineLevel="0" collapsed="false">
      <c r="A26" s="3" t="n">
        <v>12.399479354308</v>
      </c>
      <c r="B26" s="1" t="n">
        <f aca="true">NORMINV(RAND(), $J$2, $J$3)</f>
        <v>44.3087157059842</v>
      </c>
    </row>
    <row r="27" customFormat="false" ht="15" hidden="false" customHeight="false" outlineLevel="0" collapsed="false">
      <c r="A27" s="3" t="n">
        <v>39.5235931098242</v>
      </c>
      <c r="B27" s="1" t="n">
        <f aca="true">NORMINV(RAND(), $J$2, $J$3)</f>
        <v>12.3538898067839</v>
      </c>
    </row>
    <row r="28" customFormat="false" ht="15" hidden="false" customHeight="false" outlineLevel="0" collapsed="false">
      <c r="A28" s="3" t="n">
        <v>30.2117845226111</v>
      </c>
      <c r="B28" s="1" t="n">
        <f aca="true">NORMINV(RAND(), $J$2, $J$3)</f>
        <v>31.0055317208979</v>
      </c>
    </row>
    <row r="29" customFormat="false" ht="15" hidden="false" customHeight="false" outlineLevel="0" collapsed="false">
      <c r="A29" s="3" t="n">
        <v>10.4869050254554</v>
      </c>
      <c r="B29" s="1" t="n">
        <f aca="true">NORMINV(RAND(), $J$2, $J$3)</f>
        <v>-0.444799389585789</v>
      </c>
    </row>
    <row r="30" customFormat="false" ht="15" hidden="false" customHeight="false" outlineLevel="0" collapsed="false">
      <c r="A30" s="3" t="n">
        <v>10.9346239569564</v>
      </c>
      <c r="B30" s="1" t="n">
        <f aca="true">NORMINV(RAND(), $J$2, $J$3)</f>
        <v>21.3697553051983</v>
      </c>
    </row>
    <row r="31" customFormat="false" ht="15" hidden="false" customHeight="false" outlineLevel="0" collapsed="false">
      <c r="A31" s="3" t="n">
        <v>25.976820438898</v>
      </c>
      <c r="B31" s="1" t="n">
        <f aca="true">NORMINV(RAND(), $J$2, $J$3)</f>
        <v>57.2543599896964</v>
      </c>
    </row>
    <row r="32" customFormat="false" ht="15" hidden="false" customHeight="false" outlineLevel="0" collapsed="false">
      <c r="A32" s="3" t="n">
        <v>35.0171357402336</v>
      </c>
      <c r="B32" s="1" t="n">
        <f aca="true">NORMINV(RAND(), $J$2, $J$3)</f>
        <v>64.7457827042426</v>
      </c>
    </row>
    <row r="33" customFormat="false" ht="15" hidden="false" customHeight="false" outlineLevel="0" collapsed="false">
      <c r="A33" s="3" t="n">
        <v>29.8109831759945</v>
      </c>
      <c r="B33" s="1" t="n">
        <f aca="true">NORMINV(RAND(), $J$2, $J$3)</f>
        <v>-10.037020060655</v>
      </c>
    </row>
    <row r="34" customFormat="false" ht="15" hidden="false" customHeight="false" outlineLevel="0" collapsed="false">
      <c r="A34" s="3" t="n">
        <v>39.241916610671</v>
      </c>
      <c r="B34" s="1" t="n">
        <f aca="true">NORMINV(RAND(), $J$2, $J$3)</f>
        <v>9.40180090958253</v>
      </c>
    </row>
    <row r="35" customFormat="false" ht="15" hidden="false" customHeight="false" outlineLevel="0" collapsed="false">
      <c r="A35" s="3" t="n">
        <v>52.9357350605499</v>
      </c>
      <c r="B35" s="1" t="n">
        <f aca="true">NORMINV(RAND(), $J$2, $J$3)</f>
        <v>23.7861942092774</v>
      </c>
    </row>
    <row r="36" customFormat="false" ht="15" hidden="false" customHeight="false" outlineLevel="0" collapsed="false">
      <c r="A36" s="3" t="n">
        <v>38.1480849829236</v>
      </c>
      <c r="B36" s="1" t="n">
        <f aca="true">NORMINV(RAND(), $J$2, $J$3)</f>
        <v>31.44388040239</v>
      </c>
    </row>
    <row r="37" customFormat="false" ht="15" hidden="false" customHeight="false" outlineLevel="0" collapsed="false">
      <c r="A37" s="3" t="n">
        <v>17.69076504588</v>
      </c>
      <c r="B37" s="1" t="n">
        <f aca="true">NORMINV(RAND(), $J$2, $J$3)</f>
        <v>43.6701170902066</v>
      </c>
    </row>
    <row r="38" customFormat="false" ht="15" hidden="false" customHeight="false" outlineLevel="0" collapsed="false">
      <c r="A38" s="3" t="n">
        <v>51.7319008977743</v>
      </c>
      <c r="B38" s="1" t="n">
        <f aca="true">NORMINV(RAND(), $J$2, $J$3)</f>
        <v>23.2004875824994</v>
      </c>
    </row>
    <row r="39" customFormat="false" ht="15" hidden="false" customHeight="false" outlineLevel="0" collapsed="false">
      <c r="A39" s="3" t="n">
        <v>28.2923894947301</v>
      </c>
      <c r="B39" s="1" t="n">
        <f aca="true">NORMINV(RAND(), $J$2, $J$3)</f>
        <v>40.0581314887103</v>
      </c>
    </row>
    <row r="40" customFormat="false" ht="15" hidden="false" customHeight="false" outlineLevel="0" collapsed="false">
      <c r="A40" s="3" t="n">
        <v>67.5558472401125</v>
      </c>
      <c r="B40" s="1" t="n">
        <f aca="true">NORMINV(RAND(), $J$2, $J$3)</f>
        <v>63.3183706910347</v>
      </c>
    </row>
    <row r="41" customFormat="false" ht="15" hidden="false" customHeight="false" outlineLevel="0" collapsed="false">
      <c r="A41" s="3" t="n">
        <v>48.8659127150791</v>
      </c>
      <c r="B41" s="1" t="n">
        <f aca="true">NORMINV(RAND(), $J$2, $J$3)</f>
        <v>17.1843670730847</v>
      </c>
    </row>
    <row r="42" customFormat="false" ht="15" hidden="false" customHeight="false" outlineLevel="0" collapsed="false">
      <c r="A42" s="3" t="n">
        <v>43.1810783165848</v>
      </c>
      <c r="B42" s="1" t="n">
        <f aca="true">NORMINV(RAND(), $J$2, $J$3)</f>
        <v>52.4370959886286</v>
      </c>
    </row>
    <row r="43" customFormat="false" ht="15" hidden="false" customHeight="false" outlineLevel="0" collapsed="false">
      <c r="A43" s="3" t="n">
        <v>41.0162030372184</v>
      </c>
      <c r="B43" s="1" t="n">
        <f aca="true">NORMINV(RAND(), $J$2, $J$3)</f>
        <v>43.5902791710211</v>
      </c>
    </row>
    <row r="44" customFormat="false" ht="15" hidden="false" customHeight="false" outlineLevel="0" collapsed="false">
      <c r="A44" s="3" t="n">
        <v>17.8154856056132</v>
      </c>
      <c r="B44" s="1" t="n">
        <f aca="true">NORMINV(RAND(), $J$2, $J$3)</f>
        <v>24.6505276061843</v>
      </c>
    </row>
    <row r="45" customFormat="false" ht="15" hidden="false" customHeight="false" outlineLevel="0" collapsed="false">
      <c r="A45" s="3" t="n">
        <v>39.3600173830888</v>
      </c>
      <c r="B45" s="1" t="n">
        <f aca="true">NORMINV(RAND(), $J$2, $J$3)</f>
        <v>53.0152029027635</v>
      </c>
    </row>
    <row r="46" customFormat="false" ht="15" hidden="false" customHeight="false" outlineLevel="0" collapsed="false">
      <c r="A46" s="3" t="n">
        <v>23.196347306668</v>
      </c>
      <c r="B46" s="1" t="n">
        <f aca="true">NORMINV(RAND(), $J$2, $J$3)</f>
        <v>46.9301036175078</v>
      </c>
    </row>
    <row r="47" customFormat="false" ht="15" hidden="false" customHeight="false" outlineLevel="0" collapsed="false">
      <c r="A47" s="3" t="n">
        <v>41.961907477427</v>
      </c>
      <c r="B47" s="1" t="n">
        <f aca="true">NORMINV(RAND(), $J$2, $J$3)</f>
        <v>22.4461511264035</v>
      </c>
    </row>
    <row r="48" customFormat="false" ht="15" hidden="false" customHeight="false" outlineLevel="0" collapsed="false">
      <c r="A48" s="3" t="n">
        <v>33.3008553706566</v>
      </c>
      <c r="B48" s="1" t="n">
        <f aca="true">NORMINV(RAND(), $J$2, $J$3)</f>
        <v>32.0926617193827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9.71484375"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34.94"/>
    <col collapsed="false" customWidth="true" hidden="false" outlineLevel="0" max="3" min="3" style="1" width="21.72"/>
    <col collapsed="false" customWidth="true" hidden="false" outlineLevel="0" max="4" min="4" style="1" width="21.31"/>
    <col collapsed="false" customWidth="true" hidden="false" outlineLevel="0" max="7" min="7" style="1" width="18.2"/>
    <col collapsed="false" customWidth="true" hidden="false" outlineLevel="0" max="8" min="8" style="1" width="21.89"/>
    <col collapsed="false" customWidth="true" hidden="false" outlineLevel="0" max="11" min="11" style="1" width="10.79"/>
  </cols>
  <sheetData>
    <row r="1" customFormat="false" ht="15" hidden="false" customHeight="false" outlineLevel="0" collapsed="false">
      <c r="A1" s="11" t="s">
        <v>94</v>
      </c>
    </row>
    <row r="2" customFormat="false" ht="15" hidden="false" customHeight="false" outlineLevel="0" collapsed="false">
      <c r="A2" s="20" t="s">
        <v>15</v>
      </c>
      <c r="B2" s="11" t="s">
        <v>95</v>
      </c>
      <c r="G2" s="2" t="s">
        <v>96</v>
      </c>
      <c r="H2" s="1" t="n">
        <v>31.4</v>
      </c>
    </row>
    <row r="3" customFormat="false" ht="15" hidden="false" customHeight="false" outlineLevel="0" collapsed="false">
      <c r="A3" s="1" t="n">
        <v>1</v>
      </c>
      <c r="B3" s="1" t="n">
        <f aca="true">NORMINV(RAND(), $H$2, $H$3)</f>
        <v>28.1091183679806</v>
      </c>
      <c r="C3" s="2" t="s">
        <v>43</v>
      </c>
      <c r="D3" s="1" t="n">
        <f aca="false">AVERAGE(B3:B184)</f>
        <v>28.7095366788092</v>
      </c>
      <c r="G3" s="2" t="s">
        <v>97</v>
      </c>
      <c r="H3" s="1" t="n">
        <v>15.1756383720752</v>
      </c>
    </row>
    <row r="4" customFormat="false" ht="15" hidden="false" customHeight="false" outlineLevel="0" collapsed="false">
      <c r="A4" s="1" t="n">
        <f aca="false">A3+1</f>
        <v>2</v>
      </c>
      <c r="B4" s="1" t="n">
        <f aca="true">NORMINV(RAND(), $H$2, $H$3)</f>
        <v>26.4127850759848</v>
      </c>
      <c r="C4" s="2" t="s">
        <v>45</v>
      </c>
      <c r="D4" s="1" t="n">
        <f aca="false">STDEV(B3:B184)</f>
        <v>14.062390163538</v>
      </c>
    </row>
    <row r="5" customFormat="false" ht="15" hidden="false" customHeight="false" outlineLevel="0" collapsed="false">
      <c r="A5" s="1" t="n">
        <f aca="false">A4+1</f>
        <v>3</v>
      </c>
      <c r="B5" s="1" t="n">
        <f aca="true">NORMINV(RAND(), $H$2, $H$3)</f>
        <v>32.642327822051</v>
      </c>
      <c r="C5" s="2" t="s">
        <v>47</v>
      </c>
      <c r="D5" s="1" t="n">
        <v>40</v>
      </c>
    </row>
    <row r="6" customFormat="false" ht="15" hidden="false" customHeight="false" outlineLevel="0" collapsed="false">
      <c r="A6" s="1" t="n">
        <f aca="false">A5+1</f>
        <v>4</v>
      </c>
      <c r="B6" s="1" t="n">
        <f aca="true">NORMINV(RAND(), $H$2, $H$3)</f>
        <v>41.8765843033179</v>
      </c>
      <c r="E6" s="11" t="s">
        <v>48</v>
      </c>
      <c r="F6" s="11" t="s">
        <v>49</v>
      </c>
    </row>
    <row r="7" customFormat="false" ht="15" hidden="false" customHeight="false" outlineLevel="0" collapsed="false">
      <c r="A7" s="1" t="n">
        <f aca="false">A6+1</f>
        <v>5</v>
      </c>
      <c r="B7" s="1" t="n">
        <f aca="true">NORMINV(RAND(), $H$2, $H$3)</f>
        <v>31.090819114589</v>
      </c>
      <c r="C7" s="2" t="s">
        <v>50</v>
      </c>
      <c r="D7" s="1" t="n">
        <f aca="false">_xlfn.CONFIDENCE.T(D8,D4,D5)</f>
        <v>4.49737055921398</v>
      </c>
      <c r="E7" s="6" t="n">
        <f aca="false">D3-D7</f>
        <v>24.2121661195952</v>
      </c>
      <c r="F7" s="6" t="n">
        <f aca="false">D3+D7</f>
        <v>33.2069072380232</v>
      </c>
      <c r="G7" s="2" t="s">
        <v>98</v>
      </c>
      <c r="H7" s="2" t="n">
        <f aca="false">F7-E7</f>
        <v>8.99474111842795</v>
      </c>
    </row>
    <row r="8" customFormat="false" ht="15" hidden="false" customHeight="false" outlineLevel="0" collapsed="false">
      <c r="A8" s="1" t="n">
        <f aca="false">A7+1</f>
        <v>6</v>
      </c>
      <c r="B8" s="1" t="n">
        <f aca="true">NORMINV(RAND(), $H$2, $H$3)</f>
        <v>28.2962637473665</v>
      </c>
      <c r="C8" s="2" t="s">
        <v>9</v>
      </c>
      <c r="D8" s="5" t="n">
        <v>0.05</v>
      </c>
    </row>
    <row r="9" customFormat="false" ht="15" hidden="false" customHeight="false" outlineLevel="0" collapsed="false">
      <c r="A9" s="1" t="n">
        <f aca="false">A8+1</f>
        <v>7</v>
      </c>
      <c r="B9" s="1" t="n">
        <f aca="true">NORMINV(RAND(), $H$2, $H$3)</f>
        <v>18.575279442581</v>
      </c>
      <c r="C9" s="2" t="s">
        <v>10</v>
      </c>
      <c r="D9" s="5" t="n">
        <f aca="false">1-D8</f>
        <v>0.95</v>
      </c>
    </row>
    <row r="10" customFormat="false" ht="15" hidden="false" customHeight="false" outlineLevel="0" collapsed="false">
      <c r="A10" s="1" t="n">
        <f aca="false">A9+1</f>
        <v>8</v>
      </c>
      <c r="B10" s="1" t="n">
        <f aca="true">NORMINV(RAND(), $H$2, $H$3)</f>
        <v>10.3486184109896</v>
      </c>
    </row>
    <row r="11" customFormat="false" ht="15" hidden="false" customHeight="false" outlineLevel="0" collapsed="false">
      <c r="A11" s="1" t="n">
        <f aca="false">A10+1</f>
        <v>9</v>
      </c>
      <c r="B11" s="1" t="n">
        <f aca="true">NORMINV(RAND(), $H$2, $H$3)</f>
        <v>26.0055055389003</v>
      </c>
    </row>
    <row r="12" customFormat="false" ht="15" hidden="false" customHeight="false" outlineLevel="0" collapsed="false">
      <c r="A12" s="1" t="n">
        <f aca="false">A11+1</f>
        <v>10</v>
      </c>
      <c r="B12" s="1" t="n">
        <f aca="true">NORMINV(RAND(), $H$2, $H$3)</f>
        <v>24.1622443657317</v>
      </c>
      <c r="E12" s="11" t="s">
        <v>99</v>
      </c>
    </row>
    <row r="13" customFormat="false" ht="15" hidden="false" customHeight="false" outlineLevel="0" collapsed="false">
      <c r="A13" s="1" t="n">
        <f aca="false">A12+1</f>
        <v>11</v>
      </c>
      <c r="B13" s="1" t="n">
        <f aca="true">NORMINV(RAND(), $H$2, $H$3)</f>
        <v>31.7758879986588</v>
      </c>
      <c r="E13" s="6" t="str">
        <f aca="false">IF(AND(E7&lt;H2,H2&lt;F7),"MEDIA REAL DENTRO DE INTERVALO DE CONFIANZA","………..FUERA DEL INTERVALO DE CONFIANZA……..")</f>
        <v>MEDIA REAL DENTRO DE INTERVALO DE CONFIANZA</v>
      </c>
    </row>
    <row r="14" customFormat="false" ht="15" hidden="false" customHeight="false" outlineLevel="0" collapsed="false">
      <c r="A14" s="1" t="n">
        <f aca="false">A13+1</f>
        <v>12</v>
      </c>
      <c r="B14" s="1" t="n">
        <f aca="true">NORMINV(RAND(), $H$2, $H$3)</f>
        <v>47.267036615555</v>
      </c>
    </row>
    <row r="15" customFormat="false" ht="15" hidden="false" customHeight="false" outlineLevel="0" collapsed="false">
      <c r="A15" s="1" t="n">
        <f aca="false">A14+1</f>
        <v>13</v>
      </c>
      <c r="B15" s="1" t="n">
        <f aca="true">NORMINV(RAND(), $H$2, $H$3)</f>
        <v>17.6308040312736</v>
      </c>
    </row>
    <row r="16" customFormat="false" ht="15" hidden="false" customHeight="false" outlineLevel="0" collapsed="false">
      <c r="A16" s="1" t="n">
        <f aca="false">A15+1</f>
        <v>14</v>
      </c>
      <c r="B16" s="1" t="n">
        <f aca="true">NORMINV(RAND(), $H$2, $H$3)</f>
        <v>36.6052148257348</v>
      </c>
      <c r="E16" s="11" t="s">
        <v>93</v>
      </c>
    </row>
    <row r="17" customFormat="false" ht="15" hidden="false" customHeight="false" outlineLevel="0" collapsed="false">
      <c r="A17" s="1" t="n">
        <f aca="false">A16+1</f>
        <v>15</v>
      </c>
      <c r="B17" s="1" t="n">
        <f aca="true">NORMINV(RAND(), $H$2, $H$3)</f>
        <v>48.1794130354131</v>
      </c>
      <c r="E17" s="6" t="n">
        <f aca="false">B3</f>
        <v>28.1091183679806</v>
      </c>
    </row>
    <row r="18" customFormat="false" ht="15" hidden="false" customHeight="false" outlineLevel="0" collapsed="false">
      <c r="A18" s="1" t="n">
        <f aca="false">A17+1</f>
        <v>16</v>
      </c>
      <c r="B18" s="1" t="n">
        <f aca="true">NORMINV(RAND(), $H$2, $H$3)</f>
        <v>19.6043589030056</v>
      </c>
    </row>
    <row r="19" customFormat="false" ht="15" hidden="false" customHeight="false" outlineLevel="0" collapsed="false">
      <c r="A19" s="1" t="n">
        <f aca="false">A18+1</f>
        <v>17</v>
      </c>
      <c r="B19" s="1" t="n">
        <f aca="true">NORMINV(RAND(), $H$2, $H$3)</f>
        <v>10.7692013958176</v>
      </c>
    </row>
    <row r="20" customFormat="false" ht="15" hidden="false" customHeight="false" outlineLevel="0" collapsed="false">
      <c r="A20" s="1" t="n">
        <f aca="false">A19+1</f>
        <v>18</v>
      </c>
      <c r="B20" s="1" t="n">
        <f aca="true">NORMINV(RAND(), $H$2, $H$3)</f>
        <v>29.4469767664449</v>
      </c>
    </row>
    <row r="21" customFormat="false" ht="15" hidden="false" customHeight="false" outlineLevel="0" collapsed="false">
      <c r="A21" s="1" t="n">
        <f aca="false">A20+1</f>
        <v>19</v>
      </c>
      <c r="B21" s="1" t="n">
        <f aca="true">NORMINV(RAND(), $H$2, $H$3)</f>
        <v>18.0854264986082</v>
      </c>
    </row>
    <row r="22" customFormat="false" ht="15" hidden="false" customHeight="false" outlineLevel="0" collapsed="false">
      <c r="A22" s="1" t="n">
        <f aca="false">A21+1</f>
        <v>20</v>
      </c>
      <c r="B22" s="1" t="n">
        <f aca="true">NORMINV(RAND(), $H$2, $H$3)</f>
        <v>34.2043093545526</v>
      </c>
    </row>
    <row r="23" customFormat="false" ht="15" hidden="false" customHeight="false" outlineLevel="0" collapsed="false">
      <c r="A23" s="1" t="n">
        <f aca="false">A22+1</f>
        <v>21</v>
      </c>
      <c r="B23" s="1" t="n">
        <f aca="true">NORMINV(RAND(), $H$2, $H$3)</f>
        <v>19.3414359604853</v>
      </c>
    </row>
    <row r="24" customFormat="false" ht="15" hidden="false" customHeight="false" outlineLevel="0" collapsed="false">
      <c r="A24" s="1" t="n">
        <f aca="false">A23+1</f>
        <v>22</v>
      </c>
      <c r="B24" s="1" t="n">
        <f aca="true">NORMINV(RAND(), $H$2, $H$3)</f>
        <v>14.4951137928712</v>
      </c>
    </row>
    <row r="25" customFormat="false" ht="15" hidden="false" customHeight="false" outlineLevel="0" collapsed="false">
      <c r="A25" s="1" t="n">
        <f aca="false">A24+1</f>
        <v>23</v>
      </c>
      <c r="B25" s="1" t="n">
        <f aca="true">NORMINV(RAND(), $H$2, $H$3)</f>
        <v>64.8619915699164</v>
      </c>
    </row>
    <row r="26" customFormat="false" ht="15" hidden="false" customHeight="false" outlineLevel="0" collapsed="false">
      <c r="A26" s="1" t="n">
        <f aca="false">A25+1</f>
        <v>24</v>
      </c>
      <c r="B26" s="1" t="n">
        <f aca="true">NORMINV(RAND(), $H$2, $H$3)</f>
        <v>31.3469773609206</v>
      </c>
    </row>
    <row r="27" customFormat="false" ht="15" hidden="false" customHeight="false" outlineLevel="0" collapsed="false">
      <c r="A27" s="1" t="n">
        <f aca="false">A26+1</f>
        <v>25</v>
      </c>
      <c r="B27" s="1" t="n">
        <f aca="true">NORMINV(RAND(), $H$2, $H$3)</f>
        <v>14.2075552469673</v>
      </c>
    </row>
    <row r="28" customFormat="false" ht="15" hidden="false" customHeight="false" outlineLevel="0" collapsed="false">
      <c r="A28" s="1" t="n">
        <f aca="false">A27+1</f>
        <v>26</v>
      </c>
      <c r="B28" s="1" t="n">
        <f aca="true">NORMINV(RAND(), $H$2, $H$3)</f>
        <v>18.2925395354282</v>
      </c>
    </row>
    <row r="29" customFormat="false" ht="15" hidden="false" customHeight="false" outlineLevel="0" collapsed="false">
      <c r="A29" s="1" t="n">
        <f aca="false">A28+1</f>
        <v>27</v>
      </c>
      <c r="B29" s="1" t="n">
        <f aca="true">NORMINV(RAND(), $H$2, $H$3)</f>
        <v>27.1534235408084</v>
      </c>
    </row>
    <row r="30" customFormat="false" ht="15" hidden="false" customHeight="false" outlineLevel="0" collapsed="false">
      <c r="A30" s="1" t="n">
        <f aca="false">A29+1</f>
        <v>28</v>
      </c>
      <c r="B30" s="1" t="n">
        <f aca="true">NORMINV(RAND(), $H$2, $H$3)</f>
        <v>17.3487840958152</v>
      </c>
    </row>
    <row r="31" customFormat="false" ht="15" hidden="false" customHeight="false" outlineLevel="0" collapsed="false">
      <c r="A31" s="1" t="n">
        <f aca="false">A30+1</f>
        <v>29</v>
      </c>
      <c r="B31" s="1" t="n">
        <f aca="true">NORMINV(RAND(), $H$2, $H$3)</f>
        <v>21.037501848351</v>
      </c>
    </row>
    <row r="32" customFormat="false" ht="15" hidden="false" customHeight="false" outlineLevel="0" collapsed="false">
      <c r="A32" s="1" t="n">
        <f aca="false">A31+1</f>
        <v>30</v>
      </c>
      <c r="B32" s="1" t="n">
        <f aca="true">NORMINV(RAND(), $H$2, $H$3)</f>
        <v>6.27168727769634</v>
      </c>
    </row>
    <row r="33" customFormat="false" ht="15" hidden="false" customHeight="false" outlineLevel="0" collapsed="false">
      <c r="A33" s="1" t="n">
        <f aca="false">A32+1</f>
        <v>31</v>
      </c>
      <c r="B33" s="1" t="n">
        <f aca="true">NORMINV(RAND(), $H$2, $H$3)</f>
        <v>40.8244145714165</v>
      </c>
    </row>
    <row r="34" customFormat="false" ht="15" hidden="false" customHeight="false" outlineLevel="0" collapsed="false">
      <c r="A34" s="1" t="n">
        <f aca="false">A33+1</f>
        <v>32</v>
      </c>
      <c r="B34" s="1" t="n">
        <f aca="true">NORMINV(RAND(), $H$2, $H$3)</f>
        <v>-3.29506758212177</v>
      </c>
    </row>
    <row r="35" customFormat="false" ht="15" hidden="false" customHeight="false" outlineLevel="0" collapsed="false">
      <c r="A35" s="1" t="n">
        <f aca="false">A34+1</f>
        <v>33</v>
      </c>
      <c r="B35" s="1" t="n">
        <f aca="true">NORMINV(RAND(), $H$2, $H$3)</f>
        <v>59.0972115489397</v>
      </c>
    </row>
    <row r="36" customFormat="false" ht="15" hidden="false" customHeight="false" outlineLevel="0" collapsed="false">
      <c r="A36" s="1" t="n">
        <f aca="false">A35+1</f>
        <v>34</v>
      </c>
      <c r="B36" s="1" t="n">
        <f aca="true">NORMINV(RAND(), $H$2, $H$3)</f>
        <v>30.7186488210517</v>
      </c>
    </row>
    <row r="37" customFormat="false" ht="15" hidden="false" customHeight="false" outlineLevel="0" collapsed="false">
      <c r="A37" s="1" t="n">
        <f aca="false">A36+1</f>
        <v>35</v>
      </c>
      <c r="B37" s="1" t="n">
        <f aca="true">NORMINV(RAND(), $H$2, $H$3)</f>
        <v>44.6385940762005</v>
      </c>
    </row>
    <row r="38" customFormat="false" ht="15" hidden="false" customHeight="false" outlineLevel="0" collapsed="false">
      <c r="A38" s="1" t="n">
        <f aca="false">A37+1</f>
        <v>36</v>
      </c>
      <c r="B38" s="1" t="n">
        <f aca="true">NORMINV(RAND(), $H$2, $H$3)</f>
        <v>17.0626774140717</v>
      </c>
    </row>
    <row r="39" customFormat="false" ht="15" hidden="false" customHeight="false" outlineLevel="0" collapsed="false">
      <c r="A39" s="1" t="n">
        <f aca="false">A38+1</f>
        <v>37</v>
      </c>
      <c r="B39" s="1" t="n">
        <f aca="true">NORMINV(RAND(), $H$2, $H$3)</f>
        <v>44.4117590640037</v>
      </c>
    </row>
    <row r="40" customFormat="false" ht="15" hidden="false" customHeight="false" outlineLevel="0" collapsed="false">
      <c r="A40" s="1" t="n">
        <f aca="false">A39+1</f>
        <v>38</v>
      </c>
      <c r="B40" s="1" t="n">
        <f aca="true">NORMINV(RAND(), $H$2, $H$3)</f>
        <v>37.977914877532</v>
      </c>
    </row>
    <row r="41" customFormat="false" ht="15" hidden="false" customHeight="false" outlineLevel="0" collapsed="false">
      <c r="A41" s="1" t="n">
        <f aca="false">A40+1</f>
        <v>39</v>
      </c>
      <c r="B41" s="1" t="n">
        <f aca="true">NORMINV(RAND(), $H$2, $H$3)</f>
        <v>44.7834343234711</v>
      </c>
    </row>
    <row r="42" customFormat="false" ht="15" hidden="false" customHeight="false" outlineLevel="0" collapsed="false">
      <c r="A42" s="1" t="n">
        <f aca="false">A41+1</f>
        <v>40</v>
      </c>
      <c r="B42" s="1" t="n">
        <f aca="true">NORMINV(RAND(), $H$2, $H$3)</f>
        <v>37.6331665477803</v>
      </c>
    </row>
    <row r="43" customFormat="false" ht="15" hidden="false" customHeight="false" outlineLevel="0" collapsed="false">
      <c r="A43" s="1" t="n">
        <f aca="false">A42+1</f>
        <v>41</v>
      </c>
      <c r="B43" s="1" t="n">
        <f aca="true">NORMINV(RAND(), $H$2, $H$3)</f>
        <v>27.7930643250147</v>
      </c>
    </row>
    <row r="44" customFormat="false" ht="15" hidden="false" customHeight="false" outlineLevel="0" collapsed="false">
      <c r="A44" s="1" t="n">
        <f aca="false">A43+1</f>
        <v>42</v>
      </c>
    </row>
    <row r="45" customFormat="false" ht="15" hidden="false" customHeight="false" outlineLevel="0" collapsed="false">
      <c r="A45" s="1" t="n">
        <f aca="false">A44+1</f>
        <v>43</v>
      </c>
    </row>
    <row r="46" customFormat="false" ht="15" hidden="false" customHeight="false" outlineLevel="0" collapsed="false">
      <c r="A46" s="1" t="n">
        <f aca="false">A45+1</f>
        <v>44</v>
      </c>
    </row>
    <row r="47" customFormat="false" ht="15" hidden="false" customHeight="false" outlineLevel="0" collapsed="false">
      <c r="A47" s="1" t="n">
        <f aca="false">A46+1</f>
        <v>45</v>
      </c>
    </row>
    <row r="48" customFormat="false" ht="15" hidden="false" customHeight="false" outlineLevel="0" collapsed="false">
      <c r="A48" s="1" t="n">
        <f aca="false">A47+1</f>
        <v>46</v>
      </c>
    </row>
    <row r="49" customFormat="false" ht="15" hidden="false" customHeight="false" outlineLevel="0" collapsed="false">
      <c r="A49" s="1" t="n">
        <f aca="false">A48+1</f>
        <v>47</v>
      </c>
    </row>
    <row r="50" customFormat="false" ht="15" hidden="false" customHeight="false" outlineLevel="0" collapsed="false">
      <c r="A50" s="1" t="n">
        <f aca="false">A49+1</f>
        <v>48</v>
      </c>
    </row>
    <row r="51" customFormat="false" ht="15" hidden="false" customHeight="false" outlineLevel="0" collapsed="false">
      <c r="A51" s="1" t="n">
        <f aca="false">A50+1</f>
        <v>49</v>
      </c>
    </row>
    <row r="52" customFormat="false" ht="15" hidden="false" customHeight="false" outlineLevel="0" collapsed="false">
      <c r="A52" s="1" t="n">
        <f aca="false">A51+1</f>
        <v>50</v>
      </c>
    </row>
    <row r="53" customFormat="false" ht="15" hidden="false" customHeight="false" outlineLevel="0" collapsed="false">
      <c r="A53" s="1" t="n">
        <f aca="false">A52+1</f>
        <v>51</v>
      </c>
    </row>
    <row r="54" customFormat="false" ht="15" hidden="false" customHeight="false" outlineLevel="0" collapsed="false">
      <c r="A54" s="1" t="n">
        <f aca="false">A53+1</f>
        <v>52</v>
      </c>
    </row>
    <row r="55" customFormat="false" ht="15" hidden="false" customHeight="false" outlineLevel="0" collapsed="false">
      <c r="A55" s="1" t="n">
        <f aca="false">A54+1</f>
        <v>53</v>
      </c>
    </row>
    <row r="56" customFormat="false" ht="15" hidden="false" customHeight="false" outlineLevel="0" collapsed="false">
      <c r="A56" s="1" t="n">
        <f aca="false">A55+1</f>
        <v>54</v>
      </c>
    </row>
    <row r="57" customFormat="false" ht="15" hidden="false" customHeight="false" outlineLevel="0" collapsed="false">
      <c r="A57" s="1" t="n">
        <f aca="false">A56+1</f>
        <v>55</v>
      </c>
    </row>
    <row r="58" customFormat="false" ht="15" hidden="false" customHeight="false" outlineLevel="0" collapsed="false">
      <c r="A58" s="1" t="n">
        <f aca="false">A57+1</f>
        <v>56</v>
      </c>
    </row>
    <row r="59" customFormat="false" ht="15" hidden="false" customHeight="false" outlineLevel="0" collapsed="false">
      <c r="A59" s="1" t="n">
        <f aca="false">A58+1</f>
        <v>57</v>
      </c>
    </row>
    <row r="60" customFormat="false" ht="15" hidden="false" customHeight="false" outlineLevel="0" collapsed="false">
      <c r="A60" s="1" t="n">
        <f aca="false">A59+1</f>
        <v>58</v>
      </c>
    </row>
    <row r="61" customFormat="false" ht="15" hidden="false" customHeight="false" outlineLevel="0" collapsed="false">
      <c r="A61" s="1" t="n">
        <f aca="false">A60+1</f>
        <v>59</v>
      </c>
    </row>
    <row r="62" customFormat="false" ht="15" hidden="false" customHeight="false" outlineLevel="0" collapsed="false">
      <c r="A62" s="1" t="n">
        <f aca="false">A61+1</f>
        <v>60</v>
      </c>
    </row>
    <row r="63" customFormat="false" ht="15" hidden="false" customHeight="false" outlineLevel="0" collapsed="false">
      <c r="A63" s="1" t="n">
        <f aca="false">A62+1</f>
        <v>61</v>
      </c>
    </row>
    <row r="64" customFormat="false" ht="15" hidden="false" customHeight="false" outlineLevel="0" collapsed="false">
      <c r="A64" s="1" t="n">
        <f aca="false">A63+1</f>
        <v>62</v>
      </c>
    </row>
    <row r="65" customFormat="false" ht="15" hidden="false" customHeight="false" outlineLevel="0" collapsed="false">
      <c r="A65" s="1" t="n">
        <f aca="false">A64+1</f>
        <v>63</v>
      </c>
    </row>
    <row r="66" customFormat="false" ht="15" hidden="false" customHeight="false" outlineLevel="0" collapsed="false">
      <c r="A66" s="1" t="n">
        <f aca="false">A65+1</f>
        <v>64</v>
      </c>
    </row>
    <row r="67" customFormat="false" ht="15" hidden="false" customHeight="false" outlineLevel="0" collapsed="false">
      <c r="A67" s="1" t="n">
        <f aca="false">A66+1</f>
        <v>65</v>
      </c>
    </row>
    <row r="68" customFormat="false" ht="15" hidden="false" customHeight="false" outlineLevel="0" collapsed="false">
      <c r="A68" s="1" t="n">
        <f aca="false">A67+1</f>
        <v>66</v>
      </c>
    </row>
    <row r="69" customFormat="false" ht="15" hidden="false" customHeight="false" outlineLevel="0" collapsed="false">
      <c r="A69" s="1" t="n">
        <f aca="false">A68+1</f>
        <v>67</v>
      </c>
    </row>
    <row r="70" customFormat="false" ht="15" hidden="false" customHeight="false" outlineLevel="0" collapsed="false">
      <c r="A70" s="1" t="n">
        <f aca="false">A69+1</f>
        <v>68</v>
      </c>
    </row>
    <row r="71" customFormat="false" ht="15" hidden="false" customHeight="false" outlineLevel="0" collapsed="false">
      <c r="A71" s="1" t="n">
        <f aca="false">A70+1</f>
        <v>69</v>
      </c>
    </row>
    <row r="72" customFormat="false" ht="15" hidden="false" customHeight="false" outlineLevel="0" collapsed="false">
      <c r="A72" s="1" t="n">
        <f aca="false">A71+1</f>
        <v>70</v>
      </c>
    </row>
    <row r="73" customFormat="false" ht="15" hidden="false" customHeight="false" outlineLevel="0" collapsed="false">
      <c r="A73" s="1" t="n">
        <f aca="false">A72+1</f>
        <v>71</v>
      </c>
    </row>
    <row r="74" customFormat="false" ht="15" hidden="false" customHeight="false" outlineLevel="0" collapsed="false">
      <c r="A74" s="1" t="n">
        <f aca="false">A73+1</f>
        <v>72</v>
      </c>
    </row>
    <row r="75" customFormat="false" ht="15" hidden="false" customHeight="false" outlineLevel="0" collapsed="false">
      <c r="A75" s="1" t="n">
        <f aca="false">A74+1</f>
        <v>73</v>
      </c>
    </row>
    <row r="76" customFormat="false" ht="15" hidden="false" customHeight="false" outlineLevel="0" collapsed="false">
      <c r="A76" s="1" t="n">
        <f aca="false">A75+1</f>
        <v>74</v>
      </c>
    </row>
    <row r="77" customFormat="false" ht="15" hidden="false" customHeight="false" outlineLevel="0" collapsed="false">
      <c r="A77" s="1" t="n">
        <f aca="false">A76+1</f>
        <v>75</v>
      </c>
    </row>
    <row r="78" customFormat="false" ht="15" hidden="false" customHeight="false" outlineLevel="0" collapsed="false">
      <c r="A78" s="1" t="n">
        <f aca="false">A77+1</f>
        <v>76</v>
      </c>
    </row>
    <row r="79" customFormat="false" ht="15" hidden="false" customHeight="false" outlineLevel="0" collapsed="false">
      <c r="A79" s="1" t="n">
        <f aca="false">A78+1</f>
        <v>77</v>
      </c>
    </row>
    <row r="80" customFormat="false" ht="15" hidden="false" customHeight="false" outlineLevel="0" collapsed="false">
      <c r="A80" s="1" t="n">
        <f aca="false">A79+1</f>
        <v>78</v>
      </c>
    </row>
    <row r="81" customFormat="false" ht="15" hidden="false" customHeight="false" outlineLevel="0" collapsed="false">
      <c r="A81" s="1" t="n">
        <f aca="false">A80+1</f>
        <v>79</v>
      </c>
    </row>
    <row r="82" customFormat="false" ht="15" hidden="false" customHeight="false" outlineLevel="0" collapsed="false">
      <c r="A82" s="1" t="n">
        <f aca="false">A81+1</f>
        <v>80</v>
      </c>
    </row>
    <row r="83" customFormat="false" ht="15" hidden="false" customHeight="false" outlineLevel="0" collapsed="false">
      <c r="A83" s="1" t="n">
        <f aca="false">A82+1</f>
        <v>81</v>
      </c>
    </row>
    <row r="84" customFormat="false" ht="15" hidden="false" customHeight="false" outlineLevel="0" collapsed="false">
      <c r="A84" s="1" t="n">
        <f aca="false">A83+1</f>
        <v>82</v>
      </c>
    </row>
    <row r="85" customFormat="false" ht="15" hidden="false" customHeight="false" outlineLevel="0" collapsed="false">
      <c r="A85" s="1" t="n">
        <f aca="false">A84+1</f>
        <v>83</v>
      </c>
    </row>
    <row r="86" customFormat="false" ht="15" hidden="false" customHeight="false" outlineLevel="0" collapsed="false">
      <c r="A86" s="1" t="n">
        <f aca="false">A85+1</f>
        <v>84</v>
      </c>
    </row>
    <row r="87" customFormat="false" ht="15" hidden="false" customHeight="false" outlineLevel="0" collapsed="false">
      <c r="A87" s="1" t="n">
        <f aca="false">A86+1</f>
        <v>85</v>
      </c>
    </row>
    <row r="88" customFormat="false" ht="15" hidden="false" customHeight="false" outlineLevel="0" collapsed="false">
      <c r="A88" s="1" t="n">
        <f aca="false">A87+1</f>
        <v>86</v>
      </c>
    </row>
    <row r="89" customFormat="false" ht="15" hidden="false" customHeight="false" outlineLevel="0" collapsed="false">
      <c r="A89" s="1" t="n">
        <f aca="false">A88+1</f>
        <v>87</v>
      </c>
    </row>
    <row r="90" customFormat="false" ht="15" hidden="false" customHeight="false" outlineLevel="0" collapsed="false">
      <c r="A90" s="1" t="n">
        <f aca="false">A89+1</f>
        <v>88</v>
      </c>
    </row>
    <row r="91" customFormat="false" ht="15" hidden="false" customHeight="false" outlineLevel="0" collapsed="false">
      <c r="A91" s="1" t="n">
        <f aca="false">A90+1</f>
        <v>89</v>
      </c>
    </row>
    <row r="92" customFormat="false" ht="15" hidden="false" customHeight="false" outlineLevel="0" collapsed="false">
      <c r="A92" s="1" t="n">
        <f aca="false">A91+1</f>
        <v>90</v>
      </c>
    </row>
    <row r="93" customFormat="false" ht="15" hidden="false" customHeight="false" outlineLevel="0" collapsed="false">
      <c r="A93" s="1" t="n">
        <f aca="false">A92+1</f>
        <v>91</v>
      </c>
    </row>
    <row r="94" customFormat="false" ht="15" hidden="false" customHeight="false" outlineLevel="0" collapsed="false">
      <c r="A94" s="1" t="n">
        <f aca="false">A93+1</f>
        <v>92</v>
      </c>
    </row>
    <row r="95" customFormat="false" ht="15" hidden="false" customHeight="false" outlineLevel="0" collapsed="false">
      <c r="A95" s="1" t="n">
        <f aca="false">A94+1</f>
        <v>93</v>
      </c>
    </row>
    <row r="96" customFormat="false" ht="15" hidden="false" customHeight="false" outlineLevel="0" collapsed="false">
      <c r="A96" s="1" t="n">
        <f aca="false">A95+1</f>
        <v>94</v>
      </c>
    </row>
    <row r="97" customFormat="false" ht="15" hidden="false" customHeight="false" outlineLevel="0" collapsed="false">
      <c r="A97" s="1" t="n">
        <f aca="false">A96+1</f>
        <v>95</v>
      </c>
    </row>
    <row r="98" customFormat="false" ht="15" hidden="false" customHeight="false" outlineLevel="0" collapsed="false">
      <c r="A98" s="1" t="n">
        <f aca="false">A97+1</f>
        <v>96</v>
      </c>
    </row>
    <row r="99" customFormat="false" ht="15" hidden="false" customHeight="false" outlineLevel="0" collapsed="false">
      <c r="A99" s="1" t="n">
        <f aca="false">A98+1</f>
        <v>97</v>
      </c>
    </row>
    <row r="100" customFormat="false" ht="15" hidden="false" customHeight="false" outlineLevel="0" collapsed="false">
      <c r="A100" s="1" t="n">
        <f aca="false">A99+1</f>
        <v>98</v>
      </c>
    </row>
    <row r="101" customFormat="false" ht="15" hidden="false" customHeight="false" outlineLevel="0" collapsed="false">
      <c r="A101" s="1" t="n">
        <f aca="false">A100+1</f>
        <v>99</v>
      </c>
    </row>
    <row r="102" customFormat="false" ht="15" hidden="false" customHeight="false" outlineLevel="0" collapsed="false">
      <c r="A102" s="1" t="n">
        <f aca="false">A101+1</f>
        <v>100</v>
      </c>
    </row>
    <row r="103" customFormat="false" ht="15" hidden="false" customHeight="false" outlineLevel="0" collapsed="false">
      <c r="A103" s="1" t="n">
        <f aca="false">A102+1</f>
        <v>101</v>
      </c>
    </row>
    <row r="104" customFormat="false" ht="15" hidden="false" customHeight="false" outlineLevel="0" collapsed="false">
      <c r="A104" s="1" t="n">
        <f aca="false">A103+1</f>
        <v>102</v>
      </c>
    </row>
    <row r="105" customFormat="false" ht="15" hidden="false" customHeight="false" outlineLevel="0" collapsed="false">
      <c r="A105" s="1" t="n">
        <f aca="false">A104+1</f>
        <v>103</v>
      </c>
    </row>
    <row r="106" customFormat="false" ht="15" hidden="false" customHeight="false" outlineLevel="0" collapsed="false">
      <c r="A106" s="1" t="n">
        <f aca="false">A105+1</f>
        <v>104</v>
      </c>
    </row>
    <row r="107" customFormat="false" ht="15" hidden="false" customHeight="false" outlineLevel="0" collapsed="false">
      <c r="A107" s="1" t="n">
        <f aca="false">A106+1</f>
        <v>105</v>
      </c>
    </row>
    <row r="108" customFormat="false" ht="15" hidden="false" customHeight="false" outlineLevel="0" collapsed="false">
      <c r="A108" s="1" t="n">
        <f aca="false">A107+1</f>
        <v>106</v>
      </c>
    </row>
    <row r="109" customFormat="false" ht="15" hidden="false" customHeight="false" outlineLevel="0" collapsed="false">
      <c r="A109" s="1" t="n">
        <f aca="false">A108+1</f>
        <v>107</v>
      </c>
    </row>
    <row r="110" customFormat="false" ht="15" hidden="false" customHeight="false" outlineLevel="0" collapsed="false">
      <c r="A110" s="1" t="n">
        <f aca="false">A109+1</f>
        <v>108</v>
      </c>
    </row>
    <row r="111" customFormat="false" ht="15" hidden="false" customHeight="false" outlineLevel="0" collapsed="false">
      <c r="A111" s="1" t="n">
        <f aca="false">A110+1</f>
        <v>109</v>
      </c>
    </row>
    <row r="112" customFormat="false" ht="15" hidden="false" customHeight="false" outlineLevel="0" collapsed="false">
      <c r="A112" s="1" t="n">
        <f aca="false">A111+1</f>
        <v>110</v>
      </c>
    </row>
    <row r="113" customFormat="false" ht="15" hidden="false" customHeight="false" outlineLevel="0" collapsed="false">
      <c r="A113" s="1" t="n">
        <f aca="false">A112+1</f>
        <v>111</v>
      </c>
    </row>
    <row r="114" customFormat="false" ht="15" hidden="false" customHeight="false" outlineLevel="0" collapsed="false">
      <c r="A114" s="1" t="n">
        <f aca="false">A113+1</f>
        <v>112</v>
      </c>
    </row>
    <row r="115" customFormat="false" ht="15" hidden="false" customHeight="false" outlineLevel="0" collapsed="false">
      <c r="A115" s="1" t="n">
        <f aca="false">A114+1</f>
        <v>113</v>
      </c>
    </row>
    <row r="116" customFormat="false" ht="15" hidden="false" customHeight="false" outlineLevel="0" collapsed="false">
      <c r="A116" s="1" t="n">
        <f aca="false">A115+1</f>
        <v>114</v>
      </c>
    </row>
    <row r="117" customFormat="false" ht="15" hidden="false" customHeight="false" outlineLevel="0" collapsed="false">
      <c r="A117" s="1" t="n">
        <f aca="false">A116+1</f>
        <v>115</v>
      </c>
    </row>
    <row r="118" customFormat="false" ht="15" hidden="false" customHeight="false" outlineLevel="0" collapsed="false">
      <c r="A118" s="1" t="n">
        <f aca="false">A117+1</f>
        <v>116</v>
      </c>
    </row>
    <row r="119" customFormat="false" ht="15" hidden="false" customHeight="false" outlineLevel="0" collapsed="false">
      <c r="A119" s="1" t="n">
        <f aca="false">A118+1</f>
        <v>117</v>
      </c>
    </row>
    <row r="120" customFormat="false" ht="15" hidden="false" customHeight="false" outlineLevel="0" collapsed="false">
      <c r="A120" s="1" t="n">
        <f aca="false">A119+1</f>
        <v>118</v>
      </c>
    </row>
    <row r="121" customFormat="false" ht="15" hidden="false" customHeight="false" outlineLevel="0" collapsed="false">
      <c r="A121" s="1" t="n">
        <f aca="false">A120+1</f>
        <v>119</v>
      </c>
    </row>
    <row r="122" customFormat="false" ht="15" hidden="false" customHeight="false" outlineLevel="0" collapsed="false">
      <c r="A122" s="1" t="n">
        <f aca="false">A121+1</f>
        <v>120</v>
      </c>
    </row>
    <row r="123" customFormat="false" ht="15" hidden="false" customHeight="false" outlineLevel="0" collapsed="false">
      <c r="A123" s="1" t="n">
        <f aca="false">A122+1</f>
        <v>121</v>
      </c>
    </row>
    <row r="124" customFormat="false" ht="15" hidden="false" customHeight="false" outlineLevel="0" collapsed="false">
      <c r="A124" s="1" t="n">
        <f aca="false">A123+1</f>
        <v>122</v>
      </c>
    </row>
    <row r="125" customFormat="false" ht="15" hidden="false" customHeight="false" outlineLevel="0" collapsed="false">
      <c r="A125" s="1" t="n">
        <f aca="false">A124+1</f>
        <v>123</v>
      </c>
    </row>
    <row r="126" customFormat="false" ht="15" hidden="false" customHeight="false" outlineLevel="0" collapsed="false">
      <c r="A126" s="1" t="n">
        <f aca="false">A125+1</f>
        <v>124</v>
      </c>
    </row>
    <row r="127" customFormat="false" ht="15" hidden="false" customHeight="false" outlineLevel="0" collapsed="false">
      <c r="A127" s="1" t="n">
        <f aca="false">A126+1</f>
        <v>125</v>
      </c>
    </row>
    <row r="128" customFormat="false" ht="15" hidden="false" customHeight="false" outlineLevel="0" collapsed="false">
      <c r="A128" s="1" t="n">
        <f aca="false">A127+1</f>
        <v>126</v>
      </c>
    </row>
    <row r="129" customFormat="false" ht="15" hidden="false" customHeight="false" outlineLevel="0" collapsed="false">
      <c r="A129" s="1" t="n">
        <f aca="false">A128+1</f>
        <v>127</v>
      </c>
    </row>
    <row r="130" customFormat="false" ht="15" hidden="false" customHeight="false" outlineLevel="0" collapsed="false">
      <c r="A130" s="1" t="n">
        <f aca="false">A129+1</f>
        <v>128</v>
      </c>
    </row>
    <row r="131" customFormat="false" ht="15" hidden="false" customHeight="false" outlineLevel="0" collapsed="false">
      <c r="A131" s="1" t="n">
        <f aca="false">A130+1</f>
        <v>129</v>
      </c>
    </row>
    <row r="132" customFormat="false" ht="15" hidden="false" customHeight="false" outlineLevel="0" collapsed="false">
      <c r="A132" s="1" t="n">
        <f aca="false">A131+1</f>
        <v>130</v>
      </c>
    </row>
    <row r="133" customFormat="false" ht="15" hidden="false" customHeight="false" outlineLevel="0" collapsed="false">
      <c r="A133" s="1" t="n">
        <f aca="false">A132+1</f>
        <v>131</v>
      </c>
    </row>
    <row r="134" customFormat="false" ht="15" hidden="false" customHeight="false" outlineLevel="0" collapsed="false">
      <c r="A134" s="1" t="n">
        <f aca="false">A133+1</f>
        <v>132</v>
      </c>
    </row>
    <row r="135" customFormat="false" ht="15" hidden="false" customHeight="false" outlineLevel="0" collapsed="false">
      <c r="A135" s="1" t="n">
        <f aca="false">A134+1</f>
        <v>133</v>
      </c>
    </row>
    <row r="136" customFormat="false" ht="15" hidden="false" customHeight="false" outlineLevel="0" collapsed="false">
      <c r="A136" s="1" t="n">
        <f aca="false">A135+1</f>
        <v>134</v>
      </c>
    </row>
    <row r="137" customFormat="false" ht="15" hidden="false" customHeight="false" outlineLevel="0" collapsed="false">
      <c r="A137" s="1" t="n">
        <f aca="false">A136+1</f>
        <v>135</v>
      </c>
    </row>
    <row r="138" customFormat="false" ht="15" hidden="false" customHeight="false" outlineLevel="0" collapsed="false">
      <c r="A138" s="1" t="n">
        <f aca="false">A137+1</f>
        <v>136</v>
      </c>
    </row>
    <row r="139" customFormat="false" ht="15" hidden="false" customHeight="false" outlineLevel="0" collapsed="false">
      <c r="A139" s="1" t="n">
        <f aca="false">A138+1</f>
        <v>137</v>
      </c>
    </row>
    <row r="140" customFormat="false" ht="15" hidden="false" customHeight="false" outlineLevel="0" collapsed="false">
      <c r="A140" s="1" t="n">
        <f aca="false">A139+1</f>
        <v>138</v>
      </c>
    </row>
    <row r="141" customFormat="false" ht="15" hidden="false" customHeight="false" outlineLevel="0" collapsed="false">
      <c r="A141" s="1" t="n">
        <f aca="false">A140+1</f>
        <v>139</v>
      </c>
    </row>
    <row r="142" customFormat="false" ht="15" hidden="false" customHeight="false" outlineLevel="0" collapsed="false">
      <c r="A142" s="1" t="n">
        <f aca="false">A141+1</f>
        <v>140</v>
      </c>
    </row>
    <row r="143" customFormat="false" ht="15" hidden="false" customHeight="false" outlineLevel="0" collapsed="false">
      <c r="A143" s="1" t="n">
        <f aca="false">A142+1</f>
        <v>141</v>
      </c>
    </row>
    <row r="144" customFormat="false" ht="15" hidden="false" customHeight="false" outlineLevel="0" collapsed="false">
      <c r="A144" s="1" t="n">
        <f aca="false">A143+1</f>
        <v>142</v>
      </c>
    </row>
    <row r="145" customFormat="false" ht="15" hidden="false" customHeight="false" outlineLevel="0" collapsed="false">
      <c r="A145" s="1" t="n">
        <f aca="false">A144+1</f>
        <v>143</v>
      </c>
    </row>
    <row r="146" customFormat="false" ht="15" hidden="false" customHeight="false" outlineLevel="0" collapsed="false">
      <c r="A146" s="1" t="n">
        <f aca="false">A145+1</f>
        <v>144</v>
      </c>
    </row>
    <row r="147" customFormat="false" ht="15" hidden="false" customHeight="false" outlineLevel="0" collapsed="false">
      <c r="A147" s="1" t="n">
        <f aca="false">A146+1</f>
        <v>145</v>
      </c>
    </row>
    <row r="148" customFormat="false" ht="15" hidden="false" customHeight="false" outlineLevel="0" collapsed="false">
      <c r="A148" s="1" t="n">
        <f aca="false">A147+1</f>
        <v>146</v>
      </c>
    </row>
    <row r="149" customFormat="false" ht="15" hidden="false" customHeight="false" outlineLevel="0" collapsed="false">
      <c r="A149" s="1" t="n">
        <f aca="false">A148+1</f>
        <v>147</v>
      </c>
    </row>
    <row r="150" customFormat="false" ht="15" hidden="false" customHeight="false" outlineLevel="0" collapsed="false">
      <c r="A150" s="1" t="n">
        <f aca="false">A149+1</f>
        <v>148</v>
      </c>
    </row>
    <row r="151" customFormat="false" ht="15" hidden="false" customHeight="false" outlineLevel="0" collapsed="false">
      <c r="A151" s="1" t="n">
        <f aca="false">A150+1</f>
        <v>149</v>
      </c>
    </row>
    <row r="152" customFormat="false" ht="15" hidden="false" customHeight="false" outlineLevel="0" collapsed="false">
      <c r="A152" s="1" t="n">
        <f aca="false">A151+1</f>
        <v>150</v>
      </c>
    </row>
    <row r="153" customFormat="false" ht="15" hidden="false" customHeight="false" outlineLevel="0" collapsed="false">
      <c r="A153" s="1" t="n">
        <f aca="false">A152+1</f>
        <v>151</v>
      </c>
    </row>
    <row r="154" customFormat="false" ht="15" hidden="false" customHeight="false" outlineLevel="0" collapsed="false">
      <c r="A154" s="1" t="n">
        <f aca="false">A153+1</f>
        <v>152</v>
      </c>
    </row>
    <row r="155" customFormat="false" ht="15" hidden="false" customHeight="false" outlineLevel="0" collapsed="false">
      <c r="A155" s="1" t="n">
        <f aca="false">A154+1</f>
        <v>153</v>
      </c>
    </row>
    <row r="156" customFormat="false" ht="15" hidden="false" customHeight="false" outlineLevel="0" collapsed="false">
      <c r="A156" s="1" t="n">
        <f aca="false">A155+1</f>
        <v>154</v>
      </c>
    </row>
    <row r="157" customFormat="false" ht="15" hidden="false" customHeight="false" outlineLevel="0" collapsed="false">
      <c r="A157" s="1" t="n">
        <f aca="false">A156+1</f>
        <v>155</v>
      </c>
    </row>
    <row r="158" customFormat="false" ht="15" hidden="false" customHeight="false" outlineLevel="0" collapsed="false">
      <c r="A158" s="1" t="n">
        <f aca="false">A157+1</f>
        <v>156</v>
      </c>
    </row>
    <row r="159" customFormat="false" ht="15" hidden="false" customHeight="false" outlineLevel="0" collapsed="false">
      <c r="A159" s="1" t="n">
        <f aca="false">A158+1</f>
        <v>157</v>
      </c>
    </row>
    <row r="160" customFormat="false" ht="15" hidden="false" customHeight="false" outlineLevel="0" collapsed="false">
      <c r="A160" s="1" t="n">
        <f aca="false">A159+1</f>
        <v>158</v>
      </c>
    </row>
    <row r="161" customFormat="false" ht="15" hidden="false" customHeight="false" outlineLevel="0" collapsed="false">
      <c r="A161" s="1" t="n">
        <f aca="false">A160+1</f>
        <v>159</v>
      </c>
    </row>
    <row r="162" customFormat="false" ht="15" hidden="false" customHeight="false" outlineLevel="0" collapsed="false">
      <c r="A162" s="1" t="n">
        <f aca="false">A161+1</f>
        <v>160</v>
      </c>
    </row>
    <row r="163" customFormat="false" ht="15" hidden="false" customHeight="false" outlineLevel="0" collapsed="false">
      <c r="A163" s="1" t="n">
        <f aca="false">A162+1</f>
        <v>161</v>
      </c>
    </row>
    <row r="164" customFormat="false" ht="15" hidden="false" customHeight="false" outlineLevel="0" collapsed="false">
      <c r="A164" s="1" t="n">
        <f aca="false">A163+1</f>
        <v>162</v>
      </c>
    </row>
    <row r="165" customFormat="false" ht="15" hidden="false" customHeight="false" outlineLevel="0" collapsed="false">
      <c r="A165" s="1" t="n">
        <f aca="false">A164+1</f>
        <v>163</v>
      </c>
    </row>
    <row r="166" customFormat="false" ht="15" hidden="false" customHeight="false" outlineLevel="0" collapsed="false">
      <c r="A166" s="1" t="n">
        <f aca="false">A165+1</f>
        <v>164</v>
      </c>
    </row>
    <row r="167" customFormat="false" ht="15" hidden="false" customHeight="false" outlineLevel="0" collapsed="false">
      <c r="A167" s="1" t="n">
        <f aca="false">A166+1</f>
        <v>165</v>
      </c>
    </row>
    <row r="168" customFormat="false" ht="15" hidden="false" customHeight="false" outlineLevel="0" collapsed="false">
      <c r="A168" s="1" t="n">
        <f aca="false">A167+1</f>
        <v>166</v>
      </c>
    </row>
    <row r="169" customFormat="false" ht="15" hidden="false" customHeight="false" outlineLevel="0" collapsed="false">
      <c r="A169" s="1" t="n">
        <f aca="false">A168+1</f>
        <v>167</v>
      </c>
    </row>
    <row r="170" customFormat="false" ht="15" hidden="false" customHeight="false" outlineLevel="0" collapsed="false">
      <c r="A170" s="1" t="n">
        <f aca="false">A169+1</f>
        <v>168</v>
      </c>
    </row>
    <row r="171" customFormat="false" ht="15" hidden="false" customHeight="false" outlineLevel="0" collapsed="false">
      <c r="A171" s="1" t="n">
        <f aca="false">A170+1</f>
        <v>169</v>
      </c>
    </row>
    <row r="172" customFormat="false" ht="15" hidden="false" customHeight="false" outlineLevel="0" collapsed="false">
      <c r="A172" s="1" t="n">
        <f aca="false">A171+1</f>
        <v>170</v>
      </c>
    </row>
    <row r="173" customFormat="false" ht="15" hidden="false" customHeight="false" outlineLevel="0" collapsed="false">
      <c r="A173" s="1" t="n">
        <f aca="false">A172+1</f>
        <v>171</v>
      </c>
    </row>
    <row r="174" customFormat="false" ht="15" hidden="false" customHeight="false" outlineLevel="0" collapsed="false">
      <c r="A174" s="1" t="n">
        <f aca="false">A173+1</f>
        <v>172</v>
      </c>
    </row>
    <row r="175" customFormat="false" ht="15" hidden="false" customHeight="false" outlineLevel="0" collapsed="false">
      <c r="A175" s="1" t="n">
        <f aca="false">A174+1</f>
        <v>173</v>
      </c>
    </row>
    <row r="176" customFormat="false" ht="15" hidden="false" customHeight="false" outlineLevel="0" collapsed="false">
      <c r="A176" s="1" t="n">
        <f aca="false">A175+1</f>
        <v>174</v>
      </c>
    </row>
    <row r="177" customFormat="false" ht="15" hidden="false" customHeight="false" outlineLevel="0" collapsed="false">
      <c r="A177" s="1" t="n">
        <f aca="false">A176+1</f>
        <v>175</v>
      </c>
    </row>
    <row r="178" customFormat="false" ht="15" hidden="false" customHeight="false" outlineLevel="0" collapsed="false">
      <c r="A178" s="1" t="n">
        <f aca="false">A177+1</f>
        <v>176</v>
      </c>
    </row>
    <row r="179" customFormat="false" ht="15" hidden="false" customHeight="false" outlineLevel="0" collapsed="false">
      <c r="A179" s="1" t="n">
        <f aca="false">A178+1</f>
        <v>177</v>
      </c>
    </row>
    <row r="180" customFormat="false" ht="15" hidden="false" customHeight="false" outlineLevel="0" collapsed="false">
      <c r="A180" s="1" t="n">
        <f aca="false">A179+1</f>
        <v>178</v>
      </c>
    </row>
    <row r="181" customFormat="false" ht="15" hidden="false" customHeight="false" outlineLevel="0" collapsed="false">
      <c r="A181" s="1" t="n">
        <f aca="false">A180+1</f>
        <v>179</v>
      </c>
    </row>
    <row r="182" customFormat="false" ht="15" hidden="false" customHeight="false" outlineLevel="0" collapsed="false">
      <c r="A182" s="1" t="n">
        <f aca="false">A181+1</f>
        <v>180</v>
      </c>
    </row>
    <row r="183" customFormat="false" ht="15" hidden="false" customHeight="false" outlineLevel="0" collapsed="false">
      <c r="A183" s="1" t="n">
        <f aca="false">A182+1</f>
        <v>181</v>
      </c>
    </row>
    <row r="184" customFormat="false" ht="15" hidden="false" customHeight="false" outlineLevel="0" collapsed="false">
      <c r="A184" s="1" t="n">
        <f aca="false">A183+1</f>
        <v>182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creator/>
  <dc:description/>
  <dc:language>zh-CN</dc:language>
  <cp:lastModifiedBy/>
  <dcterms:modified xsi:type="dcterms:W3CDTF">2024-12-17T22:31:23Z</dcterms:modified>
  <cp:revision>252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