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uam-my.sharepoint.com/personal/alberto_suarez_uam_es/Documents/MisDoc_2021_2022/IA_2021_2022/transparencias/transparencias_ASG/T5_machine_learning/"/>
    </mc:Choice>
  </mc:AlternateContent>
  <xr:revisionPtr revIDLastSave="138" documentId="11_FA3A0430045866947E71CDFB79BB5848D7A162A9" xr6:coauthVersionLast="47" xr6:coauthVersionMax="47" xr10:uidLastSave="{A867DE71-A4B1-46AE-B40A-D6BDBAA0DEEE}"/>
  <bookViews>
    <workbookView xWindow="3534" yWindow="1296" windowWidth="19440" windowHeight="11664" activeTab="1" xr2:uid="{00000000-000D-0000-FFFF-FFFF00000000}"/>
  </bookViews>
  <sheets>
    <sheet name="Heaviside activation" sheetId="5" r:id="rId1"/>
    <sheet name="sigmoidal activation" sheetId="1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J6" i="1"/>
  <c r="M6" i="1" s="1"/>
  <c r="O6" i="1" s="1"/>
  <c r="H7" i="1" s="1"/>
  <c r="A7" i="1"/>
  <c r="B7" i="1" s="1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P4" i="5"/>
  <c r="R4" i="5" s="1"/>
  <c r="S4" i="5"/>
  <c r="J4" i="5"/>
  <c r="K4" i="5" s="1"/>
  <c r="B4" i="5"/>
  <c r="B6" i="1"/>
  <c r="R6" i="1"/>
  <c r="A8" i="1" l="1"/>
  <c r="K6" i="1"/>
  <c r="L6" i="1" s="1"/>
  <c r="N6" i="1"/>
  <c r="G7" i="1" s="1"/>
  <c r="P6" i="1"/>
  <c r="I7" i="1" s="1"/>
  <c r="N4" i="5"/>
  <c r="I5" i="5" s="1"/>
  <c r="L4" i="5"/>
  <c r="G5" i="5" s="1"/>
  <c r="M4" i="5"/>
  <c r="H5" i="5" s="1"/>
  <c r="S6" i="1"/>
  <c r="Q4" i="5"/>
  <c r="U6" i="1"/>
  <c r="A9" i="1" l="1"/>
  <c r="B8" i="1"/>
  <c r="J7" i="1"/>
  <c r="K7" i="1" s="1"/>
  <c r="L7" i="1" s="1"/>
  <c r="R7" i="1"/>
  <c r="T7" i="1" s="1"/>
  <c r="P5" i="5"/>
  <c r="R5" i="5" s="1"/>
  <c r="Q5" i="5"/>
  <c r="J5" i="5"/>
  <c r="K5" i="5" s="1"/>
  <c r="S5" i="5"/>
  <c r="B9" i="1" l="1"/>
  <c r="A10" i="1"/>
  <c r="M7" i="1"/>
  <c r="O7" i="1" s="1"/>
  <c r="H8" i="1" s="1"/>
  <c r="S7" i="1"/>
  <c r="U7" i="1"/>
  <c r="N5" i="5"/>
  <c r="I6" i="5" s="1"/>
  <c r="M5" i="5"/>
  <c r="H6" i="5" s="1"/>
  <c r="L5" i="5"/>
  <c r="G6" i="5" s="1"/>
  <c r="A11" i="1" l="1"/>
  <c r="B10" i="1"/>
  <c r="P7" i="1"/>
  <c r="I8" i="1" s="1"/>
  <c r="N7" i="1"/>
  <c r="G8" i="1" s="1"/>
  <c r="J6" i="5"/>
  <c r="K6" i="5" s="1"/>
  <c r="P6" i="5"/>
  <c r="Q6" i="5" s="1"/>
  <c r="R6" i="5"/>
  <c r="S6" i="5"/>
  <c r="B11" i="1" l="1"/>
  <c r="A12" i="1"/>
  <c r="R8" i="1"/>
  <c r="T8" i="1" s="1"/>
  <c r="J8" i="1"/>
  <c r="K8" i="1" s="1"/>
  <c r="L8" i="1" s="1"/>
  <c r="L6" i="5"/>
  <c r="G7" i="5" s="1"/>
  <c r="N6" i="5"/>
  <c r="I7" i="5" s="1"/>
  <c r="M6" i="5"/>
  <c r="H7" i="5" s="1"/>
  <c r="A13" i="1" l="1"/>
  <c r="B12" i="1"/>
  <c r="S8" i="1"/>
  <c r="U8" i="1"/>
  <c r="M8" i="1"/>
  <c r="O8" i="1" s="1"/>
  <c r="H9" i="1" s="1"/>
  <c r="P7" i="5"/>
  <c r="S7" i="5" s="1"/>
  <c r="J7" i="5"/>
  <c r="K7" i="5" s="1"/>
  <c r="A14" i="1" l="1"/>
  <c r="B13" i="1"/>
  <c r="N8" i="1"/>
  <c r="G9" i="1" s="1"/>
  <c r="P8" i="1"/>
  <c r="I9" i="1" s="1"/>
  <c r="N7" i="5"/>
  <c r="I8" i="5" s="1"/>
  <c r="M7" i="5"/>
  <c r="H8" i="5" s="1"/>
  <c r="L7" i="5"/>
  <c r="G8" i="5" s="1"/>
  <c r="R7" i="5"/>
  <c r="Q7" i="5"/>
  <c r="A15" i="1" l="1"/>
  <c r="B14" i="1"/>
  <c r="J9" i="1"/>
  <c r="K9" i="1" s="1"/>
  <c r="L9" i="1" s="1"/>
  <c r="R9" i="1"/>
  <c r="S9" i="1" s="1"/>
  <c r="J8" i="5"/>
  <c r="K8" i="5" s="1"/>
  <c r="P8" i="5"/>
  <c r="Q8" i="5"/>
  <c r="R8" i="5"/>
  <c r="S8" i="5"/>
  <c r="A16" i="1" l="1"/>
  <c r="B15" i="1"/>
  <c r="T9" i="1"/>
  <c r="U9" i="1"/>
  <c r="M9" i="1"/>
  <c r="N9" i="1" s="1"/>
  <c r="G10" i="1" s="1"/>
  <c r="L8" i="5"/>
  <c r="G9" i="5" s="1"/>
  <c r="N8" i="5"/>
  <c r="I9" i="5" s="1"/>
  <c r="M8" i="5"/>
  <c r="H9" i="5" s="1"/>
  <c r="A17" i="1" l="1"/>
  <c r="B16" i="1"/>
  <c r="P9" i="1"/>
  <c r="I10" i="1" s="1"/>
  <c r="O9" i="1"/>
  <c r="H10" i="1" s="1"/>
  <c r="P9" i="5"/>
  <c r="Q9" i="5" s="1"/>
  <c r="J9" i="5"/>
  <c r="K9" i="5" s="1"/>
  <c r="S9" i="5"/>
  <c r="R9" i="5"/>
  <c r="B17" i="1" l="1"/>
  <c r="A18" i="1"/>
  <c r="R10" i="1"/>
  <c r="T10" i="1" s="1"/>
  <c r="J10" i="1"/>
  <c r="K10" i="1" s="1"/>
  <c r="L10" i="1" s="1"/>
  <c r="N9" i="5"/>
  <c r="I10" i="5" s="1"/>
  <c r="M9" i="5"/>
  <c r="H10" i="5" s="1"/>
  <c r="L9" i="5"/>
  <c r="G10" i="5" s="1"/>
  <c r="A19" i="1" l="1"/>
  <c r="B18" i="1"/>
  <c r="S10" i="1"/>
  <c r="U10" i="1"/>
  <c r="M10" i="1"/>
  <c r="P10" i="1" s="1"/>
  <c r="I11" i="1" s="1"/>
  <c r="J10" i="5"/>
  <c r="K10" i="5" s="1"/>
  <c r="P10" i="5"/>
  <c r="R10" i="5" s="1"/>
  <c r="Q10" i="5"/>
  <c r="S10" i="5"/>
  <c r="B19" i="1" l="1"/>
  <c r="A20" i="1"/>
  <c r="N10" i="1"/>
  <c r="G11" i="1" s="1"/>
  <c r="O10" i="1"/>
  <c r="H11" i="1" s="1"/>
  <c r="M10" i="5"/>
  <c r="H11" i="5" s="1"/>
  <c r="N10" i="5"/>
  <c r="I11" i="5" s="1"/>
  <c r="L10" i="5"/>
  <c r="G11" i="5" s="1"/>
  <c r="A21" i="1" l="1"/>
  <c r="B20" i="1"/>
  <c r="R11" i="1"/>
  <c r="U11" i="1" s="1"/>
  <c r="J11" i="1"/>
  <c r="K11" i="1" s="1"/>
  <c r="L11" i="1" s="1"/>
  <c r="R11" i="5"/>
  <c r="J11" i="5"/>
  <c r="K11" i="5" s="1"/>
  <c r="Q11" i="5"/>
  <c r="P11" i="5"/>
  <c r="S11" i="5" s="1"/>
  <c r="S11" i="1" l="1"/>
  <c r="A22" i="1"/>
  <c r="B21" i="1"/>
  <c r="T11" i="1"/>
  <c r="M11" i="1"/>
  <c r="P11" i="1" s="1"/>
  <c r="I12" i="1" s="1"/>
  <c r="N11" i="5"/>
  <c r="I12" i="5" s="1"/>
  <c r="M11" i="5"/>
  <c r="H12" i="5" s="1"/>
  <c r="L11" i="5"/>
  <c r="G12" i="5" s="1"/>
  <c r="A23" i="1" l="1"/>
  <c r="B22" i="1"/>
  <c r="O11" i="1"/>
  <c r="H12" i="1" s="1"/>
  <c r="N11" i="1"/>
  <c r="G12" i="1" s="1"/>
  <c r="P12" i="5"/>
  <c r="S12" i="5" s="1"/>
  <c r="J12" i="5"/>
  <c r="K12" i="5" s="1"/>
  <c r="R12" i="5"/>
  <c r="A24" i="1" l="1"/>
  <c r="B23" i="1"/>
  <c r="J12" i="1"/>
  <c r="K12" i="1" s="1"/>
  <c r="L12" i="1" s="1"/>
  <c r="R12" i="1"/>
  <c r="S12" i="1" s="1"/>
  <c r="L12" i="5"/>
  <c r="G13" i="5" s="1"/>
  <c r="N12" i="5"/>
  <c r="I13" i="5" s="1"/>
  <c r="M12" i="5"/>
  <c r="H13" i="5" s="1"/>
  <c r="Q12" i="5"/>
  <c r="A25" i="1" l="1"/>
  <c r="B24" i="1"/>
  <c r="M12" i="1"/>
  <c r="P12" i="1" s="1"/>
  <c r="I13" i="1" s="1"/>
  <c r="T12" i="1"/>
  <c r="U12" i="1"/>
  <c r="J13" i="5"/>
  <c r="K13" i="5" s="1"/>
  <c r="P13" i="5"/>
  <c r="R13" i="5" s="1"/>
  <c r="A26" i="1" l="1"/>
  <c r="B25" i="1"/>
  <c r="O12" i="1"/>
  <c r="H13" i="1" s="1"/>
  <c r="N12" i="1"/>
  <c r="G13" i="1" s="1"/>
  <c r="J13" i="1" s="1"/>
  <c r="K13" i="1" s="1"/>
  <c r="L13" i="1" s="1"/>
  <c r="Q13" i="5"/>
  <c r="N13" i="5"/>
  <c r="I14" i="5" s="1"/>
  <c r="M13" i="5"/>
  <c r="H14" i="5" s="1"/>
  <c r="L13" i="5"/>
  <c r="G14" i="5" s="1"/>
  <c r="S13" i="5"/>
  <c r="A27" i="1" l="1"/>
  <c r="B26" i="1"/>
  <c r="R13" i="1"/>
  <c r="S13" i="1" s="1"/>
  <c r="M13" i="1"/>
  <c r="J14" i="5"/>
  <c r="K14" i="5" s="1"/>
  <c r="P14" i="5"/>
  <c r="R14" i="5" s="1"/>
  <c r="A28" i="1" l="1"/>
  <c r="B27" i="1"/>
  <c r="T13" i="1"/>
  <c r="U13" i="1"/>
  <c r="P13" i="1"/>
  <c r="I14" i="1" s="1"/>
  <c r="O13" i="1"/>
  <c r="H14" i="1" s="1"/>
  <c r="N13" i="1"/>
  <c r="G14" i="1" s="1"/>
  <c r="S14" i="5"/>
  <c r="Q14" i="5"/>
  <c r="L14" i="5"/>
  <c r="G15" i="5" s="1"/>
  <c r="N14" i="5"/>
  <c r="I15" i="5" s="1"/>
  <c r="M14" i="5"/>
  <c r="H15" i="5" s="1"/>
  <c r="B28" i="1" l="1"/>
  <c r="A29" i="1"/>
  <c r="R14" i="1"/>
  <c r="T14" i="1" s="1"/>
  <c r="J14" i="1"/>
  <c r="J15" i="5"/>
  <c r="K15" i="5" s="1"/>
  <c r="P15" i="5"/>
  <c r="R15" i="5" s="1"/>
  <c r="A30" i="1" l="1"/>
  <c r="B29" i="1"/>
  <c r="S14" i="1"/>
  <c r="U14" i="1"/>
  <c r="M14" i="1"/>
  <c r="K14" i="1"/>
  <c r="L14" i="1" s="1"/>
  <c r="Q15" i="5"/>
  <c r="S15" i="5"/>
  <c r="M15" i="5"/>
  <c r="H16" i="5" s="1"/>
  <c r="L15" i="5"/>
  <c r="G16" i="5" s="1"/>
  <c r="N15" i="5"/>
  <c r="I16" i="5" s="1"/>
  <c r="B30" i="1" l="1"/>
  <c r="A31" i="1"/>
  <c r="P14" i="1"/>
  <c r="I15" i="1" s="1"/>
  <c r="O14" i="1"/>
  <c r="H15" i="1" s="1"/>
  <c r="N14" i="1"/>
  <c r="G15" i="1" s="1"/>
  <c r="J16" i="5"/>
  <c r="K16" i="5" s="1"/>
  <c r="P16" i="5"/>
  <c r="R16" i="5" s="1"/>
  <c r="B31" i="1" l="1"/>
  <c r="A32" i="1"/>
  <c r="R15" i="1"/>
  <c r="T15" i="1" s="1"/>
  <c r="J15" i="1"/>
  <c r="M16" i="5"/>
  <c r="H17" i="5" s="1"/>
  <c r="L16" i="5"/>
  <c r="G17" i="5" s="1"/>
  <c r="N16" i="5"/>
  <c r="I17" i="5" s="1"/>
  <c r="Q16" i="5"/>
  <c r="S16" i="5"/>
  <c r="B32" i="1" l="1"/>
  <c r="A33" i="1"/>
  <c r="U15" i="1"/>
  <c r="M15" i="1"/>
  <c r="K15" i="1"/>
  <c r="L15" i="1" s="1"/>
  <c r="S15" i="1"/>
  <c r="P17" i="5"/>
  <c r="S17" i="5" s="1"/>
  <c r="J17" i="5"/>
  <c r="K17" i="5" s="1"/>
  <c r="Q17" i="5"/>
  <c r="R17" i="5"/>
  <c r="B33" i="1" l="1"/>
  <c r="A34" i="1"/>
  <c r="N15" i="1"/>
  <c r="G16" i="1" s="1"/>
  <c r="P15" i="1"/>
  <c r="I16" i="1" s="1"/>
  <c r="O15" i="1"/>
  <c r="H16" i="1" s="1"/>
  <c r="L17" i="5"/>
  <c r="G18" i="5" s="1"/>
  <c r="N17" i="5"/>
  <c r="I18" i="5" s="1"/>
  <c r="M17" i="5"/>
  <c r="H18" i="5" s="1"/>
  <c r="A35" i="1" l="1"/>
  <c r="B34" i="1"/>
  <c r="R16" i="1"/>
  <c r="U16" i="1" s="1"/>
  <c r="J16" i="1"/>
  <c r="J18" i="5"/>
  <c r="K18" i="5" s="1"/>
  <c r="P18" i="5"/>
  <c r="R18" i="5" s="1"/>
  <c r="B35" i="1" l="1"/>
  <c r="A36" i="1"/>
  <c r="T16" i="1"/>
  <c r="S16" i="1"/>
  <c r="K16" i="1"/>
  <c r="L16" i="1" s="1"/>
  <c r="M16" i="1"/>
  <c r="N18" i="5"/>
  <c r="I19" i="5" s="1"/>
  <c r="M18" i="5"/>
  <c r="H19" i="5" s="1"/>
  <c r="L18" i="5"/>
  <c r="G19" i="5" s="1"/>
  <c r="S18" i="5"/>
  <c r="Q18" i="5"/>
  <c r="B36" i="1" l="1"/>
  <c r="A37" i="1"/>
  <c r="N16" i="1"/>
  <c r="G17" i="1" s="1"/>
  <c r="P16" i="1"/>
  <c r="I17" i="1" s="1"/>
  <c r="O16" i="1"/>
  <c r="H17" i="1" s="1"/>
  <c r="J19" i="5"/>
  <c r="K19" i="5" s="1"/>
  <c r="P19" i="5"/>
  <c r="Q19" i="5" s="1"/>
  <c r="B37" i="1" l="1"/>
  <c r="A38" i="1"/>
  <c r="R17" i="1"/>
  <c r="S17" i="1" s="1"/>
  <c r="J17" i="1"/>
  <c r="S19" i="5"/>
  <c r="R19" i="5"/>
  <c r="M19" i="5"/>
  <c r="H20" i="5" s="1"/>
  <c r="L19" i="5"/>
  <c r="G20" i="5" s="1"/>
  <c r="N19" i="5"/>
  <c r="I20" i="5" s="1"/>
  <c r="B38" i="1" l="1"/>
  <c r="A39" i="1"/>
  <c r="M17" i="1"/>
  <c r="K17" i="1"/>
  <c r="L17" i="1" s="1"/>
  <c r="U17" i="1"/>
  <c r="T17" i="1"/>
  <c r="P20" i="5"/>
  <c r="S20" i="5" s="1"/>
  <c r="J20" i="5"/>
  <c r="K20" i="5" s="1"/>
  <c r="R20" i="5"/>
  <c r="B39" i="1" l="1"/>
  <c r="A40" i="1"/>
  <c r="P17" i="1"/>
  <c r="I18" i="1" s="1"/>
  <c r="N17" i="1"/>
  <c r="G18" i="1" s="1"/>
  <c r="O17" i="1"/>
  <c r="H18" i="1" s="1"/>
  <c r="L20" i="5"/>
  <c r="G21" i="5" s="1"/>
  <c r="M20" i="5"/>
  <c r="H21" i="5" s="1"/>
  <c r="N20" i="5"/>
  <c r="I21" i="5" s="1"/>
  <c r="Q20" i="5"/>
  <c r="B40" i="1" l="1"/>
  <c r="A41" i="1"/>
  <c r="R18" i="1"/>
  <c r="T18" i="1" s="1"/>
  <c r="J18" i="1"/>
  <c r="J21" i="5"/>
  <c r="K21" i="5" s="1"/>
  <c r="P21" i="5"/>
  <c r="S21" i="5" s="1"/>
  <c r="B41" i="1" l="1"/>
  <c r="A42" i="1"/>
  <c r="U18" i="1"/>
  <c r="S18" i="1"/>
  <c r="M18" i="1"/>
  <c r="K18" i="1"/>
  <c r="L18" i="1" s="1"/>
  <c r="Q21" i="5"/>
  <c r="L21" i="5"/>
  <c r="G22" i="5" s="1"/>
  <c r="M21" i="5"/>
  <c r="H22" i="5" s="1"/>
  <c r="N21" i="5"/>
  <c r="I22" i="5" s="1"/>
  <c r="R21" i="5"/>
  <c r="B42" i="1" l="1"/>
  <c r="A43" i="1"/>
  <c r="N18" i="1"/>
  <c r="G19" i="1" s="1"/>
  <c r="P18" i="1"/>
  <c r="I19" i="1" s="1"/>
  <c r="O18" i="1"/>
  <c r="H19" i="1" s="1"/>
  <c r="P22" i="5"/>
  <c r="S22" i="5" s="1"/>
  <c r="J22" i="5"/>
  <c r="K22" i="5" s="1"/>
  <c r="B43" i="1" l="1"/>
  <c r="A44" i="1"/>
  <c r="R19" i="1"/>
  <c r="U19" i="1" s="1"/>
  <c r="J19" i="1"/>
  <c r="Q22" i="5"/>
  <c r="N22" i="5"/>
  <c r="I23" i="5" s="1"/>
  <c r="L22" i="5"/>
  <c r="G23" i="5" s="1"/>
  <c r="M22" i="5"/>
  <c r="H23" i="5" s="1"/>
  <c r="R22" i="5"/>
  <c r="B44" i="1" l="1"/>
  <c r="A45" i="1"/>
  <c r="S19" i="1"/>
  <c r="M19" i="1"/>
  <c r="K19" i="1"/>
  <c r="L19" i="1" s="1"/>
  <c r="T19" i="1"/>
  <c r="J23" i="5"/>
  <c r="K23" i="5" s="1"/>
  <c r="P23" i="5"/>
  <c r="Q23" i="5"/>
  <c r="R23" i="5"/>
  <c r="S23" i="5"/>
  <c r="B45" i="1" l="1"/>
  <c r="A46" i="1"/>
  <c r="N19" i="1"/>
  <c r="G20" i="1" s="1"/>
  <c r="P19" i="1"/>
  <c r="I20" i="1" s="1"/>
  <c r="O19" i="1"/>
  <c r="H20" i="1" s="1"/>
  <c r="M23" i="5"/>
  <c r="H24" i="5" s="1"/>
  <c r="L23" i="5"/>
  <c r="G24" i="5" s="1"/>
  <c r="N23" i="5"/>
  <c r="I24" i="5" s="1"/>
  <c r="B46" i="1" l="1"/>
  <c r="A47" i="1"/>
  <c r="J20" i="1"/>
  <c r="R20" i="1"/>
  <c r="U20" i="1" s="1"/>
  <c r="P24" i="5"/>
  <c r="S24" i="5" s="1"/>
  <c r="J24" i="5"/>
  <c r="K24" i="5" s="1"/>
  <c r="R24" i="5"/>
  <c r="B47" i="1" l="1"/>
  <c r="A48" i="1"/>
  <c r="S20" i="1"/>
  <c r="M20" i="1"/>
  <c r="K20" i="1"/>
  <c r="L20" i="1" s="1"/>
  <c r="T20" i="1"/>
  <c r="N24" i="5"/>
  <c r="I25" i="5" s="1"/>
  <c r="M24" i="5"/>
  <c r="H25" i="5" s="1"/>
  <c r="L24" i="5"/>
  <c r="G25" i="5" s="1"/>
  <c r="Q24" i="5"/>
  <c r="A49" i="1" l="1"/>
  <c r="B48" i="1"/>
  <c r="N20" i="1"/>
  <c r="G21" i="1" s="1"/>
  <c r="O20" i="1"/>
  <c r="H21" i="1" s="1"/>
  <c r="P20" i="1"/>
  <c r="I21" i="1" s="1"/>
  <c r="P25" i="5"/>
  <c r="J25" i="5"/>
  <c r="K25" i="5" s="1"/>
  <c r="Q25" i="5"/>
  <c r="R25" i="5"/>
  <c r="S25" i="5"/>
  <c r="B49" i="1" l="1"/>
  <c r="A50" i="1"/>
  <c r="R21" i="1"/>
  <c r="U21" i="1" s="1"/>
  <c r="J21" i="1"/>
  <c r="L25" i="5"/>
  <c r="G26" i="5" s="1"/>
  <c r="M25" i="5"/>
  <c r="H26" i="5" s="1"/>
  <c r="N25" i="5"/>
  <c r="I26" i="5" s="1"/>
  <c r="A51" i="1" l="1"/>
  <c r="B50" i="1"/>
  <c r="S21" i="1"/>
  <c r="M21" i="1"/>
  <c r="K21" i="1"/>
  <c r="L21" i="1" s="1"/>
  <c r="T21" i="1"/>
  <c r="J26" i="5"/>
  <c r="K26" i="5" s="1"/>
  <c r="P26" i="5"/>
  <c r="R26" i="5" s="1"/>
  <c r="B51" i="1" l="1"/>
  <c r="A52" i="1"/>
  <c r="N21" i="1"/>
  <c r="G22" i="1" s="1"/>
  <c r="P21" i="1"/>
  <c r="I22" i="1" s="1"/>
  <c r="O21" i="1"/>
  <c r="H22" i="1" s="1"/>
  <c r="M26" i="5"/>
  <c r="H27" i="5" s="1"/>
  <c r="L26" i="5"/>
  <c r="G27" i="5" s="1"/>
  <c r="N26" i="5"/>
  <c r="I27" i="5" s="1"/>
  <c r="Q26" i="5"/>
  <c r="S26" i="5"/>
  <c r="A53" i="1" l="1"/>
  <c r="B52" i="1"/>
  <c r="R22" i="1"/>
  <c r="S22" i="1" s="1"/>
  <c r="J22" i="1"/>
  <c r="P27" i="5"/>
  <c r="S27" i="5" s="1"/>
  <c r="Q27" i="5"/>
  <c r="J27" i="5"/>
  <c r="K27" i="5" s="1"/>
  <c r="R27" i="5"/>
  <c r="B53" i="1" l="1"/>
  <c r="A54" i="1"/>
  <c r="M22" i="1"/>
  <c r="K22" i="1"/>
  <c r="L22" i="1" s="1"/>
  <c r="U22" i="1"/>
  <c r="T22" i="1"/>
  <c r="L27" i="5"/>
  <c r="G28" i="5" s="1"/>
  <c r="M27" i="5"/>
  <c r="H28" i="5" s="1"/>
  <c r="N27" i="5"/>
  <c r="I28" i="5" s="1"/>
  <c r="B54" i="1" l="1"/>
  <c r="A55" i="1"/>
  <c r="N22" i="1"/>
  <c r="G23" i="1" s="1"/>
  <c r="O22" i="1"/>
  <c r="H23" i="1" s="1"/>
  <c r="P22" i="1"/>
  <c r="I23" i="1" s="1"/>
  <c r="P28" i="5"/>
  <c r="S28" i="5" s="1"/>
  <c r="J28" i="5"/>
  <c r="K28" i="5" s="1"/>
  <c r="B55" i="1" l="1"/>
  <c r="A56" i="1"/>
  <c r="R23" i="1"/>
  <c r="U23" i="1" s="1"/>
  <c r="J23" i="1"/>
  <c r="M28" i="5"/>
  <c r="H29" i="5" s="1"/>
  <c r="L28" i="5"/>
  <c r="G29" i="5" s="1"/>
  <c r="N28" i="5"/>
  <c r="I29" i="5" s="1"/>
  <c r="Q28" i="5"/>
  <c r="R28" i="5"/>
  <c r="A57" i="1" l="1"/>
  <c r="B56" i="1"/>
  <c r="S23" i="1"/>
  <c r="M23" i="1"/>
  <c r="K23" i="1"/>
  <c r="L23" i="1" s="1"/>
  <c r="T23" i="1"/>
  <c r="P29" i="5"/>
  <c r="S29" i="5" s="1"/>
  <c r="J29" i="5"/>
  <c r="K29" i="5" s="1"/>
  <c r="R29" i="5"/>
  <c r="B57" i="1" l="1"/>
  <c r="A58" i="1"/>
  <c r="O23" i="1"/>
  <c r="H24" i="1" s="1"/>
  <c r="N23" i="1"/>
  <c r="G24" i="1" s="1"/>
  <c r="P23" i="1"/>
  <c r="I24" i="1" s="1"/>
  <c r="M29" i="5"/>
  <c r="H30" i="5" s="1"/>
  <c r="L29" i="5"/>
  <c r="G30" i="5" s="1"/>
  <c r="N29" i="5"/>
  <c r="I30" i="5" s="1"/>
  <c r="Q29" i="5"/>
  <c r="B58" i="1" l="1"/>
  <c r="A59" i="1"/>
  <c r="R24" i="1"/>
  <c r="U24" i="1" s="1"/>
  <c r="J24" i="1"/>
  <c r="P30" i="5"/>
  <c r="S30" i="5" s="1"/>
  <c r="J30" i="5"/>
  <c r="K30" i="5" s="1"/>
  <c r="R30" i="5"/>
  <c r="B59" i="1" l="1"/>
  <c r="A60" i="1"/>
  <c r="T24" i="1"/>
  <c r="S24" i="1"/>
  <c r="M24" i="1"/>
  <c r="K24" i="1"/>
  <c r="L24" i="1" s="1"/>
  <c r="N30" i="5"/>
  <c r="I31" i="5" s="1"/>
  <c r="M30" i="5"/>
  <c r="H31" i="5" s="1"/>
  <c r="L30" i="5"/>
  <c r="G31" i="5" s="1"/>
  <c r="Q30" i="5"/>
  <c r="B60" i="1" l="1"/>
  <c r="A61" i="1"/>
  <c r="N24" i="1"/>
  <c r="G25" i="1" s="1"/>
  <c r="O24" i="1"/>
  <c r="H25" i="1" s="1"/>
  <c r="P24" i="1"/>
  <c r="I25" i="1" s="1"/>
  <c r="P31" i="5"/>
  <c r="Q31" i="5" s="1"/>
  <c r="J31" i="5"/>
  <c r="K31" i="5" s="1"/>
  <c r="R31" i="5"/>
  <c r="S31" i="5"/>
  <c r="B61" i="1" l="1"/>
  <c r="A62" i="1"/>
  <c r="R25" i="1"/>
  <c r="S25" i="1" s="1"/>
  <c r="J25" i="1"/>
  <c r="M31" i="5"/>
  <c r="H32" i="5" s="1"/>
  <c r="N31" i="5"/>
  <c r="I32" i="5" s="1"/>
  <c r="L31" i="5"/>
  <c r="G32" i="5" s="1"/>
  <c r="A63" i="1" l="1"/>
  <c r="B62" i="1"/>
  <c r="M25" i="1"/>
  <c r="K25" i="1"/>
  <c r="L25" i="1" s="1"/>
  <c r="T25" i="1"/>
  <c r="U25" i="1"/>
  <c r="J32" i="5"/>
  <c r="K32" i="5" s="1"/>
  <c r="P32" i="5"/>
  <c r="Q32" i="5" s="1"/>
  <c r="S32" i="5"/>
  <c r="R32" i="5"/>
  <c r="A64" i="1" l="1"/>
  <c r="B63" i="1"/>
  <c r="N25" i="1"/>
  <c r="G26" i="1" s="1"/>
  <c r="P25" i="1"/>
  <c r="I26" i="1" s="1"/>
  <c r="O25" i="1"/>
  <c r="H26" i="1" s="1"/>
  <c r="L32" i="5"/>
  <c r="G33" i="5" s="1"/>
  <c r="M32" i="5"/>
  <c r="H33" i="5" s="1"/>
  <c r="N32" i="5"/>
  <c r="I33" i="5" s="1"/>
  <c r="B64" i="1" l="1"/>
  <c r="A65" i="1"/>
  <c r="J26" i="1"/>
  <c r="R26" i="1"/>
  <c r="S26" i="1" s="1"/>
  <c r="P33" i="5"/>
  <c r="S33" i="5" s="1"/>
  <c r="J33" i="5"/>
  <c r="K33" i="5" s="1"/>
  <c r="B65" i="1" l="1"/>
  <c r="A66" i="1"/>
  <c r="K26" i="1"/>
  <c r="L26" i="1" s="1"/>
  <c r="M26" i="1"/>
  <c r="U26" i="1"/>
  <c r="T26" i="1"/>
  <c r="L33" i="5"/>
  <c r="G34" i="5" s="1"/>
  <c r="M33" i="5"/>
  <c r="H34" i="5" s="1"/>
  <c r="N33" i="5"/>
  <c r="I34" i="5" s="1"/>
  <c r="Q33" i="5"/>
  <c r="R33" i="5"/>
  <c r="A67" i="1" l="1"/>
  <c r="B66" i="1"/>
  <c r="O26" i="1"/>
  <c r="H27" i="1" s="1"/>
  <c r="P26" i="1"/>
  <c r="I27" i="1" s="1"/>
  <c r="N26" i="1"/>
  <c r="G27" i="1" s="1"/>
  <c r="J34" i="5"/>
  <c r="K34" i="5" s="1"/>
  <c r="P34" i="5"/>
  <c r="S34" i="5" s="1"/>
  <c r="A68" i="1" l="1"/>
  <c r="B67" i="1"/>
  <c r="R27" i="1"/>
  <c r="U27" i="1" s="1"/>
  <c r="J27" i="1"/>
  <c r="N34" i="5"/>
  <c r="I35" i="5" s="1"/>
  <c r="M34" i="5"/>
  <c r="H35" i="5" s="1"/>
  <c r="L34" i="5"/>
  <c r="G35" i="5" s="1"/>
  <c r="Q34" i="5"/>
  <c r="R34" i="5"/>
  <c r="A69" i="1" l="1"/>
  <c r="B68" i="1"/>
  <c r="S27" i="1"/>
  <c r="K27" i="1"/>
  <c r="L27" i="1" s="1"/>
  <c r="M27" i="1"/>
  <c r="T27" i="1"/>
  <c r="J35" i="5"/>
  <c r="K35" i="5" s="1"/>
  <c r="P35" i="5"/>
  <c r="Q35" i="5"/>
  <c r="R35" i="5"/>
  <c r="S35" i="5"/>
  <c r="A70" i="1" l="1"/>
  <c r="B69" i="1"/>
  <c r="O27" i="1"/>
  <c r="H28" i="1" s="1"/>
  <c r="P27" i="1"/>
  <c r="I28" i="1" s="1"/>
  <c r="N27" i="1"/>
  <c r="G28" i="1" s="1"/>
  <c r="N35" i="5"/>
  <c r="I36" i="5" s="1"/>
  <c r="M35" i="5"/>
  <c r="H36" i="5" s="1"/>
  <c r="L35" i="5"/>
  <c r="G36" i="5" s="1"/>
  <c r="A71" i="1" l="1"/>
  <c r="B70" i="1"/>
  <c r="J28" i="1"/>
  <c r="R28" i="1"/>
  <c r="S28" i="1" s="1"/>
  <c r="P36" i="5"/>
  <c r="R36" i="5" s="1"/>
  <c r="J36" i="5"/>
  <c r="K36" i="5" s="1"/>
  <c r="S36" i="5"/>
  <c r="A72" i="1" l="1"/>
  <c r="B71" i="1"/>
  <c r="T28" i="1"/>
  <c r="M28" i="1"/>
  <c r="K28" i="1"/>
  <c r="L28" i="1" s="1"/>
  <c r="U28" i="1"/>
  <c r="L36" i="5"/>
  <c r="G37" i="5" s="1"/>
  <c r="N36" i="5"/>
  <c r="I37" i="5" s="1"/>
  <c r="M36" i="5"/>
  <c r="H37" i="5" s="1"/>
  <c r="Q36" i="5"/>
  <c r="B72" i="1" l="1"/>
  <c r="A73" i="1"/>
  <c r="N28" i="1"/>
  <c r="G29" i="1" s="1"/>
  <c r="P28" i="1"/>
  <c r="I29" i="1" s="1"/>
  <c r="O28" i="1"/>
  <c r="H29" i="1" s="1"/>
  <c r="P37" i="5"/>
  <c r="S37" i="5" s="1"/>
  <c r="J37" i="5"/>
  <c r="K37" i="5" s="1"/>
  <c r="Q37" i="5"/>
  <c r="B73" i="1" l="1"/>
  <c r="A74" i="1"/>
  <c r="J29" i="1"/>
  <c r="R29" i="1"/>
  <c r="T29" i="1" s="1"/>
  <c r="N37" i="5"/>
  <c r="I38" i="5" s="1"/>
  <c r="L37" i="5"/>
  <c r="G38" i="5" s="1"/>
  <c r="M37" i="5"/>
  <c r="H38" i="5" s="1"/>
  <c r="R37" i="5"/>
  <c r="B74" i="1" l="1"/>
  <c r="A75" i="1"/>
  <c r="S29" i="1"/>
  <c r="M29" i="1"/>
  <c r="K29" i="1"/>
  <c r="L29" i="1" s="1"/>
  <c r="U29" i="1"/>
  <c r="P38" i="5"/>
  <c r="R38" i="5" s="1"/>
  <c r="J38" i="5"/>
  <c r="K38" i="5" s="1"/>
  <c r="S38" i="5"/>
  <c r="B75" i="1" l="1"/>
  <c r="A76" i="1"/>
  <c r="N29" i="1"/>
  <c r="G30" i="1" s="1"/>
  <c r="O29" i="1"/>
  <c r="H30" i="1" s="1"/>
  <c r="P29" i="1"/>
  <c r="I30" i="1" s="1"/>
  <c r="N38" i="5"/>
  <c r="I39" i="5" s="1"/>
  <c r="L38" i="5"/>
  <c r="G39" i="5" s="1"/>
  <c r="M38" i="5"/>
  <c r="H39" i="5" s="1"/>
  <c r="Q38" i="5"/>
  <c r="B76" i="1" l="1"/>
  <c r="A77" i="1"/>
  <c r="J30" i="1"/>
  <c r="R30" i="1"/>
  <c r="T30" i="1" s="1"/>
  <c r="P39" i="5"/>
  <c r="R39" i="5" s="1"/>
  <c r="J39" i="5"/>
  <c r="K39" i="5" s="1"/>
  <c r="S39" i="5"/>
  <c r="B77" i="1" l="1"/>
  <c r="A78" i="1"/>
  <c r="S30" i="1"/>
  <c r="K30" i="1"/>
  <c r="L30" i="1" s="1"/>
  <c r="M30" i="1"/>
  <c r="U30" i="1"/>
  <c r="M39" i="5"/>
  <c r="H40" i="5" s="1"/>
  <c r="L39" i="5"/>
  <c r="G40" i="5" s="1"/>
  <c r="N39" i="5"/>
  <c r="I40" i="5" s="1"/>
  <c r="Q39" i="5"/>
  <c r="A79" i="1" l="1"/>
  <c r="B78" i="1"/>
  <c r="N30" i="1"/>
  <c r="G31" i="1" s="1"/>
  <c r="P30" i="1"/>
  <c r="I31" i="1" s="1"/>
  <c r="O30" i="1"/>
  <c r="H31" i="1" s="1"/>
  <c r="P40" i="5"/>
  <c r="J40" i="5"/>
  <c r="K40" i="5" s="1"/>
  <c r="Q40" i="5"/>
  <c r="S40" i="5"/>
  <c r="R40" i="5"/>
  <c r="A80" i="1" l="1"/>
  <c r="B79" i="1"/>
  <c r="J31" i="1"/>
  <c r="R31" i="1"/>
  <c r="S31" i="1" s="1"/>
  <c r="M40" i="5"/>
  <c r="H41" i="5" s="1"/>
  <c r="N40" i="5"/>
  <c r="I41" i="5" s="1"/>
  <c r="L40" i="5"/>
  <c r="G41" i="5" s="1"/>
  <c r="A81" i="1" l="1"/>
  <c r="B80" i="1"/>
  <c r="M31" i="1"/>
  <c r="K31" i="1"/>
  <c r="L31" i="1" s="1"/>
  <c r="U31" i="1"/>
  <c r="T31" i="1"/>
  <c r="S41" i="5"/>
  <c r="J41" i="5"/>
  <c r="K41" i="5" s="1"/>
  <c r="P41" i="5"/>
  <c r="Q41" i="5" s="1"/>
  <c r="R41" i="5"/>
  <c r="B81" i="1" l="1"/>
  <c r="A82" i="1"/>
  <c r="O31" i="1"/>
  <c r="H32" i="1" s="1"/>
  <c r="P31" i="1"/>
  <c r="I32" i="1" s="1"/>
  <c r="N31" i="1"/>
  <c r="G32" i="1" s="1"/>
  <c r="N41" i="5"/>
  <c r="I42" i="5" s="1"/>
  <c r="L41" i="5"/>
  <c r="G42" i="5" s="1"/>
  <c r="M41" i="5"/>
  <c r="H42" i="5" s="1"/>
  <c r="B82" i="1" l="1"/>
  <c r="A83" i="1"/>
  <c r="J32" i="1"/>
  <c r="R32" i="1"/>
  <c r="S32" i="1" s="1"/>
  <c r="J42" i="5"/>
  <c r="K42" i="5" s="1"/>
  <c r="P42" i="5"/>
  <c r="R42" i="5" s="1"/>
  <c r="S42" i="5"/>
  <c r="A84" i="1" l="1"/>
  <c r="B83" i="1"/>
  <c r="T32" i="1"/>
  <c r="U32" i="1"/>
  <c r="M32" i="1"/>
  <c r="K32" i="1"/>
  <c r="L32" i="1" s="1"/>
  <c r="Q42" i="5"/>
  <c r="M42" i="5"/>
  <c r="H43" i="5" s="1"/>
  <c r="N42" i="5"/>
  <c r="I43" i="5" s="1"/>
  <c r="L42" i="5"/>
  <c r="G43" i="5" s="1"/>
  <c r="B84" i="1" l="1"/>
  <c r="A85" i="1"/>
  <c r="P32" i="1"/>
  <c r="I33" i="1" s="1"/>
  <c r="O32" i="1"/>
  <c r="H33" i="1" s="1"/>
  <c r="N32" i="1"/>
  <c r="G33" i="1" s="1"/>
  <c r="P43" i="5"/>
  <c r="Q43" i="5" s="1"/>
  <c r="J43" i="5"/>
  <c r="K43" i="5" s="1"/>
  <c r="S43" i="5"/>
  <c r="R43" i="5"/>
  <c r="A86" i="1" l="1"/>
  <c r="B85" i="1"/>
  <c r="J33" i="1"/>
  <c r="R33" i="1"/>
  <c r="U33" i="1" s="1"/>
  <c r="M43" i="5"/>
  <c r="H44" i="5" s="1"/>
  <c r="L43" i="5"/>
  <c r="G44" i="5" s="1"/>
  <c r="N43" i="5"/>
  <c r="I44" i="5" s="1"/>
  <c r="A87" i="1" l="1"/>
  <c r="B86" i="1"/>
  <c r="S33" i="1"/>
  <c r="K33" i="1"/>
  <c r="L33" i="1" s="1"/>
  <c r="M33" i="1"/>
  <c r="T33" i="1"/>
  <c r="P44" i="5"/>
  <c r="Q44" i="5" s="1"/>
  <c r="J44" i="5"/>
  <c r="K44" i="5" s="1"/>
  <c r="S44" i="5"/>
  <c r="R44" i="5"/>
  <c r="B87" i="1" l="1"/>
  <c r="A88" i="1"/>
  <c r="N33" i="1"/>
  <c r="G34" i="1" s="1"/>
  <c r="O33" i="1"/>
  <c r="H34" i="1" s="1"/>
  <c r="P33" i="1"/>
  <c r="I34" i="1" s="1"/>
  <c r="L44" i="5"/>
  <c r="G45" i="5" s="1"/>
  <c r="M44" i="5"/>
  <c r="H45" i="5" s="1"/>
  <c r="N44" i="5"/>
  <c r="I45" i="5" s="1"/>
  <c r="A89" i="1" l="1"/>
  <c r="B88" i="1"/>
  <c r="J34" i="1"/>
  <c r="R34" i="1"/>
  <c r="U34" i="1" s="1"/>
  <c r="J45" i="5"/>
  <c r="K45" i="5" s="1"/>
  <c r="P45" i="5"/>
  <c r="R45" i="5" s="1"/>
  <c r="B89" i="1" l="1"/>
  <c r="A90" i="1"/>
  <c r="S34" i="1"/>
  <c r="M34" i="1"/>
  <c r="K34" i="1"/>
  <c r="L34" i="1" s="1"/>
  <c r="T34" i="1"/>
  <c r="Q45" i="5"/>
  <c r="N45" i="5"/>
  <c r="I46" i="5" s="1"/>
  <c r="L45" i="5"/>
  <c r="G46" i="5" s="1"/>
  <c r="M45" i="5"/>
  <c r="H46" i="5" s="1"/>
  <c r="S45" i="5"/>
  <c r="B90" i="1" l="1"/>
  <c r="A91" i="1"/>
  <c r="N34" i="1"/>
  <c r="G35" i="1" s="1"/>
  <c r="O34" i="1"/>
  <c r="H35" i="1" s="1"/>
  <c r="P34" i="1"/>
  <c r="I35" i="1" s="1"/>
  <c r="J46" i="5"/>
  <c r="K46" i="5" s="1"/>
  <c r="P46" i="5"/>
  <c r="R46" i="5" s="1"/>
  <c r="Q46" i="5"/>
  <c r="S46" i="5"/>
  <c r="B91" i="1" l="1"/>
  <c r="A92" i="1"/>
  <c r="R35" i="1"/>
  <c r="T35" i="1" s="1"/>
  <c r="J35" i="1"/>
  <c r="M46" i="5"/>
  <c r="H47" i="5" s="1"/>
  <c r="N46" i="5"/>
  <c r="I47" i="5" s="1"/>
  <c r="L46" i="5"/>
  <c r="G47" i="5" s="1"/>
  <c r="B92" i="1" l="1"/>
  <c r="A93" i="1"/>
  <c r="S35" i="1"/>
  <c r="M35" i="1"/>
  <c r="K35" i="1"/>
  <c r="L35" i="1" s="1"/>
  <c r="U35" i="1"/>
  <c r="P47" i="5"/>
  <c r="Q47" i="5" s="1"/>
  <c r="J47" i="5"/>
  <c r="K47" i="5" s="1"/>
  <c r="S47" i="5"/>
  <c r="R47" i="5"/>
  <c r="A94" i="1" l="1"/>
  <c r="B93" i="1"/>
  <c r="O35" i="1"/>
  <c r="H36" i="1" s="1"/>
  <c r="P35" i="1"/>
  <c r="I36" i="1" s="1"/>
  <c r="N35" i="1"/>
  <c r="G36" i="1" s="1"/>
  <c r="N47" i="5"/>
  <c r="I48" i="5" s="1"/>
  <c r="L47" i="5"/>
  <c r="G48" i="5" s="1"/>
  <c r="M47" i="5"/>
  <c r="H48" i="5" s="1"/>
  <c r="B94" i="1" l="1"/>
  <c r="A95" i="1"/>
  <c r="R36" i="1"/>
  <c r="T36" i="1" s="1"/>
  <c r="J36" i="1"/>
  <c r="P48" i="5"/>
  <c r="Q48" i="5" s="1"/>
  <c r="J48" i="5"/>
  <c r="K48" i="5" s="1"/>
  <c r="R48" i="5"/>
  <c r="S48" i="5"/>
  <c r="A96" i="1" l="1"/>
  <c r="B95" i="1"/>
  <c r="U36" i="1"/>
  <c r="S36" i="1"/>
  <c r="M36" i="1"/>
  <c r="K36" i="1"/>
  <c r="L36" i="1" s="1"/>
  <c r="M48" i="5"/>
  <c r="H49" i="5" s="1"/>
  <c r="L48" i="5"/>
  <c r="G49" i="5" s="1"/>
  <c r="N48" i="5"/>
  <c r="I49" i="5" s="1"/>
  <c r="B96" i="1" l="1"/>
  <c r="A97" i="1"/>
  <c r="N36" i="1"/>
  <c r="G37" i="1" s="1"/>
  <c r="P36" i="1"/>
  <c r="I37" i="1" s="1"/>
  <c r="O36" i="1"/>
  <c r="H37" i="1" s="1"/>
  <c r="J49" i="5"/>
  <c r="K49" i="5" s="1"/>
  <c r="P49" i="5"/>
  <c r="Q49" i="5"/>
  <c r="S49" i="5"/>
  <c r="R49" i="5"/>
  <c r="B97" i="1" l="1"/>
  <c r="A98" i="1"/>
  <c r="R37" i="1"/>
  <c r="S37" i="1" s="1"/>
  <c r="J37" i="1"/>
  <c r="M49" i="5"/>
  <c r="H50" i="5" s="1"/>
  <c r="N49" i="5"/>
  <c r="I50" i="5" s="1"/>
  <c r="L49" i="5"/>
  <c r="G50" i="5" s="1"/>
  <c r="A99" i="1" l="1"/>
  <c r="B98" i="1"/>
  <c r="M37" i="1"/>
  <c r="K37" i="1"/>
  <c r="L37" i="1" s="1"/>
  <c r="U37" i="1"/>
  <c r="T37" i="1"/>
  <c r="J50" i="5"/>
  <c r="K50" i="5" s="1"/>
  <c r="P50" i="5"/>
  <c r="S50" i="5" s="1"/>
  <c r="R50" i="5"/>
  <c r="B99" i="1" l="1"/>
  <c r="A100" i="1"/>
  <c r="N37" i="1"/>
  <c r="G38" i="1" s="1"/>
  <c r="P37" i="1"/>
  <c r="I38" i="1" s="1"/>
  <c r="O37" i="1"/>
  <c r="H38" i="1" s="1"/>
  <c r="M50" i="5"/>
  <c r="H51" i="5" s="1"/>
  <c r="N50" i="5"/>
  <c r="I51" i="5" s="1"/>
  <c r="L50" i="5"/>
  <c r="G51" i="5" s="1"/>
  <c r="Q50" i="5"/>
  <c r="B100" i="1" l="1"/>
  <c r="A101" i="1"/>
  <c r="J38" i="1"/>
  <c r="R38" i="1"/>
  <c r="U38" i="1" s="1"/>
  <c r="P51" i="5"/>
  <c r="S51" i="5" s="1"/>
  <c r="J51" i="5"/>
  <c r="K51" i="5" s="1"/>
  <c r="B101" i="1" l="1"/>
  <c r="A102" i="1"/>
  <c r="S38" i="1"/>
  <c r="K38" i="1"/>
  <c r="L38" i="1" s="1"/>
  <c r="M38" i="1"/>
  <c r="T38" i="1"/>
  <c r="R51" i="5"/>
  <c r="Q51" i="5"/>
  <c r="L51" i="5"/>
  <c r="G52" i="5" s="1"/>
  <c r="M51" i="5"/>
  <c r="H52" i="5" s="1"/>
  <c r="N51" i="5"/>
  <c r="I52" i="5" s="1"/>
  <c r="B102" i="1" l="1"/>
  <c r="A103" i="1"/>
  <c r="P38" i="1"/>
  <c r="I39" i="1" s="1"/>
  <c r="O38" i="1"/>
  <c r="H39" i="1" s="1"/>
  <c r="N38" i="1"/>
  <c r="G39" i="1" s="1"/>
  <c r="P52" i="5"/>
  <c r="R52" i="5" s="1"/>
  <c r="J52" i="5"/>
  <c r="K52" i="5" s="1"/>
  <c r="B103" i="1" l="1"/>
  <c r="A104" i="1"/>
  <c r="R39" i="1"/>
  <c r="S39" i="1" s="1"/>
  <c r="J39" i="1"/>
  <c r="Q52" i="5"/>
  <c r="N52" i="5"/>
  <c r="I53" i="5" s="1"/>
  <c r="M52" i="5"/>
  <c r="H53" i="5" s="1"/>
  <c r="L52" i="5"/>
  <c r="G53" i="5" s="1"/>
  <c r="S52" i="5"/>
  <c r="B104" i="1" l="1"/>
  <c r="A105" i="1"/>
  <c r="U39" i="1"/>
  <c r="T39" i="1"/>
  <c r="K39" i="1"/>
  <c r="L39" i="1" s="1"/>
  <c r="M39" i="1"/>
  <c r="J53" i="5"/>
  <c r="K53" i="5" s="1"/>
  <c r="P53" i="5"/>
  <c r="R53" i="5" s="1"/>
  <c r="A106" i="1" l="1"/>
  <c r="B105" i="1"/>
  <c r="P39" i="1"/>
  <c r="I40" i="1" s="1"/>
  <c r="O39" i="1"/>
  <c r="H40" i="1" s="1"/>
  <c r="N39" i="1"/>
  <c r="G40" i="1" s="1"/>
  <c r="S53" i="5"/>
  <c r="Q53" i="5"/>
  <c r="M53" i="5"/>
  <c r="H54" i="5" s="1"/>
  <c r="N53" i="5"/>
  <c r="I54" i="5" s="1"/>
  <c r="L53" i="5"/>
  <c r="G54" i="5" s="1"/>
  <c r="B106" i="1" l="1"/>
  <c r="A107" i="1"/>
  <c r="J40" i="1"/>
  <c r="R40" i="1"/>
  <c r="S40" i="1" s="1"/>
  <c r="J54" i="5"/>
  <c r="K54" i="5" s="1"/>
  <c r="P54" i="5"/>
  <c r="Q54" i="5"/>
  <c r="S54" i="5"/>
  <c r="R54" i="5"/>
  <c r="A108" i="1" l="1"/>
  <c r="B107" i="1"/>
  <c r="T40" i="1"/>
  <c r="U40" i="1"/>
  <c r="M40" i="1"/>
  <c r="K40" i="1"/>
  <c r="L40" i="1" s="1"/>
  <c r="L54" i="5"/>
  <c r="G55" i="5" s="1"/>
  <c r="N54" i="5"/>
  <c r="I55" i="5" s="1"/>
  <c r="M54" i="5"/>
  <c r="H55" i="5" s="1"/>
  <c r="B108" i="1" l="1"/>
  <c r="A109" i="1"/>
  <c r="O40" i="1"/>
  <c r="H41" i="1" s="1"/>
  <c r="P40" i="1"/>
  <c r="I41" i="1" s="1"/>
  <c r="N40" i="1"/>
  <c r="G41" i="1" s="1"/>
  <c r="P55" i="5"/>
  <c r="S55" i="5" s="1"/>
  <c r="J55" i="5"/>
  <c r="K55" i="5" s="1"/>
  <c r="Q55" i="5"/>
  <c r="B109" i="1" l="1"/>
  <c r="A110" i="1"/>
  <c r="J41" i="1"/>
  <c r="R41" i="1"/>
  <c r="U41" i="1" s="1"/>
  <c r="N55" i="5"/>
  <c r="I56" i="5" s="1"/>
  <c r="L55" i="5"/>
  <c r="G56" i="5" s="1"/>
  <c r="M55" i="5"/>
  <c r="H56" i="5" s="1"/>
  <c r="R55" i="5"/>
  <c r="B110" i="1" l="1"/>
  <c r="A111" i="1"/>
  <c r="S41" i="1"/>
  <c r="K41" i="1"/>
  <c r="L41" i="1" s="1"/>
  <c r="M41" i="1"/>
  <c r="T41" i="1"/>
  <c r="J56" i="5"/>
  <c r="K56" i="5" s="1"/>
  <c r="P56" i="5"/>
  <c r="R56" i="5" s="1"/>
  <c r="A112" i="1" l="1"/>
  <c r="B111" i="1"/>
  <c r="P41" i="1"/>
  <c r="I42" i="1" s="1"/>
  <c r="N41" i="1"/>
  <c r="G42" i="1" s="1"/>
  <c r="O41" i="1"/>
  <c r="H42" i="1" s="1"/>
  <c r="S56" i="5"/>
  <c r="N56" i="5"/>
  <c r="I57" i="5" s="1"/>
  <c r="M56" i="5"/>
  <c r="H57" i="5" s="1"/>
  <c r="L56" i="5"/>
  <c r="G57" i="5" s="1"/>
  <c r="Q56" i="5"/>
  <c r="A113" i="1" l="1"/>
  <c r="B112" i="1"/>
  <c r="J42" i="1"/>
  <c r="R42" i="1"/>
  <c r="T42" i="1" s="1"/>
  <c r="P57" i="5"/>
  <c r="S57" i="5" s="1"/>
  <c r="Q57" i="5"/>
  <c r="J57" i="5"/>
  <c r="K57" i="5" s="1"/>
  <c r="R57" i="5"/>
  <c r="A114" i="1" l="1"/>
  <c r="B113" i="1"/>
  <c r="U42" i="1"/>
  <c r="S42" i="1"/>
  <c r="K42" i="1"/>
  <c r="L42" i="1" s="1"/>
  <c r="M42" i="1"/>
  <c r="N57" i="5"/>
  <c r="I58" i="5" s="1"/>
  <c r="M57" i="5"/>
  <c r="H58" i="5" s="1"/>
  <c r="L57" i="5"/>
  <c r="G58" i="5" s="1"/>
  <c r="A115" i="1" l="1"/>
  <c r="B114" i="1"/>
  <c r="O42" i="1"/>
  <c r="H43" i="1" s="1"/>
  <c r="P42" i="1"/>
  <c r="I43" i="1" s="1"/>
  <c r="N42" i="1"/>
  <c r="G43" i="1" s="1"/>
  <c r="P58" i="5"/>
  <c r="Q58" i="5" s="1"/>
  <c r="J58" i="5"/>
  <c r="K58" i="5" s="1"/>
  <c r="R58" i="5"/>
  <c r="S58" i="5"/>
  <c r="B115" i="1" l="1"/>
  <c r="A116" i="1"/>
  <c r="R43" i="1"/>
  <c r="S43" i="1" s="1"/>
  <c r="J43" i="1"/>
  <c r="N58" i="5"/>
  <c r="I59" i="5" s="1"/>
  <c r="M58" i="5"/>
  <c r="H59" i="5" s="1"/>
  <c r="L58" i="5"/>
  <c r="G59" i="5" s="1"/>
  <c r="B116" i="1" l="1"/>
  <c r="A117" i="1"/>
  <c r="T43" i="1"/>
  <c r="K43" i="1"/>
  <c r="L43" i="1" s="1"/>
  <c r="M43" i="1"/>
  <c r="U43" i="1"/>
  <c r="J59" i="5"/>
  <c r="K59" i="5" s="1"/>
  <c r="P59" i="5"/>
  <c r="Q59" i="5" s="1"/>
  <c r="B117" i="1" l="1"/>
  <c r="A118" i="1"/>
  <c r="N43" i="1"/>
  <c r="G44" i="1" s="1"/>
  <c r="P43" i="1"/>
  <c r="I44" i="1" s="1"/>
  <c r="O43" i="1"/>
  <c r="H44" i="1" s="1"/>
  <c r="R59" i="5"/>
  <c r="S59" i="5"/>
  <c r="N59" i="5"/>
  <c r="I60" i="5" s="1"/>
  <c r="L59" i="5"/>
  <c r="G60" i="5" s="1"/>
  <c r="M59" i="5"/>
  <c r="H60" i="5" s="1"/>
  <c r="B118" i="1" l="1"/>
  <c r="A119" i="1"/>
  <c r="R44" i="1"/>
  <c r="U44" i="1" s="1"/>
  <c r="J44" i="1"/>
  <c r="P60" i="5"/>
  <c r="J60" i="5"/>
  <c r="K60" i="5" s="1"/>
  <c r="Q60" i="5"/>
  <c r="R60" i="5"/>
  <c r="S60" i="5"/>
  <c r="B119" i="1" l="1"/>
  <c r="A120" i="1"/>
  <c r="S44" i="1"/>
  <c r="K44" i="1"/>
  <c r="L44" i="1" s="1"/>
  <c r="M44" i="1"/>
  <c r="T44" i="1"/>
  <c r="L60" i="5"/>
  <c r="G61" i="5" s="1"/>
  <c r="M60" i="5"/>
  <c r="H61" i="5" s="1"/>
  <c r="N60" i="5"/>
  <c r="I61" i="5" s="1"/>
  <c r="B120" i="1" l="1"/>
  <c r="A121" i="1"/>
  <c r="O44" i="1"/>
  <c r="H45" i="1" s="1"/>
  <c r="N44" i="1"/>
  <c r="G45" i="1" s="1"/>
  <c r="P44" i="1"/>
  <c r="I45" i="1" s="1"/>
  <c r="P61" i="5"/>
  <c r="S61" i="5" s="1"/>
  <c r="J61" i="5"/>
  <c r="K61" i="5" s="1"/>
  <c r="A122" i="1" l="1"/>
  <c r="B121" i="1"/>
  <c r="R45" i="1"/>
  <c r="U45" i="1" s="1"/>
  <c r="J45" i="1"/>
  <c r="Q61" i="5"/>
  <c r="M61" i="5"/>
  <c r="H62" i="5" s="1"/>
  <c r="L61" i="5"/>
  <c r="G62" i="5" s="1"/>
  <c r="N61" i="5"/>
  <c r="I62" i="5" s="1"/>
  <c r="R61" i="5"/>
  <c r="B122" i="1" l="1"/>
  <c r="A123" i="1"/>
  <c r="T45" i="1"/>
  <c r="K45" i="1"/>
  <c r="L45" i="1" s="1"/>
  <c r="M45" i="1"/>
  <c r="S45" i="1"/>
  <c r="P62" i="5"/>
  <c r="S62" i="5" s="1"/>
  <c r="J62" i="5"/>
  <c r="K62" i="5" s="1"/>
  <c r="B123" i="1" l="1"/>
  <c r="A124" i="1"/>
  <c r="N45" i="1"/>
  <c r="G46" i="1" s="1"/>
  <c r="P45" i="1"/>
  <c r="I46" i="1" s="1"/>
  <c r="O45" i="1"/>
  <c r="H46" i="1" s="1"/>
  <c r="R62" i="5"/>
  <c r="N62" i="5"/>
  <c r="I63" i="5" s="1"/>
  <c r="L62" i="5"/>
  <c r="G63" i="5" s="1"/>
  <c r="M62" i="5"/>
  <c r="H63" i="5" s="1"/>
  <c r="Q62" i="5"/>
  <c r="B124" i="1" l="1"/>
  <c r="A125" i="1"/>
  <c r="J46" i="1"/>
  <c r="R46" i="1"/>
  <c r="U46" i="1" s="1"/>
  <c r="J63" i="5"/>
  <c r="K63" i="5" s="1"/>
  <c r="P63" i="5"/>
  <c r="Q63" i="5"/>
  <c r="R63" i="5"/>
  <c r="S63" i="5"/>
  <c r="A126" i="1" l="1"/>
  <c r="B125" i="1"/>
  <c r="S46" i="1"/>
  <c r="M46" i="1"/>
  <c r="K46" i="1"/>
  <c r="L46" i="1" s="1"/>
  <c r="T46" i="1"/>
  <c r="M63" i="5"/>
  <c r="H64" i="5" s="1"/>
  <c r="L63" i="5"/>
  <c r="G64" i="5" s="1"/>
  <c r="N63" i="5"/>
  <c r="I64" i="5" s="1"/>
  <c r="B126" i="1" l="1"/>
  <c r="A127" i="1"/>
  <c r="P46" i="1"/>
  <c r="I47" i="1" s="1"/>
  <c r="O46" i="1"/>
  <c r="H47" i="1" s="1"/>
  <c r="N46" i="1"/>
  <c r="G47" i="1" s="1"/>
  <c r="P64" i="5"/>
  <c r="Q64" i="5" s="1"/>
  <c r="J64" i="5"/>
  <c r="K64" i="5" s="1"/>
  <c r="S64" i="5"/>
  <c r="R64" i="5"/>
  <c r="B127" i="1" l="1"/>
  <c r="A128" i="1"/>
  <c r="J47" i="1"/>
  <c r="R47" i="1"/>
  <c r="T47" i="1" s="1"/>
  <c r="N64" i="5"/>
  <c r="I65" i="5" s="1"/>
  <c r="M64" i="5"/>
  <c r="H65" i="5" s="1"/>
  <c r="L64" i="5"/>
  <c r="G65" i="5" s="1"/>
  <c r="A129" i="1" l="1"/>
  <c r="B128" i="1"/>
  <c r="U47" i="1"/>
  <c r="S47" i="1"/>
  <c r="M47" i="1"/>
  <c r="K47" i="1"/>
  <c r="L47" i="1" s="1"/>
  <c r="P65" i="5"/>
  <c r="R65" i="5" s="1"/>
  <c r="J65" i="5"/>
  <c r="K65" i="5" s="1"/>
  <c r="Q65" i="5"/>
  <c r="S65" i="5"/>
  <c r="A130" i="1" l="1"/>
  <c r="B129" i="1"/>
  <c r="O47" i="1"/>
  <c r="H48" i="1" s="1"/>
  <c r="N47" i="1"/>
  <c r="G48" i="1" s="1"/>
  <c r="P47" i="1"/>
  <c r="I48" i="1" s="1"/>
  <c r="L65" i="5"/>
  <c r="G66" i="5" s="1"/>
  <c r="N65" i="5"/>
  <c r="I66" i="5" s="1"/>
  <c r="M65" i="5"/>
  <c r="H66" i="5" s="1"/>
  <c r="B130" i="1" l="1"/>
  <c r="A131" i="1"/>
  <c r="J48" i="1"/>
  <c r="R48" i="1"/>
  <c r="S48" i="1" s="1"/>
  <c r="P66" i="5"/>
  <c r="S66" i="5" s="1"/>
  <c r="J66" i="5"/>
  <c r="K66" i="5" s="1"/>
  <c r="A132" i="1" l="1"/>
  <c r="B131" i="1"/>
  <c r="T48" i="1"/>
  <c r="K48" i="1"/>
  <c r="L48" i="1" s="1"/>
  <c r="M48" i="1"/>
  <c r="U48" i="1"/>
  <c r="R66" i="5"/>
  <c r="L66" i="5"/>
  <c r="G67" i="5" s="1"/>
  <c r="M66" i="5"/>
  <c r="H67" i="5" s="1"/>
  <c r="N66" i="5"/>
  <c r="I67" i="5" s="1"/>
  <c r="Q66" i="5"/>
  <c r="B132" i="1" l="1"/>
  <c r="A133" i="1"/>
  <c r="N48" i="1"/>
  <c r="G49" i="1" s="1"/>
  <c r="O48" i="1"/>
  <c r="H49" i="1" s="1"/>
  <c r="P48" i="1"/>
  <c r="I49" i="1" s="1"/>
  <c r="J67" i="5"/>
  <c r="K67" i="5" s="1"/>
  <c r="P67" i="5"/>
  <c r="S67" i="5" s="1"/>
  <c r="A134" i="1" l="1"/>
  <c r="B133" i="1"/>
  <c r="J49" i="1"/>
  <c r="R49" i="1"/>
  <c r="T49" i="1" s="1"/>
  <c r="R67" i="5"/>
  <c r="Q67" i="5"/>
  <c r="L67" i="5"/>
  <c r="G68" i="5" s="1"/>
  <c r="N67" i="5"/>
  <c r="I68" i="5" s="1"/>
  <c r="M67" i="5"/>
  <c r="H68" i="5" s="1"/>
  <c r="B134" i="1" l="1"/>
  <c r="A135" i="1"/>
  <c r="S49" i="1"/>
  <c r="K49" i="1"/>
  <c r="L49" i="1" s="1"/>
  <c r="M49" i="1"/>
  <c r="U49" i="1"/>
  <c r="P68" i="5"/>
  <c r="R68" i="5" s="1"/>
  <c r="Q68" i="5"/>
  <c r="J68" i="5"/>
  <c r="K68" i="5" s="1"/>
  <c r="A136" i="1" l="1"/>
  <c r="B135" i="1"/>
  <c r="P49" i="1"/>
  <c r="I50" i="1" s="1"/>
  <c r="N49" i="1"/>
  <c r="G50" i="1" s="1"/>
  <c r="O49" i="1"/>
  <c r="H50" i="1" s="1"/>
  <c r="N68" i="5"/>
  <c r="I69" i="5" s="1"/>
  <c r="L68" i="5"/>
  <c r="G69" i="5" s="1"/>
  <c r="M68" i="5"/>
  <c r="H69" i="5" s="1"/>
  <c r="S68" i="5"/>
  <c r="A137" i="1" l="1"/>
  <c r="B136" i="1"/>
  <c r="R50" i="1"/>
  <c r="T50" i="1" s="1"/>
  <c r="J50" i="1"/>
  <c r="P69" i="5"/>
  <c r="R69" i="5" s="1"/>
  <c r="J69" i="5"/>
  <c r="K69" i="5" s="1"/>
  <c r="S69" i="5"/>
  <c r="A138" i="1" l="1"/>
  <c r="B137" i="1"/>
  <c r="U50" i="1"/>
  <c r="K50" i="1"/>
  <c r="L50" i="1" s="1"/>
  <c r="M50" i="1"/>
  <c r="S50" i="1"/>
  <c r="L69" i="5"/>
  <c r="G70" i="5" s="1"/>
  <c r="N69" i="5"/>
  <c r="I70" i="5" s="1"/>
  <c r="M69" i="5"/>
  <c r="H70" i="5" s="1"/>
  <c r="Q69" i="5"/>
  <c r="B138" i="1" l="1"/>
  <c r="A139" i="1"/>
  <c r="N50" i="1"/>
  <c r="G51" i="1" s="1"/>
  <c r="O50" i="1"/>
  <c r="H51" i="1" s="1"/>
  <c r="P50" i="1"/>
  <c r="I51" i="1" s="1"/>
  <c r="P70" i="5"/>
  <c r="S70" i="5" s="1"/>
  <c r="J70" i="5"/>
  <c r="K70" i="5" s="1"/>
  <c r="B139" i="1" l="1"/>
  <c r="A140" i="1"/>
  <c r="R51" i="1"/>
  <c r="T51" i="1" s="1"/>
  <c r="J51" i="1"/>
  <c r="N70" i="5"/>
  <c r="I71" i="5" s="1"/>
  <c r="M70" i="5"/>
  <c r="H71" i="5" s="1"/>
  <c r="L70" i="5"/>
  <c r="G71" i="5" s="1"/>
  <c r="Q70" i="5"/>
  <c r="R70" i="5"/>
  <c r="A141" i="1" l="1"/>
  <c r="B140" i="1"/>
  <c r="S51" i="1"/>
  <c r="K51" i="1"/>
  <c r="L51" i="1" s="1"/>
  <c r="M51" i="1"/>
  <c r="U51" i="1"/>
  <c r="P71" i="5"/>
  <c r="J71" i="5"/>
  <c r="K71" i="5" s="1"/>
  <c r="Q71" i="5"/>
  <c r="R71" i="5"/>
  <c r="S71" i="5"/>
  <c r="A142" i="1" l="1"/>
  <c r="B141" i="1"/>
  <c r="P51" i="1"/>
  <c r="I52" i="1" s="1"/>
  <c r="N51" i="1"/>
  <c r="G52" i="1" s="1"/>
  <c r="O51" i="1"/>
  <c r="H52" i="1" s="1"/>
  <c r="L71" i="5"/>
  <c r="G72" i="5" s="1"/>
  <c r="N71" i="5"/>
  <c r="I72" i="5" s="1"/>
  <c r="M71" i="5"/>
  <c r="H72" i="5" s="1"/>
  <c r="B142" i="1" l="1"/>
  <c r="A143" i="1"/>
  <c r="J52" i="1"/>
  <c r="R52" i="1"/>
  <c r="T52" i="1" s="1"/>
  <c r="J72" i="5"/>
  <c r="K72" i="5" s="1"/>
  <c r="P72" i="5"/>
  <c r="R72" i="5" s="1"/>
  <c r="A144" i="1" l="1"/>
  <c r="B143" i="1"/>
  <c r="U52" i="1"/>
  <c r="S52" i="1"/>
  <c r="M52" i="1"/>
  <c r="K52" i="1"/>
  <c r="L52" i="1" s="1"/>
  <c r="Q72" i="5"/>
  <c r="M72" i="5"/>
  <c r="H73" i="5" s="1"/>
  <c r="N72" i="5"/>
  <c r="I73" i="5" s="1"/>
  <c r="L72" i="5"/>
  <c r="G73" i="5" s="1"/>
  <c r="S72" i="5"/>
  <c r="B144" i="1" l="1"/>
  <c r="A145" i="1"/>
  <c r="N52" i="1"/>
  <c r="G53" i="1" s="1"/>
  <c r="P52" i="1"/>
  <c r="I53" i="1" s="1"/>
  <c r="O52" i="1"/>
  <c r="H53" i="1" s="1"/>
  <c r="P73" i="5"/>
  <c r="S73" i="5" s="1"/>
  <c r="J73" i="5"/>
  <c r="K73" i="5" s="1"/>
  <c r="A146" i="1" l="1"/>
  <c r="B145" i="1"/>
  <c r="J53" i="1"/>
  <c r="R53" i="1"/>
  <c r="T53" i="1" s="1"/>
  <c r="R73" i="5"/>
  <c r="M73" i="5"/>
  <c r="H74" i="5" s="1"/>
  <c r="L73" i="5"/>
  <c r="G74" i="5" s="1"/>
  <c r="N73" i="5"/>
  <c r="I74" i="5" s="1"/>
  <c r="Q73" i="5"/>
  <c r="B146" i="1" l="1"/>
  <c r="A147" i="1"/>
  <c r="S53" i="1"/>
  <c r="K53" i="1"/>
  <c r="L53" i="1" s="1"/>
  <c r="M53" i="1"/>
  <c r="U53" i="1"/>
  <c r="J74" i="5"/>
  <c r="K74" i="5" s="1"/>
  <c r="P74" i="5"/>
  <c r="S74" i="5" s="1"/>
  <c r="Q74" i="5"/>
  <c r="R74" i="5"/>
  <c r="B147" i="1" l="1"/>
  <c r="A148" i="1"/>
  <c r="P53" i="1"/>
  <c r="I54" i="1" s="1"/>
  <c r="O53" i="1"/>
  <c r="H54" i="1" s="1"/>
  <c r="N53" i="1"/>
  <c r="G54" i="1" s="1"/>
  <c r="L74" i="5"/>
  <c r="G75" i="5" s="1"/>
  <c r="M74" i="5"/>
  <c r="H75" i="5" s="1"/>
  <c r="N74" i="5"/>
  <c r="I75" i="5" s="1"/>
  <c r="B148" i="1" l="1"/>
  <c r="A149" i="1"/>
  <c r="R54" i="1"/>
  <c r="S54" i="1" s="1"/>
  <c r="J54" i="1"/>
  <c r="J75" i="5"/>
  <c r="K75" i="5" s="1"/>
  <c r="P75" i="5"/>
  <c r="S75" i="5" s="1"/>
  <c r="B149" i="1" l="1"/>
  <c r="A150" i="1"/>
  <c r="T54" i="1"/>
  <c r="U54" i="1"/>
  <c r="K54" i="1"/>
  <c r="L54" i="1" s="1"/>
  <c r="M54" i="1"/>
  <c r="R75" i="5"/>
  <c r="Q75" i="5"/>
  <c r="M75" i="5"/>
  <c r="H76" i="5" s="1"/>
  <c r="L75" i="5"/>
  <c r="G76" i="5" s="1"/>
  <c r="N75" i="5"/>
  <c r="I76" i="5" s="1"/>
  <c r="A151" i="1" l="1"/>
  <c r="B150" i="1"/>
  <c r="P54" i="1"/>
  <c r="I55" i="1" s="1"/>
  <c r="O54" i="1"/>
  <c r="H55" i="1" s="1"/>
  <c r="N54" i="1"/>
  <c r="G55" i="1" s="1"/>
  <c r="J76" i="5"/>
  <c r="K76" i="5" s="1"/>
  <c r="P76" i="5"/>
  <c r="Q76" i="5" s="1"/>
  <c r="R76" i="5"/>
  <c r="S76" i="5"/>
  <c r="A152" i="1" l="1"/>
  <c r="B151" i="1"/>
  <c r="R55" i="1"/>
  <c r="S55" i="1" s="1"/>
  <c r="J55" i="1"/>
  <c r="N76" i="5"/>
  <c r="I77" i="5" s="1"/>
  <c r="L76" i="5"/>
  <c r="G77" i="5" s="1"/>
  <c r="M76" i="5"/>
  <c r="H77" i="5" s="1"/>
  <c r="B152" i="1" l="1"/>
  <c r="A153" i="1"/>
  <c r="U55" i="1"/>
  <c r="T55" i="1"/>
  <c r="K55" i="1"/>
  <c r="L55" i="1" s="1"/>
  <c r="M55" i="1"/>
  <c r="P77" i="5"/>
  <c r="R77" i="5" s="1"/>
  <c r="Q77" i="5"/>
  <c r="J77" i="5"/>
  <c r="K77" i="5" s="1"/>
  <c r="S77" i="5"/>
  <c r="B153" i="1" l="1"/>
  <c r="A154" i="1"/>
  <c r="P55" i="1"/>
  <c r="I56" i="1" s="1"/>
  <c r="O55" i="1"/>
  <c r="H56" i="1" s="1"/>
  <c r="N55" i="1"/>
  <c r="G56" i="1" s="1"/>
  <c r="M77" i="5"/>
  <c r="H78" i="5" s="1"/>
  <c r="L77" i="5"/>
  <c r="G78" i="5" s="1"/>
  <c r="N77" i="5"/>
  <c r="I78" i="5" s="1"/>
  <c r="B154" i="1" l="1"/>
  <c r="A155" i="1"/>
  <c r="J56" i="1"/>
  <c r="R56" i="1"/>
  <c r="T56" i="1" s="1"/>
  <c r="J78" i="5"/>
  <c r="K78" i="5" s="1"/>
  <c r="P78" i="5"/>
  <c r="S78" i="5" s="1"/>
  <c r="R78" i="5"/>
  <c r="A156" i="1" l="1"/>
  <c r="B155" i="1"/>
  <c r="S56" i="1"/>
  <c r="U56" i="1"/>
  <c r="K56" i="1"/>
  <c r="L56" i="1" s="1"/>
  <c r="M56" i="1"/>
  <c r="Q78" i="5"/>
  <c r="M78" i="5"/>
  <c r="H79" i="5" s="1"/>
  <c r="N78" i="5"/>
  <c r="I79" i="5" s="1"/>
  <c r="L78" i="5"/>
  <c r="G79" i="5" s="1"/>
  <c r="B156" i="1" l="1"/>
  <c r="A157" i="1"/>
  <c r="O56" i="1"/>
  <c r="H57" i="1" s="1"/>
  <c r="N56" i="1"/>
  <c r="G57" i="1" s="1"/>
  <c r="P56" i="1"/>
  <c r="I57" i="1" s="1"/>
  <c r="P79" i="5"/>
  <c r="R79" i="5" s="1"/>
  <c r="J79" i="5"/>
  <c r="K79" i="5" s="1"/>
  <c r="S79" i="5"/>
  <c r="A158" i="1" l="1"/>
  <c r="B157" i="1"/>
  <c r="J57" i="1"/>
  <c r="R57" i="1"/>
  <c r="U57" i="1" s="1"/>
  <c r="L79" i="5"/>
  <c r="G80" i="5" s="1"/>
  <c r="N79" i="5"/>
  <c r="I80" i="5" s="1"/>
  <c r="M79" i="5"/>
  <c r="H80" i="5" s="1"/>
  <c r="Q79" i="5"/>
  <c r="A159" i="1" l="1"/>
  <c r="B158" i="1"/>
  <c r="K57" i="1"/>
  <c r="L57" i="1" s="1"/>
  <c r="M57" i="1"/>
  <c r="S57" i="1"/>
  <c r="T57" i="1"/>
  <c r="J80" i="5"/>
  <c r="K80" i="5" s="1"/>
  <c r="P80" i="5"/>
  <c r="R80" i="5" s="1"/>
  <c r="B159" i="1" l="1"/>
  <c r="A160" i="1"/>
  <c r="O57" i="1"/>
  <c r="H58" i="1" s="1"/>
  <c r="N57" i="1"/>
  <c r="G58" i="1" s="1"/>
  <c r="P57" i="1"/>
  <c r="I58" i="1" s="1"/>
  <c r="Q80" i="5"/>
  <c r="L80" i="5"/>
  <c r="G81" i="5" s="1"/>
  <c r="N80" i="5"/>
  <c r="I81" i="5" s="1"/>
  <c r="M80" i="5"/>
  <c r="H81" i="5" s="1"/>
  <c r="S80" i="5"/>
  <c r="B160" i="1" l="1"/>
  <c r="A161" i="1"/>
  <c r="R58" i="1"/>
  <c r="T58" i="1" s="1"/>
  <c r="J58" i="1"/>
  <c r="P81" i="5"/>
  <c r="R81" i="5" s="1"/>
  <c r="J81" i="5"/>
  <c r="K81" i="5" s="1"/>
  <c r="A162" i="1" l="1"/>
  <c r="B161" i="1"/>
  <c r="S58" i="1"/>
  <c r="M58" i="1"/>
  <c r="K58" i="1"/>
  <c r="L58" i="1" s="1"/>
  <c r="U58" i="1"/>
  <c r="N81" i="5"/>
  <c r="I82" i="5" s="1"/>
  <c r="L81" i="5"/>
  <c r="G82" i="5" s="1"/>
  <c r="M81" i="5"/>
  <c r="H82" i="5" s="1"/>
  <c r="Q81" i="5"/>
  <c r="S81" i="5"/>
  <c r="B162" i="1" l="1"/>
  <c r="A163" i="1"/>
  <c r="N58" i="1"/>
  <c r="G59" i="1" s="1"/>
  <c r="P58" i="1"/>
  <c r="I59" i="1" s="1"/>
  <c r="O58" i="1"/>
  <c r="H59" i="1" s="1"/>
  <c r="J82" i="5"/>
  <c r="K82" i="5" s="1"/>
  <c r="P82" i="5"/>
  <c r="R82" i="5" s="1"/>
  <c r="Q82" i="5"/>
  <c r="S82" i="5"/>
  <c r="A164" i="1" l="1"/>
  <c r="B163" i="1"/>
  <c r="J59" i="1"/>
  <c r="R59" i="1"/>
  <c r="S59" i="1" s="1"/>
  <c r="L82" i="5"/>
  <c r="G83" i="5" s="1"/>
  <c r="M82" i="5"/>
  <c r="H83" i="5" s="1"/>
  <c r="N82" i="5"/>
  <c r="I83" i="5" s="1"/>
  <c r="B164" i="1" l="1"/>
  <c r="A165" i="1"/>
  <c r="M59" i="1"/>
  <c r="K59" i="1"/>
  <c r="L59" i="1" s="1"/>
  <c r="U59" i="1"/>
  <c r="T59" i="1"/>
  <c r="P83" i="5"/>
  <c r="S83" i="5" s="1"/>
  <c r="J83" i="5"/>
  <c r="K83" i="5" s="1"/>
  <c r="B165" i="1" l="1"/>
  <c r="A166" i="1"/>
  <c r="O59" i="1"/>
  <c r="H60" i="1" s="1"/>
  <c r="N59" i="1"/>
  <c r="G60" i="1" s="1"/>
  <c r="P59" i="1"/>
  <c r="I60" i="1" s="1"/>
  <c r="Q83" i="5"/>
  <c r="M83" i="5"/>
  <c r="H84" i="5" s="1"/>
  <c r="L83" i="5"/>
  <c r="G84" i="5" s="1"/>
  <c r="N83" i="5"/>
  <c r="I84" i="5" s="1"/>
  <c r="R83" i="5"/>
  <c r="A167" i="1" l="1"/>
  <c r="B166" i="1"/>
  <c r="J60" i="1"/>
  <c r="R60" i="1"/>
  <c r="U60" i="1" s="1"/>
  <c r="P84" i="5"/>
  <c r="S84" i="5" s="1"/>
  <c r="J84" i="5"/>
  <c r="K84" i="5" s="1"/>
  <c r="B167" i="1" l="1"/>
  <c r="A168" i="1"/>
  <c r="T60" i="1"/>
  <c r="S60" i="1"/>
  <c r="M60" i="1"/>
  <c r="K60" i="1"/>
  <c r="L60" i="1" s="1"/>
  <c r="R84" i="5"/>
  <c r="Q84" i="5"/>
  <c r="N84" i="5"/>
  <c r="I85" i="5" s="1"/>
  <c r="M84" i="5"/>
  <c r="H85" i="5" s="1"/>
  <c r="L84" i="5"/>
  <c r="G85" i="5" s="1"/>
  <c r="B168" i="1" l="1"/>
  <c r="A169" i="1"/>
  <c r="N60" i="1"/>
  <c r="G61" i="1" s="1"/>
  <c r="P60" i="1"/>
  <c r="I61" i="1" s="1"/>
  <c r="O60" i="1"/>
  <c r="H61" i="1" s="1"/>
  <c r="P85" i="5"/>
  <c r="R85" i="5" s="1"/>
  <c r="J85" i="5"/>
  <c r="K85" i="5" s="1"/>
  <c r="S85" i="5"/>
  <c r="A170" i="1" l="1"/>
  <c r="B169" i="1"/>
  <c r="R61" i="1"/>
  <c r="U61" i="1" s="1"/>
  <c r="J61" i="1"/>
  <c r="L85" i="5"/>
  <c r="G86" i="5" s="1"/>
  <c r="N85" i="5"/>
  <c r="I86" i="5" s="1"/>
  <c r="M85" i="5"/>
  <c r="H86" i="5" s="1"/>
  <c r="Q85" i="5"/>
  <c r="B170" i="1" l="1"/>
  <c r="A171" i="1"/>
  <c r="S61" i="1"/>
  <c r="K61" i="1"/>
  <c r="L61" i="1" s="1"/>
  <c r="M61" i="1"/>
  <c r="T61" i="1"/>
  <c r="P86" i="5"/>
  <c r="R86" i="5" s="1"/>
  <c r="J86" i="5"/>
  <c r="K86" i="5" s="1"/>
  <c r="A172" i="1" l="1"/>
  <c r="B171" i="1"/>
  <c r="P61" i="1"/>
  <c r="I62" i="1" s="1"/>
  <c r="O61" i="1"/>
  <c r="H62" i="1" s="1"/>
  <c r="N61" i="1"/>
  <c r="G62" i="1" s="1"/>
  <c r="L86" i="5"/>
  <c r="G87" i="5" s="1"/>
  <c r="M86" i="5"/>
  <c r="H87" i="5" s="1"/>
  <c r="N86" i="5"/>
  <c r="I87" i="5" s="1"/>
  <c r="Q86" i="5"/>
  <c r="S86" i="5"/>
  <c r="B172" i="1" l="1"/>
  <c r="A173" i="1"/>
  <c r="J62" i="1"/>
  <c r="R62" i="1"/>
  <c r="U62" i="1" s="1"/>
  <c r="J87" i="5"/>
  <c r="K87" i="5" s="1"/>
  <c r="P87" i="5"/>
  <c r="S87" i="5" s="1"/>
  <c r="A174" i="1" l="1"/>
  <c r="B173" i="1"/>
  <c r="T62" i="1"/>
  <c r="S62" i="1"/>
  <c r="K62" i="1"/>
  <c r="L62" i="1" s="1"/>
  <c r="M62" i="1"/>
  <c r="Q87" i="5"/>
  <c r="L87" i="5"/>
  <c r="M87" i="5"/>
  <c r="N87" i="5"/>
  <c r="R87" i="5"/>
  <c r="A175" i="1" l="1"/>
  <c r="B174" i="1"/>
  <c r="N62" i="1"/>
  <c r="G63" i="1" s="1"/>
  <c r="O62" i="1"/>
  <c r="H63" i="1" s="1"/>
  <c r="P62" i="1"/>
  <c r="I63" i="1" s="1"/>
  <c r="B175" i="1" l="1"/>
  <c r="A176" i="1"/>
  <c r="R63" i="1"/>
  <c r="T63" i="1" s="1"/>
  <c r="J63" i="1"/>
  <c r="B176" i="1" l="1"/>
  <c r="A177" i="1"/>
  <c r="S63" i="1"/>
  <c r="K63" i="1"/>
  <c r="L63" i="1" s="1"/>
  <c r="M63" i="1"/>
  <c r="U63" i="1"/>
  <c r="A178" i="1" l="1"/>
  <c r="B177" i="1"/>
  <c r="N63" i="1"/>
  <c r="G64" i="1" s="1"/>
  <c r="P63" i="1"/>
  <c r="I64" i="1" s="1"/>
  <c r="O63" i="1"/>
  <c r="H64" i="1" s="1"/>
  <c r="A179" i="1" l="1"/>
  <c r="B178" i="1"/>
  <c r="J64" i="1"/>
  <c r="R64" i="1"/>
  <c r="T64" i="1" s="1"/>
  <c r="B179" i="1" l="1"/>
  <c r="A180" i="1"/>
  <c r="S64" i="1"/>
  <c r="U64" i="1"/>
  <c r="K64" i="1"/>
  <c r="L64" i="1" s="1"/>
  <c r="M64" i="1"/>
  <c r="B180" i="1" l="1"/>
  <c r="A181" i="1"/>
  <c r="P64" i="1"/>
  <c r="I65" i="1" s="1"/>
  <c r="N64" i="1"/>
  <c r="G65" i="1" s="1"/>
  <c r="O64" i="1"/>
  <c r="H65" i="1" s="1"/>
  <c r="A182" i="1" l="1"/>
  <c r="B181" i="1"/>
  <c r="R65" i="1"/>
  <c r="S65" i="1" s="1"/>
  <c r="J65" i="1"/>
  <c r="A183" i="1" l="1"/>
  <c r="B182" i="1"/>
  <c r="U65" i="1"/>
  <c r="K65" i="1"/>
  <c r="L65" i="1" s="1"/>
  <c r="M65" i="1"/>
  <c r="T65" i="1"/>
  <c r="B183" i="1" l="1"/>
  <c r="A184" i="1"/>
  <c r="O65" i="1"/>
  <c r="H66" i="1" s="1"/>
  <c r="N65" i="1"/>
  <c r="G66" i="1" s="1"/>
  <c r="P65" i="1"/>
  <c r="I66" i="1" s="1"/>
  <c r="B184" i="1" l="1"/>
  <c r="A185" i="1"/>
  <c r="R66" i="1"/>
  <c r="S66" i="1" s="1"/>
  <c r="J66" i="1"/>
  <c r="B185" i="1" l="1"/>
  <c r="A186" i="1"/>
  <c r="T66" i="1"/>
  <c r="U66" i="1"/>
  <c r="M66" i="1"/>
  <c r="K66" i="1"/>
  <c r="L66" i="1" s="1"/>
  <c r="B186" i="1" l="1"/>
  <c r="A187" i="1"/>
  <c r="P66" i="1"/>
  <c r="I67" i="1" s="1"/>
  <c r="N66" i="1"/>
  <c r="G67" i="1" s="1"/>
  <c r="O66" i="1"/>
  <c r="H67" i="1" s="1"/>
  <c r="B187" i="1" l="1"/>
  <c r="A188" i="1"/>
  <c r="J67" i="1"/>
  <c r="R67" i="1"/>
  <c r="S67" i="1" s="1"/>
  <c r="A189" i="1" l="1"/>
  <c r="B188" i="1"/>
  <c r="U67" i="1"/>
  <c r="M67" i="1"/>
  <c r="K67" i="1"/>
  <c r="L67" i="1" s="1"/>
  <c r="T67" i="1"/>
  <c r="A190" i="1" l="1"/>
  <c r="B189" i="1"/>
  <c r="N67" i="1"/>
  <c r="G68" i="1" s="1"/>
  <c r="P67" i="1"/>
  <c r="I68" i="1" s="1"/>
  <c r="O67" i="1"/>
  <c r="H68" i="1" s="1"/>
  <c r="A191" i="1" l="1"/>
  <c r="B190" i="1"/>
  <c r="R68" i="1"/>
  <c r="T68" i="1" s="1"/>
  <c r="J68" i="1"/>
  <c r="A192" i="1" l="1"/>
  <c r="B191" i="1"/>
  <c r="S68" i="1"/>
  <c r="U68" i="1"/>
  <c r="M68" i="1"/>
  <c r="K68" i="1"/>
  <c r="L68" i="1" s="1"/>
  <c r="A193" i="1" l="1"/>
  <c r="B192" i="1"/>
  <c r="O68" i="1"/>
  <c r="H69" i="1" s="1"/>
  <c r="N68" i="1"/>
  <c r="G69" i="1" s="1"/>
  <c r="P68" i="1"/>
  <c r="I69" i="1" s="1"/>
  <c r="B193" i="1" l="1"/>
  <c r="A194" i="1"/>
  <c r="J69" i="1"/>
  <c r="R69" i="1"/>
  <c r="S69" i="1" s="1"/>
  <c r="A195" i="1" l="1"/>
  <c r="B194" i="1"/>
  <c r="T69" i="1"/>
  <c r="K69" i="1"/>
  <c r="L69" i="1" s="1"/>
  <c r="M69" i="1"/>
  <c r="U69" i="1"/>
  <c r="A196" i="1" l="1"/>
  <c r="B195" i="1"/>
  <c r="N69" i="1"/>
  <c r="G70" i="1" s="1"/>
  <c r="P69" i="1"/>
  <c r="I70" i="1" s="1"/>
  <c r="O69" i="1"/>
  <c r="H70" i="1" s="1"/>
  <c r="B196" i="1" l="1"/>
  <c r="A197" i="1"/>
  <c r="J70" i="1"/>
  <c r="R70" i="1"/>
  <c r="S70" i="1" s="1"/>
  <c r="B197" i="1" l="1"/>
  <c r="A198" i="1"/>
  <c r="K70" i="1"/>
  <c r="L70" i="1" s="1"/>
  <c r="M70" i="1"/>
  <c r="U70" i="1"/>
  <c r="T70" i="1"/>
  <c r="B198" i="1" l="1"/>
  <c r="A199" i="1"/>
  <c r="O70" i="1"/>
  <c r="H71" i="1" s="1"/>
  <c r="P70" i="1"/>
  <c r="I71" i="1" s="1"/>
  <c r="N70" i="1"/>
  <c r="G71" i="1" s="1"/>
  <c r="B199" i="1" l="1"/>
  <c r="A200" i="1"/>
  <c r="R71" i="1"/>
  <c r="S71" i="1" s="1"/>
  <c r="J71" i="1"/>
  <c r="B200" i="1" l="1"/>
  <c r="A201" i="1"/>
  <c r="T71" i="1"/>
  <c r="U71" i="1"/>
  <c r="K71" i="1"/>
  <c r="L71" i="1" s="1"/>
  <c r="M71" i="1"/>
  <c r="A202" i="1" l="1"/>
  <c r="B201" i="1"/>
  <c r="O71" i="1"/>
  <c r="H72" i="1" s="1"/>
  <c r="N71" i="1"/>
  <c r="G72" i="1" s="1"/>
  <c r="P71" i="1"/>
  <c r="I72" i="1" s="1"/>
  <c r="A203" i="1" l="1"/>
  <c r="B202" i="1"/>
  <c r="J72" i="1"/>
  <c r="R72" i="1"/>
  <c r="U72" i="1" s="1"/>
  <c r="A204" i="1" l="1"/>
  <c r="B203" i="1"/>
  <c r="S72" i="1"/>
  <c r="T72" i="1"/>
  <c r="K72" i="1"/>
  <c r="L72" i="1" s="1"/>
  <c r="M72" i="1"/>
  <c r="A205" i="1" l="1"/>
  <c r="B204" i="1"/>
  <c r="P72" i="1"/>
  <c r="I73" i="1" s="1"/>
  <c r="N72" i="1"/>
  <c r="G73" i="1" s="1"/>
  <c r="O72" i="1"/>
  <c r="H73" i="1" s="1"/>
  <c r="A206" i="1" l="1"/>
  <c r="B205" i="1"/>
  <c r="R73" i="1"/>
  <c r="T73" i="1" s="1"/>
  <c r="J73" i="1"/>
  <c r="A207" i="1" l="1"/>
  <c r="B206" i="1"/>
  <c r="S73" i="1"/>
  <c r="U73" i="1"/>
  <c r="K73" i="1"/>
  <c r="L73" i="1" s="1"/>
  <c r="M73" i="1"/>
  <c r="A208" i="1" l="1"/>
  <c r="B208" i="1" s="1"/>
  <c r="B207" i="1"/>
  <c r="N73" i="1"/>
  <c r="G74" i="1" s="1"/>
  <c r="P73" i="1"/>
  <c r="I74" i="1" s="1"/>
  <c r="O73" i="1"/>
  <c r="H74" i="1" s="1"/>
  <c r="R74" i="1" l="1"/>
  <c r="S74" i="1" s="1"/>
  <c r="J74" i="1"/>
  <c r="M74" i="1" l="1"/>
  <c r="K74" i="1"/>
  <c r="L74" i="1" s="1"/>
  <c r="U74" i="1"/>
  <c r="T74" i="1"/>
  <c r="N74" i="1" l="1"/>
  <c r="G75" i="1" s="1"/>
  <c r="P74" i="1"/>
  <c r="I75" i="1" s="1"/>
  <c r="O74" i="1"/>
  <c r="H75" i="1" s="1"/>
  <c r="R75" i="1" l="1"/>
  <c r="U75" i="1" s="1"/>
  <c r="J75" i="1"/>
  <c r="T75" i="1" l="1"/>
  <c r="S75" i="1"/>
  <c r="K75" i="1"/>
  <c r="L75" i="1" s="1"/>
  <c r="M75" i="1"/>
  <c r="O75" i="1" l="1"/>
  <c r="H76" i="1" s="1"/>
  <c r="P75" i="1"/>
  <c r="I76" i="1" s="1"/>
  <c r="N75" i="1"/>
  <c r="G76" i="1" s="1"/>
  <c r="J76" i="1" l="1"/>
  <c r="R76" i="1"/>
  <c r="U76" i="1" s="1"/>
  <c r="S76" i="1" l="1"/>
  <c r="T76" i="1"/>
  <c r="K76" i="1"/>
  <c r="L76" i="1" s="1"/>
  <c r="M76" i="1"/>
  <c r="N76" i="1" l="1"/>
  <c r="G77" i="1" s="1"/>
  <c r="P76" i="1"/>
  <c r="I77" i="1" s="1"/>
  <c r="O76" i="1"/>
  <c r="H77" i="1" s="1"/>
  <c r="J77" i="1" l="1"/>
  <c r="R77" i="1"/>
  <c r="T77" i="1" s="1"/>
  <c r="K77" i="1" l="1"/>
  <c r="L77" i="1" s="1"/>
  <c r="M77" i="1"/>
  <c r="S77" i="1"/>
  <c r="U77" i="1"/>
  <c r="N77" i="1" l="1"/>
  <c r="G78" i="1" s="1"/>
  <c r="P77" i="1"/>
  <c r="I78" i="1" s="1"/>
  <c r="O77" i="1"/>
  <c r="H78" i="1" s="1"/>
  <c r="J78" i="1" l="1"/>
  <c r="R78" i="1"/>
  <c r="T78" i="1" s="1"/>
  <c r="S78" i="1" l="1"/>
  <c r="K78" i="1"/>
  <c r="L78" i="1" s="1"/>
  <c r="M78" i="1"/>
  <c r="U78" i="1"/>
  <c r="O78" i="1" l="1"/>
  <c r="H79" i="1" s="1"/>
  <c r="P78" i="1"/>
  <c r="I79" i="1" s="1"/>
  <c r="N78" i="1"/>
  <c r="G79" i="1" s="1"/>
  <c r="J79" i="1" l="1"/>
  <c r="R79" i="1"/>
  <c r="T79" i="1" s="1"/>
  <c r="S79" i="1" l="1"/>
  <c r="U79" i="1"/>
  <c r="K79" i="1"/>
  <c r="L79" i="1" s="1"/>
  <c r="M79" i="1"/>
  <c r="P79" i="1" l="1"/>
  <c r="I80" i="1" s="1"/>
  <c r="N79" i="1"/>
  <c r="G80" i="1" s="1"/>
  <c r="O79" i="1"/>
  <c r="H80" i="1" s="1"/>
  <c r="R80" i="1" l="1"/>
  <c r="S80" i="1" s="1"/>
  <c r="J80" i="1"/>
  <c r="U80" i="1" l="1"/>
  <c r="M80" i="1"/>
  <c r="K80" i="1"/>
  <c r="L80" i="1" s="1"/>
  <c r="T80" i="1"/>
  <c r="P80" i="1" l="1"/>
  <c r="I81" i="1" s="1"/>
  <c r="N80" i="1"/>
  <c r="G81" i="1" s="1"/>
  <c r="O80" i="1"/>
  <c r="H81" i="1" s="1"/>
  <c r="J81" i="1" l="1"/>
  <c r="R81" i="1"/>
  <c r="S81" i="1" s="1"/>
  <c r="U81" i="1" l="1"/>
  <c r="K81" i="1"/>
  <c r="L81" i="1" s="1"/>
  <c r="M81" i="1"/>
  <c r="T81" i="1"/>
  <c r="P81" i="1" l="1"/>
  <c r="I82" i="1" s="1"/>
  <c r="O81" i="1"/>
  <c r="H82" i="1" s="1"/>
  <c r="N81" i="1"/>
  <c r="G82" i="1" s="1"/>
  <c r="R82" i="1" l="1"/>
  <c r="T82" i="1" s="1"/>
  <c r="J82" i="1"/>
  <c r="U82" i="1" l="1"/>
  <c r="M82" i="1"/>
  <c r="K82" i="1"/>
  <c r="L82" i="1" s="1"/>
  <c r="S82" i="1"/>
  <c r="N82" i="1" l="1"/>
  <c r="G83" i="1" s="1"/>
  <c r="P82" i="1"/>
  <c r="I83" i="1" s="1"/>
  <c r="O82" i="1"/>
  <c r="H83" i="1" s="1"/>
  <c r="J83" i="1" l="1"/>
  <c r="R83" i="1"/>
  <c r="T83" i="1" s="1"/>
  <c r="S83" i="1" l="1"/>
  <c r="K83" i="1"/>
  <c r="L83" i="1" s="1"/>
  <c r="M83" i="1"/>
  <c r="U83" i="1"/>
  <c r="O83" i="1" l="1"/>
  <c r="H84" i="1" s="1"/>
  <c r="N83" i="1"/>
  <c r="G84" i="1" s="1"/>
  <c r="P83" i="1"/>
  <c r="I84" i="1" s="1"/>
  <c r="R84" i="1" l="1"/>
  <c r="T84" i="1" s="1"/>
  <c r="J84" i="1"/>
  <c r="S84" i="1" l="1"/>
  <c r="K84" i="1"/>
  <c r="L84" i="1" s="1"/>
  <c r="M84" i="1"/>
  <c r="U84" i="1"/>
  <c r="O84" i="1" l="1"/>
  <c r="H85" i="1" s="1"/>
  <c r="N84" i="1"/>
  <c r="G85" i="1" s="1"/>
  <c r="P84" i="1"/>
  <c r="I85" i="1" s="1"/>
  <c r="R85" i="1" l="1"/>
  <c r="U85" i="1" s="1"/>
  <c r="J85" i="1"/>
  <c r="T85" i="1" l="1"/>
  <c r="S85" i="1"/>
  <c r="K85" i="1"/>
  <c r="L85" i="1" s="1"/>
  <c r="M85" i="1"/>
  <c r="P85" i="1" l="1"/>
  <c r="I86" i="1" s="1"/>
  <c r="N85" i="1"/>
  <c r="G86" i="1" s="1"/>
  <c r="O85" i="1"/>
  <c r="H86" i="1" s="1"/>
  <c r="J86" i="1" l="1"/>
  <c r="R86" i="1"/>
  <c r="T86" i="1" s="1"/>
  <c r="U86" i="1" l="1"/>
  <c r="S86" i="1"/>
  <c r="M86" i="1"/>
  <c r="K86" i="1"/>
  <c r="L86" i="1" s="1"/>
  <c r="O86" i="1" l="1"/>
  <c r="H87" i="1" s="1"/>
  <c r="P86" i="1"/>
  <c r="I87" i="1" s="1"/>
  <c r="N86" i="1"/>
  <c r="G87" i="1" s="1"/>
  <c r="J87" i="1" l="1"/>
  <c r="R87" i="1"/>
  <c r="T87" i="1" s="1"/>
  <c r="U87" i="1" l="1"/>
  <c r="S87" i="1"/>
  <c r="K87" i="1"/>
  <c r="L87" i="1" s="1"/>
  <c r="M87" i="1"/>
  <c r="N87" i="1" l="1"/>
  <c r="G88" i="1" s="1"/>
  <c r="P87" i="1"/>
  <c r="I88" i="1" s="1"/>
  <c r="O87" i="1"/>
  <c r="H88" i="1" s="1"/>
  <c r="J88" i="1" l="1"/>
  <c r="R88" i="1"/>
  <c r="T88" i="1" s="1"/>
  <c r="S88" i="1" l="1"/>
  <c r="K88" i="1"/>
  <c r="L88" i="1" s="1"/>
  <c r="M88" i="1"/>
  <c r="U88" i="1"/>
  <c r="P88" i="1" l="1"/>
  <c r="I89" i="1" s="1"/>
  <c r="O88" i="1"/>
  <c r="H89" i="1" s="1"/>
  <c r="N88" i="1"/>
  <c r="G89" i="1" s="1"/>
  <c r="J89" i="1" l="1"/>
  <c r="R89" i="1"/>
  <c r="S89" i="1" s="1"/>
  <c r="U89" i="1" l="1"/>
  <c r="T89" i="1"/>
  <c r="K89" i="1"/>
  <c r="L89" i="1" s="1"/>
  <c r="M89" i="1"/>
  <c r="N89" i="1" l="1"/>
  <c r="G90" i="1" s="1"/>
  <c r="O89" i="1"/>
  <c r="H90" i="1" s="1"/>
  <c r="P89" i="1"/>
  <c r="I90" i="1" s="1"/>
  <c r="R90" i="1" l="1"/>
  <c r="S90" i="1" s="1"/>
  <c r="J90" i="1"/>
  <c r="K90" i="1" l="1"/>
  <c r="L90" i="1" s="1"/>
  <c r="M90" i="1"/>
  <c r="T90" i="1"/>
  <c r="U90" i="1"/>
  <c r="O90" i="1" l="1"/>
  <c r="H91" i="1" s="1"/>
  <c r="N90" i="1"/>
  <c r="G91" i="1" s="1"/>
  <c r="P90" i="1"/>
  <c r="I91" i="1" s="1"/>
  <c r="J91" i="1" l="1"/>
  <c r="R91" i="1"/>
  <c r="T91" i="1" s="1"/>
  <c r="S91" i="1" l="1"/>
  <c r="K91" i="1"/>
  <c r="L91" i="1" s="1"/>
  <c r="M91" i="1"/>
  <c r="U91" i="1"/>
  <c r="P91" i="1" l="1"/>
  <c r="I92" i="1" s="1"/>
  <c r="O91" i="1"/>
  <c r="H92" i="1" s="1"/>
  <c r="N91" i="1"/>
  <c r="G92" i="1" s="1"/>
  <c r="J92" i="1" l="1"/>
  <c r="R92" i="1"/>
  <c r="S92" i="1" s="1"/>
  <c r="U92" i="1" l="1"/>
  <c r="T92" i="1"/>
  <c r="M92" i="1"/>
  <c r="K92" i="1"/>
  <c r="L92" i="1" s="1"/>
  <c r="O92" i="1" l="1"/>
  <c r="H93" i="1" s="1"/>
  <c r="N92" i="1"/>
  <c r="G93" i="1" s="1"/>
  <c r="P92" i="1"/>
  <c r="I93" i="1" s="1"/>
  <c r="J93" i="1" l="1"/>
  <c r="R93" i="1"/>
  <c r="S93" i="1" s="1"/>
  <c r="T93" i="1" l="1"/>
  <c r="K93" i="1"/>
  <c r="L93" i="1" s="1"/>
  <c r="M93" i="1"/>
  <c r="U93" i="1"/>
  <c r="N93" i="1" l="1"/>
  <c r="G94" i="1" s="1"/>
  <c r="P93" i="1"/>
  <c r="I94" i="1" s="1"/>
  <c r="O93" i="1"/>
  <c r="H94" i="1" s="1"/>
  <c r="R94" i="1" l="1"/>
  <c r="T94" i="1" s="1"/>
  <c r="J94" i="1"/>
  <c r="U94" i="1" l="1"/>
  <c r="S94" i="1"/>
  <c r="K94" i="1"/>
  <c r="L94" i="1" s="1"/>
  <c r="M94" i="1"/>
  <c r="N94" i="1" l="1"/>
  <c r="G95" i="1" s="1"/>
  <c r="P94" i="1"/>
  <c r="I95" i="1" s="1"/>
  <c r="O94" i="1"/>
  <c r="H95" i="1" s="1"/>
  <c r="J95" i="1" l="1"/>
  <c r="R95" i="1"/>
  <c r="U95" i="1" s="1"/>
  <c r="S95" i="1" l="1"/>
  <c r="M95" i="1"/>
  <c r="K95" i="1"/>
  <c r="L95" i="1" s="1"/>
  <c r="T95" i="1"/>
  <c r="O95" i="1" l="1"/>
  <c r="H96" i="1" s="1"/>
  <c r="N95" i="1"/>
  <c r="G96" i="1" s="1"/>
  <c r="P95" i="1"/>
  <c r="I96" i="1" s="1"/>
  <c r="R96" i="1" l="1"/>
  <c r="S96" i="1" s="1"/>
  <c r="J96" i="1"/>
  <c r="T96" i="1" l="1"/>
  <c r="K96" i="1"/>
  <c r="L96" i="1" s="1"/>
  <c r="M96" i="1"/>
  <c r="U96" i="1"/>
  <c r="O96" i="1" l="1"/>
  <c r="H97" i="1" s="1"/>
  <c r="P96" i="1"/>
  <c r="I97" i="1" s="1"/>
  <c r="N96" i="1"/>
  <c r="G97" i="1" s="1"/>
  <c r="J97" i="1" l="1"/>
  <c r="R97" i="1"/>
  <c r="T97" i="1" s="1"/>
  <c r="U97" i="1" l="1"/>
  <c r="S97" i="1"/>
  <c r="K97" i="1"/>
  <c r="L97" i="1" s="1"/>
  <c r="M97" i="1"/>
  <c r="P97" i="1" l="1"/>
  <c r="I98" i="1" s="1"/>
  <c r="O97" i="1"/>
  <c r="H98" i="1" s="1"/>
  <c r="N97" i="1"/>
  <c r="G98" i="1" s="1"/>
  <c r="J98" i="1" l="1"/>
  <c r="R98" i="1"/>
  <c r="S98" i="1" s="1"/>
  <c r="U98" i="1" l="1"/>
  <c r="M98" i="1"/>
  <c r="K98" i="1"/>
  <c r="L98" i="1" s="1"/>
  <c r="T98" i="1"/>
  <c r="N98" i="1" l="1"/>
  <c r="G99" i="1" s="1"/>
  <c r="P98" i="1"/>
  <c r="I99" i="1" s="1"/>
  <c r="O98" i="1"/>
  <c r="H99" i="1" s="1"/>
  <c r="J99" i="1" l="1"/>
  <c r="R99" i="1"/>
  <c r="U99" i="1" s="1"/>
  <c r="S99" i="1" l="1"/>
  <c r="K99" i="1"/>
  <c r="L99" i="1" s="1"/>
  <c r="M99" i="1"/>
  <c r="T99" i="1"/>
  <c r="P99" i="1" l="1"/>
  <c r="I100" i="1" s="1"/>
  <c r="N99" i="1"/>
  <c r="G100" i="1" s="1"/>
  <c r="O99" i="1"/>
  <c r="H100" i="1" s="1"/>
  <c r="J100" i="1" l="1"/>
  <c r="R100" i="1"/>
  <c r="S100" i="1" s="1"/>
  <c r="U100" i="1" l="1"/>
  <c r="K100" i="1"/>
  <c r="L100" i="1" s="1"/>
  <c r="M100" i="1"/>
  <c r="T100" i="1"/>
  <c r="P100" i="1" l="1"/>
  <c r="I101" i="1" s="1"/>
  <c r="O100" i="1"/>
  <c r="H101" i="1" s="1"/>
  <c r="N100" i="1"/>
  <c r="G101" i="1" s="1"/>
  <c r="J101" i="1" l="1"/>
  <c r="R101" i="1"/>
  <c r="U101" i="1" s="1"/>
  <c r="S101" i="1" l="1"/>
  <c r="T101" i="1"/>
  <c r="M101" i="1"/>
  <c r="K101" i="1"/>
  <c r="L101" i="1" s="1"/>
  <c r="P101" i="1" l="1"/>
  <c r="I102" i="1" s="1"/>
  <c r="O101" i="1"/>
  <c r="H102" i="1" s="1"/>
  <c r="N101" i="1"/>
  <c r="G102" i="1" s="1"/>
  <c r="R102" i="1" l="1"/>
  <c r="U102" i="1" s="1"/>
  <c r="J102" i="1"/>
  <c r="T102" i="1" l="1"/>
  <c r="S102" i="1"/>
  <c r="M102" i="1"/>
  <c r="K102" i="1"/>
  <c r="L102" i="1" s="1"/>
  <c r="P102" i="1" l="1"/>
  <c r="I103" i="1" s="1"/>
  <c r="O102" i="1"/>
  <c r="H103" i="1" s="1"/>
  <c r="N102" i="1"/>
  <c r="G103" i="1" s="1"/>
  <c r="J103" i="1" l="1"/>
  <c r="R103" i="1"/>
  <c r="U103" i="1" s="1"/>
  <c r="T103" i="1" l="1"/>
  <c r="S103" i="1"/>
  <c r="M103" i="1"/>
  <c r="K103" i="1"/>
  <c r="L103" i="1" s="1"/>
  <c r="O103" i="1" l="1"/>
  <c r="H104" i="1" s="1"/>
  <c r="N103" i="1"/>
  <c r="G104" i="1" s="1"/>
  <c r="P103" i="1"/>
  <c r="I104" i="1" s="1"/>
  <c r="J104" i="1" l="1"/>
  <c r="R104" i="1"/>
  <c r="S104" i="1" s="1"/>
  <c r="T104" i="1" l="1"/>
  <c r="K104" i="1"/>
  <c r="L104" i="1" s="1"/>
  <c r="M104" i="1"/>
  <c r="U104" i="1"/>
  <c r="O104" i="1" l="1"/>
  <c r="H105" i="1" s="1"/>
  <c r="P104" i="1"/>
  <c r="I105" i="1" s="1"/>
  <c r="N104" i="1"/>
  <c r="G105" i="1" s="1"/>
  <c r="R105" i="1" l="1"/>
  <c r="S105" i="1" s="1"/>
  <c r="J105" i="1"/>
  <c r="T105" i="1" l="1"/>
  <c r="U105" i="1"/>
  <c r="K105" i="1"/>
  <c r="L105" i="1" s="1"/>
  <c r="M105" i="1"/>
  <c r="P105" i="1" l="1"/>
  <c r="I106" i="1" s="1"/>
  <c r="N105" i="1"/>
  <c r="G106" i="1" s="1"/>
  <c r="O105" i="1"/>
  <c r="H106" i="1" s="1"/>
  <c r="R106" i="1" l="1"/>
  <c r="S106" i="1" s="1"/>
  <c r="J106" i="1"/>
  <c r="U106" i="1" l="1"/>
  <c r="M106" i="1"/>
  <c r="K106" i="1"/>
  <c r="L106" i="1" s="1"/>
  <c r="T106" i="1"/>
  <c r="P106" i="1" l="1"/>
  <c r="I107" i="1" s="1"/>
  <c r="N106" i="1"/>
  <c r="G107" i="1" s="1"/>
  <c r="O106" i="1"/>
  <c r="H107" i="1" s="1"/>
  <c r="J107" i="1" l="1"/>
  <c r="R107" i="1"/>
  <c r="S107" i="1" s="1"/>
  <c r="U107" i="1" l="1"/>
  <c r="T107" i="1"/>
  <c r="M107" i="1"/>
  <c r="K107" i="1"/>
  <c r="L107" i="1" s="1"/>
  <c r="P107" i="1" l="1"/>
  <c r="I108" i="1" s="1"/>
  <c r="O107" i="1"/>
  <c r="H108" i="1" s="1"/>
  <c r="N107" i="1"/>
  <c r="G108" i="1" s="1"/>
  <c r="J108" i="1" l="1"/>
  <c r="R108" i="1"/>
  <c r="T108" i="1" s="1"/>
  <c r="K108" i="1" l="1"/>
  <c r="L108" i="1" s="1"/>
  <c r="M108" i="1"/>
  <c r="S108" i="1"/>
  <c r="U108" i="1"/>
  <c r="P108" i="1" l="1"/>
  <c r="I109" i="1" s="1"/>
  <c r="O108" i="1"/>
  <c r="H109" i="1" s="1"/>
  <c r="N108" i="1"/>
  <c r="G109" i="1" s="1"/>
  <c r="R109" i="1" l="1"/>
  <c r="U109" i="1" s="1"/>
  <c r="J109" i="1"/>
  <c r="S109" i="1" l="1"/>
  <c r="T109" i="1"/>
  <c r="M109" i="1"/>
  <c r="K109" i="1"/>
  <c r="L109" i="1" s="1"/>
  <c r="P109" i="1" l="1"/>
  <c r="I110" i="1" s="1"/>
  <c r="O109" i="1"/>
  <c r="H110" i="1" s="1"/>
  <c r="N109" i="1"/>
  <c r="G110" i="1" s="1"/>
  <c r="J110" i="1" l="1"/>
  <c r="R110" i="1"/>
  <c r="U110" i="1" s="1"/>
  <c r="S110" i="1" l="1"/>
  <c r="K110" i="1"/>
  <c r="L110" i="1" s="1"/>
  <c r="M110" i="1"/>
  <c r="T110" i="1"/>
  <c r="P110" i="1" l="1"/>
  <c r="I111" i="1" s="1"/>
  <c r="O110" i="1"/>
  <c r="H111" i="1" s="1"/>
  <c r="N110" i="1"/>
  <c r="G111" i="1" s="1"/>
  <c r="J111" i="1" l="1"/>
  <c r="R111" i="1"/>
  <c r="S111" i="1" s="1"/>
  <c r="T111" i="1" l="1"/>
  <c r="K111" i="1"/>
  <c r="L111" i="1" s="1"/>
  <c r="M111" i="1"/>
  <c r="U111" i="1"/>
  <c r="O111" i="1" l="1"/>
  <c r="H112" i="1" s="1"/>
  <c r="N111" i="1"/>
  <c r="G112" i="1" s="1"/>
  <c r="P111" i="1"/>
  <c r="I112" i="1" s="1"/>
  <c r="J112" i="1" l="1"/>
  <c r="R112" i="1"/>
  <c r="S112" i="1" s="1"/>
  <c r="K112" i="1" l="1"/>
  <c r="L112" i="1" s="1"/>
  <c r="M112" i="1"/>
  <c r="U112" i="1"/>
  <c r="T112" i="1"/>
  <c r="O112" i="1" l="1"/>
  <c r="H113" i="1" s="1"/>
  <c r="P112" i="1"/>
  <c r="I113" i="1" s="1"/>
  <c r="N112" i="1"/>
  <c r="G113" i="1" s="1"/>
  <c r="R113" i="1" l="1"/>
  <c r="T113" i="1" s="1"/>
  <c r="J113" i="1"/>
  <c r="U113" i="1" l="1"/>
  <c r="S113" i="1"/>
  <c r="M113" i="1"/>
  <c r="K113" i="1"/>
  <c r="L113" i="1" s="1"/>
  <c r="P113" i="1" l="1"/>
  <c r="I114" i="1" s="1"/>
  <c r="O113" i="1"/>
  <c r="H114" i="1" s="1"/>
  <c r="N113" i="1"/>
  <c r="G114" i="1" s="1"/>
  <c r="J114" i="1" l="1"/>
  <c r="R114" i="1"/>
  <c r="U114" i="1" s="1"/>
  <c r="T114" i="1" l="1"/>
  <c r="S114" i="1"/>
  <c r="K114" i="1"/>
  <c r="L114" i="1" s="1"/>
  <c r="M114" i="1"/>
  <c r="O114" i="1" l="1"/>
  <c r="H115" i="1" s="1"/>
  <c r="N114" i="1"/>
  <c r="G115" i="1" s="1"/>
  <c r="P114" i="1"/>
  <c r="I115" i="1" s="1"/>
  <c r="R115" i="1" l="1"/>
  <c r="S115" i="1" s="1"/>
  <c r="J115" i="1"/>
  <c r="T115" i="1" l="1"/>
  <c r="U115" i="1"/>
  <c r="K115" i="1"/>
  <c r="L115" i="1" s="1"/>
  <c r="M115" i="1"/>
  <c r="P115" i="1" l="1"/>
  <c r="I116" i="1" s="1"/>
  <c r="N115" i="1"/>
  <c r="G116" i="1" s="1"/>
  <c r="O115" i="1"/>
  <c r="H116" i="1" s="1"/>
  <c r="J116" i="1" l="1"/>
  <c r="R116" i="1"/>
  <c r="S116" i="1" s="1"/>
  <c r="U116" i="1" l="1"/>
  <c r="K116" i="1"/>
  <c r="L116" i="1" s="1"/>
  <c r="M116" i="1"/>
  <c r="T116" i="1"/>
  <c r="O116" i="1" l="1"/>
  <c r="H117" i="1" s="1"/>
  <c r="N116" i="1"/>
  <c r="G117" i="1" s="1"/>
  <c r="P116" i="1"/>
  <c r="I117" i="1" s="1"/>
  <c r="R117" i="1" l="1"/>
  <c r="U117" i="1" s="1"/>
  <c r="J117" i="1"/>
  <c r="S117" i="1"/>
  <c r="T117" i="1"/>
  <c r="K117" i="1" l="1"/>
  <c r="L117" i="1" s="1"/>
  <c r="M117" i="1"/>
  <c r="O117" i="1" l="1"/>
  <c r="H118" i="1" s="1"/>
  <c r="P117" i="1"/>
  <c r="I118" i="1" s="1"/>
  <c r="N117" i="1"/>
  <c r="G118" i="1" s="1"/>
  <c r="R118" i="1" l="1"/>
  <c r="S118" i="1" s="1"/>
  <c r="J118" i="1"/>
  <c r="U118" i="1"/>
  <c r="T118" i="1"/>
  <c r="M118" i="1" l="1"/>
  <c r="K118" i="1"/>
  <c r="L118" i="1" s="1"/>
  <c r="N118" i="1" l="1"/>
  <c r="G119" i="1" s="1"/>
  <c r="P118" i="1"/>
  <c r="I119" i="1" s="1"/>
  <c r="O118" i="1"/>
  <c r="H119" i="1" s="1"/>
  <c r="J119" i="1" l="1"/>
  <c r="R119" i="1"/>
  <c r="S119" i="1" s="1"/>
  <c r="K119" i="1" l="1"/>
  <c r="L119" i="1" s="1"/>
  <c r="M119" i="1"/>
  <c r="T119" i="1"/>
  <c r="U119" i="1"/>
  <c r="P119" i="1" l="1"/>
  <c r="I120" i="1" s="1"/>
  <c r="N119" i="1"/>
  <c r="G120" i="1" s="1"/>
  <c r="O119" i="1"/>
  <c r="H120" i="1" s="1"/>
  <c r="J120" i="1" l="1"/>
  <c r="R120" i="1"/>
  <c r="S120" i="1" s="1"/>
  <c r="U120" i="1" l="1"/>
  <c r="K120" i="1"/>
  <c r="L120" i="1" s="1"/>
  <c r="M120" i="1"/>
  <c r="T120" i="1"/>
  <c r="N120" i="1" l="1"/>
  <c r="G121" i="1" s="1"/>
  <c r="P120" i="1"/>
  <c r="I121" i="1" s="1"/>
  <c r="O120" i="1"/>
  <c r="H121" i="1" s="1"/>
  <c r="R121" i="1" l="1"/>
  <c r="U121" i="1" s="1"/>
  <c r="J121" i="1"/>
  <c r="S121" i="1" l="1"/>
  <c r="T121" i="1"/>
  <c r="M121" i="1"/>
  <c r="K121" i="1"/>
  <c r="L121" i="1" s="1"/>
  <c r="O121" i="1" l="1"/>
  <c r="H122" i="1" s="1"/>
  <c r="P121" i="1"/>
  <c r="I122" i="1" s="1"/>
  <c r="N121" i="1"/>
  <c r="G122" i="1" s="1"/>
  <c r="J122" i="1" l="1"/>
  <c r="R122" i="1"/>
  <c r="S122" i="1" s="1"/>
  <c r="T122" i="1" l="1"/>
  <c r="U122" i="1"/>
  <c r="M122" i="1"/>
  <c r="K122" i="1"/>
  <c r="L122" i="1" s="1"/>
  <c r="P122" i="1" l="1"/>
  <c r="I123" i="1" s="1"/>
  <c r="O122" i="1"/>
  <c r="H123" i="1" s="1"/>
  <c r="N122" i="1"/>
  <c r="G123" i="1" s="1"/>
  <c r="R123" i="1" l="1"/>
  <c r="S123" i="1" s="1"/>
  <c r="J123" i="1"/>
  <c r="T123" i="1" l="1"/>
  <c r="K123" i="1"/>
  <c r="L123" i="1" s="1"/>
  <c r="M123" i="1"/>
  <c r="U123" i="1"/>
  <c r="N123" i="1" l="1"/>
  <c r="G124" i="1" s="1"/>
  <c r="O123" i="1"/>
  <c r="H124" i="1" s="1"/>
  <c r="P123" i="1"/>
  <c r="I124" i="1" s="1"/>
  <c r="J124" i="1" l="1"/>
  <c r="R124" i="1"/>
  <c r="U124" i="1" s="1"/>
  <c r="S124" i="1" l="1"/>
  <c r="T124" i="1"/>
  <c r="M124" i="1"/>
  <c r="K124" i="1"/>
  <c r="L124" i="1" s="1"/>
  <c r="P124" i="1" l="1"/>
  <c r="I125" i="1" s="1"/>
  <c r="O124" i="1"/>
  <c r="H125" i="1" s="1"/>
  <c r="N124" i="1"/>
  <c r="G125" i="1" s="1"/>
  <c r="J125" i="1" l="1"/>
  <c r="R125" i="1"/>
  <c r="T125" i="1" s="1"/>
  <c r="U125" i="1" l="1"/>
  <c r="S125" i="1"/>
  <c r="K125" i="1"/>
  <c r="L125" i="1" s="1"/>
  <c r="M125" i="1"/>
  <c r="P125" i="1" l="1"/>
  <c r="I126" i="1" s="1"/>
  <c r="O125" i="1"/>
  <c r="H126" i="1" s="1"/>
  <c r="N125" i="1"/>
  <c r="G126" i="1" s="1"/>
  <c r="R126" i="1" l="1"/>
  <c r="T126" i="1" s="1"/>
  <c r="J126" i="1"/>
  <c r="U126" i="1" l="1"/>
  <c r="S126" i="1"/>
  <c r="M126" i="1"/>
  <c r="K126" i="1"/>
  <c r="L126" i="1" s="1"/>
  <c r="P126" i="1" l="1"/>
  <c r="I127" i="1" s="1"/>
  <c r="O126" i="1"/>
  <c r="H127" i="1" s="1"/>
  <c r="N126" i="1"/>
  <c r="G127" i="1" s="1"/>
  <c r="J127" i="1" l="1"/>
  <c r="R127" i="1"/>
  <c r="S127" i="1" s="1"/>
  <c r="U127" i="1" l="1"/>
  <c r="T127" i="1"/>
  <c r="K127" i="1"/>
  <c r="L127" i="1" s="1"/>
  <c r="M127" i="1"/>
  <c r="P127" i="1" l="1"/>
  <c r="I128" i="1" s="1"/>
  <c r="N127" i="1"/>
  <c r="G128" i="1" s="1"/>
  <c r="O127" i="1"/>
  <c r="H128" i="1" s="1"/>
  <c r="R128" i="1" l="1"/>
  <c r="T128" i="1" s="1"/>
  <c r="J128" i="1"/>
  <c r="S128" i="1"/>
  <c r="U128" i="1"/>
  <c r="K128" i="1" l="1"/>
  <c r="L128" i="1" s="1"/>
  <c r="M128" i="1"/>
  <c r="N128" i="1" l="1"/>
  <c r="G129" i="1" s="1"/>
  <c r="P128" i="1"/>
  <c r="I129" i="1" s="1"/>
  <c r="O128" i="1"/>
  <c r="H129" i="1" s="1"/>
  <c r="J129" i="1" l="1"/>
  <c r="R129" i="1"/>
  <c r="U129" i="1" s="1"/>
  <c r="S129" i="1" l="1"/>
  <c r="K129" i="1"/>
  <c r="L129" i="1" s="1"/>
  <c r="M129" i="1"/>
  <c r="T129" i="1"/>
  <c r="N129" i="1" l="1"/>
  <c r="G130" i="1" s="1"/>
  <c r="P129" i="1"/>
  <c r="I130" i="1" s="1"/>
  <c r="O129" i="1"/>
  <c r="H130" i="1" s="1"/>
  <c r="J130" i="1" l="1"/>
  <c r="R130" i="1"/>
  <c r="U130" i="1" s="1"/>
  <c r="S130" i="1" l="1"/>
  <c r="K130" i="1"/>
  <c r="L130" i="1" s="1"/>
  <c r="M130" i="1"/>
  <c r="T130" i="1"/>
  <c r="N130" i="1" l="1"/>
  <c r="G131" i="1" s="1"/>
  <c r="P130" i="1"/>
  <c r="I131" i="1" s="1"/>
  <c r="O130" i="1"/>
  <c r="H131" i="1" s="1"/>
  <c r="J131" i="1" l="1"/>
  <c r="R131" i="1"/>
  <c r="U131" i="1" s="1"/>
  <c r="S131" i="1" l="1"/>
  <c r="M131" i="1"/>
  <c r="K131" i="1"/>
  <c r="L131" i="1" s="1"/>
  <c r="T131" i="1"/>
  <c r="N131" i="1" l="1"/>
  <c r="G132" i="1" s="1"/>
  <c r="P131" i="1"/>
  <c r="I132" i="1" s="1"/>
  <c r="O131" i="1"/>
  <c r="H132" i="1" s="1"/>
  <c r="R132" i="1" l="1"/>
  <c r="S132" i="1" s="1"/>
  <c r="J132" i="1"/>
  <c r="K132" i="1" l="1"/>
  <c r="L132" i="1" s="1"/>
  <c r="M132" i="1"/>
  <c r="U132" i="1"/>
  <c r="T132" i="1"/>
  <c r="P132" i="1" l="1"/>
  <c r="I133" i="1" s="1"/>
  <c r="N132" i="1"/>
  <c r="G133" i="1" s="1"/>
  <c r="O132" i="1"/>
  <c r="H133" i="1" s="1"/>
  <c r="R133" i="1" l="1"/>
  <c r="S133" i="1" s="1"/>
  <c r="J133" i="1"/>
  <c r="M133" i="1" l="1"/>
  <c r="K133" i="1"/>
  <c r="L133" i="1" s="1"/>
  <c r="U133" i="1"/>
  <c r="T133" i="1"/>
  <c r="P133" i="1" l="1"/>
  <c r="I134" i="1" s="1"/>
  <c r="O133" i="1"/>
  <c r="H134" i="1" s="1"/>
  <c r="N133" i="1"/>
  <c r="G134" i="1" s="1"/>
  <c r="J134" i="1" l="1"/>
  <c r="R134" i="1"/>
  <c r="U134" i="1" s="1"/>
  <c r="T134" i="1" l="1"/>
  <c r="S134" i="1"/>
  <c r="K134" i="1"/>
  <c r="L134" i="1" s="1"/>
  <c r="M134" i="1"/>
  <c r="O134" i="1" l="1"/>
  <c r="H135" i="1" s="1"/>
  <c r="P134" i="1"/>
  <c r="I135" i="1" s="1"/>
  <c r="N134" i="1"/>
  <c r="G135" i="1" s="1"/>
  <c r="R135" i="1" l="1"/>
  <c r="T135" i="1" s="1"/>
  <c r="J135" i="1"/>
  <c r="S135" i="1"/>
  <c r="U135" i="1"/>
  <c r="M135" i="1" l="1"/>
  <c r="K135" i="1"/>
  <c r="L135" i="1" s="1"/>
  <c r="P135" i="1" l="1"/>
  <c r="I136" i="1" s="1"/>
  <c r="O135" i="1"/>
  <c r="H136" i="1" s="1"/>
  <c r="N135" i="1"/>
  <c r="G136" i="1" s="1"/>
  <c r="J136" i="1" l="1"/>
  <c r="R136" i="1"/>
  <c r="T136" i="1" s="1"/>
  <c r="U136" i="1" l="1"/>
  <c r="S136" i="1"/>
  <c r="M136" i="1"/>
  <c r="K136" i="1"/>
  <c r="L136" i="1" s="1"/>
  <c r="P136" i="1" l="1"/>
  <c r="I137" i="1" s="1"/>
  <c r="O136" i="1"/>
  <c r="H137" i="1" s="1"/>
  <c r="N136" i="1"/>
  <c r="G137" i="1" s="1"/>
  <c r="R137" i="1" l="1"/>
  <c r="S137" i="1" s="1"/>
  <c r="J137" i="1"/>
  <c r="T137" i="1"/>
  <c r="U137" i="1" l="1"/>
  <c r="K137" i="1"/>
  <c r="L137" i="1" s="1"/>
  <c r="M137" i="1"/>
  <c r="O137" i="1" l="1"/>
  <c r="H138" i="1" s="1"/>
  <c r="N137" i="1"/>
  <c r="G138" i="1" s="1"/>
  <c r="P137" i="1"/>
  <c r="I138" i="1" s="1"/>
  <c r="R138" i="1" l="1"/>
  <c r="T138" i="1" s="1"/>
  <c r="J138" i="1"/>
  <c r="S138" i="1"/>
  <c r="U138" i="1"/>
  <c r="K138" i="1" l="1"/>
  <c r="L138" i="1" s="1"/>
  <c r="M138" i="1"/>
  <c r="O138" i="1" l="1"/>
  <c r="H139" i="1" s="1"/>
  <c r="N138" i="1"/>
  <c r="G139" i="1" s="1"/>
  <c r="P138" i="1"/>
  <c r="I139" i="1" s="1"/>
  <c r="J139" i="1" l="1"/>
  <c r="R139" i="1"/>
  <c r="U139" i="1" s="1"/>
  <c r="T139" i="1" l="1"/>
  <c r="S139" i="1"/>
  <c r="K139" i="1"/>
  <c r="L139" i="1" s="1"/>
  <c r="M139" i="1"/>
  <c r="N139" i="1" l="1"/>
  <c r="G140" i="1" s="1"/>
  <c r="P139" i="1"/>
  <c r="I140" i="1" s="1"/>
  <c r="O139" i="1"/>
  <c r="H140" i="1" s="1"/>
  <c r="R140" i="1" l="1"/>
  <c r="T140" i="1" s="1"/>
  <c r="J140" i="1"/>
  <c r="S140" i="1"/>
  <c r="K140" i="1" l="1"/>
  <c r="L140" i="1" s="1"/>
  <c r="M140" i="1"/>
  <c r="U140" i="1"/>
  <c r="N140" i="1" l="1"/>
  <c r="G141" i="1" s="1"/>
  <c r="P140" i="1"/>
  <c r="I141" i="1" s="1"/>
  <c r="O140" i="1"/>
  <c r="H141" i="1" s="1"/>
  <c r="J141" i="1" l="1"/>
  <c r="R141" i="1"/>
  <c r="T141" i="1" s="1"/>
  <c r="S141" i="1" l="1"/>
  <c r="M141" i="1"/>
  <c r="K141" i="1"/>
  <c r="L141" i="1" s="1"/>
  <c r="U141" i="1"/>
  <c r="P141" i="1" l="1"/>
  <c r="I142" i="1" s="1"/>
  <c r="O141" i="1"/>
  <c r="H142" i="1" s="1"/>
  <c r="N141" i="1"/>
  <c r="G142" i="1" s="1"/>
  <c r="J142" i="1" l="1"/>
  <c r="R142" i="1"/>
  <c r="T142" i="1" s="1"/>
  <c r="S142" i="1" l="1"/>
  <c r="K142" i="1"/>
  <c r="L142" i="1" s="1"/>
  <c r="M142" i="1"/>
  <c r="U142" i="1"/>
  <c r="P142" i="1" l="1"/>
  <c r="I143" i="1" s="1"/>
  <c r="O142" i="1"/>
  <c r="H143" i="1" s="1"/>
  <c r="N142" i="1"/>
  <c r="G143" i="1" s="1"/>
  <c r="R143" i="1" l="1"/>
  <c r="S143" i="1" s="1"/>
  <c r="J143" i="1"/>
  <c r="U143" i="1"/>
  <c r="M143" i="1" l="1"/>
  <c r="K143" i="1"/>
  <c r="L143" i="1" s="1"/>
  <c r="T143" i="1"/>
  <c r="O143" i="1" l="1"/>
  <c r="H144" i="1" s="1"/>
  <c r="N143" i="1"/>
  <c r="G144" i="1" s="1"/>
  <c r="P143" i="1"/>
  <c r="I144" i="1" s="1"/>
  <c r="J144" i="1" l="1"/>
  <c r="R144" i="1"/>
  <c r="S144" i="1" s="1"/>
  <c r="T144" i="1" l="1"/>
  <c r="K144" i="1"/>
  <c r="L144" i="1" s="1"/>
  <c r="M144" i="1"/>
  <c r="U144" i="1"/>
  <c r="P144" i="1" l="1"/>
  <c r="I145" i="1" s="1"/>
  <c r="O144" i="1"/>
  <c r="H145" i="1" s="1"/>
  <c r="N144" i="1"/>
  <c r="G145" i="1" s="1"/>
  <c r="R145" i="1" l="1"/>
  <c r="T145" i="1" s="1"/>
  <c r="J145" i="1"/>
  <c r="U145" i="1"/>
  <c r="S145" i="1" l="1"/>
  <c r="M145" i="1"/>
  <c r="K145" i="1"/>
  <c r="L145" i="1" s="1"/>
  <c r="N145" i="1" l="1"/>
  <c r="G146" i="1" s="1"/>
  <c r="P145" i="1"/>
  <c r="I146" i="1" s="1"/>
  <c r="O145" i="1"/>
  <c r="H146" i="1" s="1"/>
  <c r="J146" i="1" l="1"/>
  <c r="R146" i="1"/>
  <c r="S146" i="1" s="1"/>
  <c r="K146" i="1" l="1"/>
  <c r="L146" i="1" s="1"/>
  <c r="M146" i="1"/>
  <c r="U146" i="1"/>
  <c r="T146" i="1"/>
  <c r="N146" i="1" l="1"/>
  <c r="G147" i="1" s="1"/>
  <c r="O146" i="1"/>
  <c r="H147" i="1" s="1"/>
  <c r="P146" i="1"/>
  <c r="I147" i="1" s="1"/>
  <c r="J147" i="1" l="1"/>
  <c r="R147" i="1"/>
  <c r="S147" i="1" s="1"/>
  <c r="K147" i="1" l="1"/>
  <c r="L147" i="1" s="1"/>
  <c r="M147" i="1"/>
  <c r="T147" i="1"/>
  <c r="U147" i="1"/>
  <c r="P147" i="1" l="1"/>
  <c r="I148" i="1" s="1"/>
  <c r="N147" i="1"/>
  <c r="G148" i="1" s="1"/>
  <c r="O147" i="1"/>
  <c r="H148" i="1" s="1"/>
  <c r="R148" i="1" l="1"/>
  <c r="T148" i="1" s="1"/>
  <c r="J148" i="1"/>
  <c r="U148" i="1" l="1"/>
  <c r="K148" i="1"/>
  <c r="L148" i="1" s="1"/>
  <c r="M148" i="1"/>
  <c r="S148" i="1"/>
  <c r="P148" i="1" l="1"/>
  <c r="I149" i="1" s="1"/>
  <c r="O148" i="1"/>
  <c r="H149" i="1" s="1"/>
  <c r="N148" i="1"/>
  <c r="G149" i="1" s="1"/>
  <c r="J149" i="1" l="1"/>
  <c r="R149" i="1"/>
  <c r="U149" i="1" s="1"/>
  <c r="T149" i="1" l="1"/>
  <c r="S149" i="1"/>
  <c r="K149" i="1"/>
  <c r="L149" i="1" s="1"/>
  <c r="M149" i="1"/>
  <c r="P149" i="1" l="1"/>
  <c r="I150" i="1" s="1"/>
  <c r="O149" i="1"/>
  <c r="H150" i="1" s="1"/>
  <c r="N149" i="1"/>
  <c r="G150" i="1" s="1"/>
  <c r="R150" i="1" l="1"/>
  <c r="J150" i="1"/>
  <c r="S150" i="1"/>
  <c r="T150" i="1"/>
  <c r="U150" i="1"/>
  <c r="M150" i="1" l="1"/>
  <c r="K150" i="1"/>
  <c r="L150" i="1" s="1"/>
  <c r="P150" i="1" l="1"/>
  <c r="I151" i="1" s="1"/>
  <c r="O150" i="1"/>
  <c r="H151" i="1" s="1"/>
  <c r="N150" i="1"/>
  <c r="G151" i="1" s="1"/>
  <c r="J151" i="1" l="1"/>
  <c r="R151" i="1"/>
  <c r="S151" i="1" s="1"/>
  <c r="U151" i="1" l="1"/>
  <c r="T151" i="1"/>
  <c r="K151" i="1"/>
  <c r="L151" i="1" s="1"/>
  <c r="M151" i="1"/>
  <c r="P151" i="1" l="1"/>
  <c r="I152" i="1" s="1"/>
  <c r="O151" i="1"/>
  <c r="H152" i="1" s="1"/>
  <c r="N151" i="1"/>
  <c r="G152" i="1" s="1"/>
  <c r="J152" i="1" l="1"/>
  <c r="R152" i="1"/>
  <c r="S152" i="1" s="1"/>
  <c r="U152" i="1" l="1"/>
  <c r="T152" i="1"/>
  <c r="K152" i="1"/>
  <c r="L152" i="1" s="1"/>
  <c r="M152" i="1"/>
  <c r="N152" i="1" l="1"/>
  <c r="G153" i="1" s="1"/>
  <c r="O152" i="1"/>
  <c r="H153" i="1" s="1"/>
  <c r="P152" i="1"/>
  <c r="I153" i="1" s="1"/>
  <c r="R153" i="1" l="1"/>
  <c r="T153" i="1" s="1"/>
  <c r="J153" i="1"/>
  <c r="S153" i="1" l="1"/>
  <c r="U153" i="1"/>
  <c r="M153" i="1"/>
  <c r="K153" i="1"/>
  <c r="L153" i="1" s="1"/>
  <c r="N153" i="1" l="1"/>
  <c r="G154" i="1" s="1"/>
  <c r="P153" i="1"/>
  <c r="I154" i="1" s="1"/>
  <c r="O153" i="1"/>
  <c r="H154" i="1" s="1"/>
  <c r="J154" i="1" l="1"/>
  <c r="R154" i="1"/>
  <c r="S154" i="1" s="1"/>
  <c r="T154" i="1" l="1"/>
  <c r="K154" i="1"/>
  <c r="L154" i="1" s="1"/>
  <c r="M154" i="1"/>
  <c r="U154" i="1"/>
  <c r="N154" i="1" l="1"/>
  <c r="G155" i="1" s="1"/>
  <c r="P154" i="1"/>
  <c r="I155" i="1" s="1"/>
  <c r="O154" i="1"/>
  <c r="H155" i="1" s="1"/>
  <c r="J155" i="1" l="1"/>
  <c r="R155" i="1"/>
  <c r="U155" i="1" s="1"/>
  <c r="T155" i="1" l="1"/>
  <c r="M155" i="1"/>
  <c r="K155" i="1"/>
  <c r="L155" i="1" s="1"/>
  <c r="S155" i="1"/>
  <c r="O155" i="1" l="1"/>
  <c r="H156" i="1" s="1"/>
  <c r="N155" i="1"/>
  <c r="G156" i="1" s="1"/>
  <c r="P155" i="1"/>
  <c r="I156" i="1" s="1"/>
  <c r="R156" i="1" l="1"/>
  <c r="S156" i="1" s="1"/>
  <c r="J156" i="1"/>
  <c r="T156" i="1"/>
  <c r="K156" i="1" l="1"/>
  <c r="L156" i="1" s="1"/>
  <c r="M156" i="1"/>
  <c r="U156" i="1"/>
  <c r="P156" i="1" l="1"/>
  <c r="I157" i="1" s="1"/>
  <c r="O156" i="1"/>
  <c r="H157" i="1" s="1"/>
  <c r="N156" i="1"/>
  <c r="G157" i="1" s="1"/>
  <c r="R157" i="1" l="1"/>
  <c r="U157" i="1" s="1"/>
  <c r="J157" i="1"/>
  <c r="S157" i="1" l="1"/>
  <c r="T157" i="1"/>
  <c r="K157" i="1"/>
  <c r="L157" i="1" s="1"/>
  <c r="M157" i="1"/>
  <c r="P157" i="1" l="1"/>
  <c r="I158" i="1" s="1"/>
  <c r="O157" i="1"/>
  <c r="H158" i="1" s="1"/>
  <c r="N157" i="1"/>
  <c r="G158" i="1" s="1"/>
  <c r="J158" i="1" l="1"/>
  <c r="R158" i="1"/>
  <c r="U158" i="1" s="1"/>
  <c r="S158" i="1" l="1"/>
  <c r="T158" i="1"/>
  <c r="M158" i="1"/>
  <c r="K158" i="1"/>
  <c r="L158" i="1" s="1"/>
  <c r="O158" i="1" l="1"/>
  <c r="H159" i="1" s="1"/>
  <c r="N158" i="1"/>
  <c r="G159" i="1" s="1"/>
  <c r="P158" i="1"/>
  <c r="I159" i="1" s="1"/>
  <c r="J159" i="1" l="1"/>
  <c r="R159" i="1"/>
  <c r="T159" i="1" s="1"/>
  <c r="K159" i="1" l="1"/>
  <c r="L159" i="1" s="1"/>
  <c r="M159" i="1"/>
  <c r="S159" i="1"/>
  <c r="U159" i="1"/>
  <c r="N159" i="1" l="1"/>
  <c r="G160" i="1" s="1"/>
  <c r="P159" i="1"/>
  <c r="I160" i="1" s="1"/>
  <c r="O159" i="1"/>
  <c r="H160" i="1" s="1"/>
  <c r="J160" i="1" l="1"/>
  <c r="R160" i="1"/>
  <c r="S160" i="1" s="1"/>
  <c r="U160" i="1" l="1"/>
  <c r="M160" i="1"/>
  <c r="K160" i="1"/>
  <c r="L160" i="1" s="1"/>
  <c r="T160" i="1"/>
  <c r="N160" i="1" l="1"/>
  <c r="G161" i="1" s="1"/>
  <c r="P160" i="1"/>
  <c r="I161" i="1" s="1"/>
  <c r="O160" i="1"/>
  <c r="H161" i="1" s="1"/>
  <c r="R161" i="1" l="1"/>
  <c r="T161" i="1" s="1"/>
  <c r="J161" i="1"/>
  <c r="S161" i="1" l="1"/>
  <c r="K161" i="1"/>
  <c r="L161" i="1" s="1"/>
  <c r="M161" i="1"/>
  <c r="U161" i="1"/>
  <c r="O161" i="1" l="1"/>
  <c r="H162" i="1" s="1"/>
  <c r="P161" i="1"/>
  <c r="I162" i="1" s="1"/>
  <c r="N161" i="1"/>
  <c r="G162" i="1" s="1"/>
  <c r="J162" i="1" l="1"/>
  <c r="R162" i="1"/>
  <c r="S162" i="1" s="1"/>
  <c r="T162" i="1" l="1"/>
  <c r="U162" i="1"/>
  <c r="K162" i="1"/>
  <c r="L162" i="1" s="1"/>
  <c r="M162" i="1"/>
  <c r="P162" i="1" l="1"/>
  <c r="I163" i="1" s="1"/>
  <c r="O162" i="1"/>
  <c r="H163" i="1" s="1"/>
  <c r="N162" i="1"/>
  <c r="G163" i="1" s="1"/>
  <c r="J163" i="1" l="1"/>
  <c r="R163" i="1"/>
  <c r="S163" i="1" s="1"/>
  <c r="U163" i="1" l="1"/>
  <c r="T163" i="1"/>
  <c r="M163" i="1"/>
  <c r="K163" i="1"/>
  <c r="L163" i="1" s="1"/>
  <c r="N163" i="1" l="1"/>
  <c r="G164" i="1" s="1"/>
  <c r="P163" i="1"/>
  <c r="I164" i="1" s="1"/>
  <c r="O163" i="1"/>
  <c r="H164" i="1" s="1"/>
  <c r="J164" i="1" l="1"/>
  <c r="R164" i="1"/>
  <c r="T164" i="1" s="1"/>
  <c r="S164" i="1" l="1"/>
  <c r="K164" i="1"/>
  <c r="L164" i="1" s="1"/>
  <c r="M164" i="1"/>
  <c r="U164" i="1"/>
  <c r="N164" i="1" l="1"/>
  <c r="G165" i="1" s="1"/>
  <c r="P164" i="1"/>
  <c r="I165" i="1" s="1"/>
  <c r="O164" i="1"/>
  <c r="H165" i="1" s="1"/>
  <c r="R165" i="1" l="1"/>
  <c r="S165" i="1" s="1"/>
  <c r="J165" i="1"/>
  <c r="U165" i="1" l="1"/>
  <c r="K165" i="1"/>
  <c r="L165" i="1" s="1"/>
  <c r="M165" i="1"/>
  <c r="T165" i="1"/>
  <c r="P165" i="1" l="1"/>
  <c r="I166" i="1" s="1"/>
  <c r="O165" i="1"/>
  <c r="H166" i="1" s="1"/>
  <c r="N165" i="1"/>
  <c r="G166" i="1" s="1"/>
  <c r="J166" i="1" l="1"/>
  <c r="R166" i="1"/>
  <c r="S166" i="1" s="1"/>
  <c r="U166" i="1" l="1"/>
  <c r="M166" i="1"/>
  <c r="K166" i="1"/>
  <c r="L166" i="1" s="1"/>
  <c r="T166" i="1"/>
  <c r="P166" i="1" l="1"/>
  <c r="I167" i="1" s="1"/>
  <c r="O166" i="1"/>
  <c r="H167" i="1" s="1"/>
  <c r="N166" i="1"/>
  <c r="G167" i="1" s="1"/>
  <c r="J167" i="1" l="1"/>
  <c r="R167" i="1"/>
  <c r="T167" i="1" s="1"/>
  <c r="S167" i="1" l="1"/>
  <c r="U167" i="1"/>
  <c r="M167" i="1"/>
  <c r="K167" i="1"/>
  <c r="L167" i="1" s="1"/>
  <c r="O167" i="1" l="1"/>
  <c r="H168" i="1" s="1"/>
  <c r="N167" i="1"/>
  <c r="G168" i="1" s="1"/>
  <c r="P167" i="1"/>
  <c r="I168" i="1" s="1"/>
  <c r="R168" i="1" l="1"/>
  <c r="T168" i="1" s="1"/>
  <c r="J168" i="1"/>
  <c r="S168" i="1" l="1"/>
  <c r="M168" i="1"/>
  <c r="K168" i="1"/>
  <c r="L168" i="1" s="1"/>
  <c r="U168" i="1"/>
  <c r="P168" i="1" l="1"/>
  <c r="I169" i="1" s="1"/>
  <c r="O168" i="1"/>
  <c r="H169" i="1" s="1"/>
  <c r="N168" i="1"/>
  <c r="G169" i="1" s="1"/>
  <c r="R169" i="1" l="1"/>
  <c r="U169" i="1" s="1"/>
  <c r="J169" i="1"/>
  <c r="T169" i="1" l="1"/>
  <c r="S169" i="1"/>
  <c r="K169" i="1"/>
  <c r="L169" i="1" s="1"/>
  <c r="M169" i="1"/>
  <c r="P169" i="1" l="1"/>
  <c r="I170" i="1" s="1"/>
  <c r="N169" i="1"/>
  <c r="G170" i="1" s="1"/>
  <c r="O169" i="1"/>
  <c r="H170" i="1" s="1"/>
  <c r="J170" i="1" l="1"/>
  <c r="R170" i="1"/>
  <c r="T170" i="1" s="1"/>
  <c r="U170" i="1" l="1"/>
  <c r="S170" i="1"/>
  <c r="M170" i="1"/>
  <c r="K170" i="1"/>
  <c r="L170" i="1" s="1"/>
  <c r="N170" i="1" l="1"/>
  <c r="G171" i="1" s="1"/>
  <c r="P170" i="1"/>
  <c r="I171" i="1" s="1"/>
  <c r="O170" i="1"/>
  <c r="H171" i="1" s="1"/>
  <c r="J171" i="1" l="1"/>
  <c r="R171" i="1"/>
  <c r="T171" i="1" s="1"/>
  <c r="S171" i="1" l="1"/>
  <c r="K171" i="1"/>
  <c r="L171" i="1" s="1"/>
  <c r="M171" i="1"/>
  <c r="U171" i="1"/>
  <c r="P171" i="1" l="1"/>
  <c r="I172" i="1" s="1"/>
  <c r="O171" i="1"/>
  <c r="H172" i="1" s="1"/>
  <c r="N171" i="1"/>
  <c r="G172" i="1" s="1"/>
  <c r="J172" i="1" l="1"/>
  <c r="R172" i="1"/>
  <c r="T172" i="1" s="1"/>
  <c r="U172" i="1" l="1"/>
  <c r="S172" i="1"/>
  <c r="K172" i="1"/>
  <c r="L172" i="1" s="1"/>
  <c r="M172" i="1"/>
  <c r="P172" i="1" l="1"/>
  <c r="I173" i="1" s="1"/>
  <c r="O172" i="1"/>
  <c r="H173" i="1" s="1"/>
  <c r="N172" i="1"/>
  <c r="G173" i="1" s="1"/>
  <c r="J173" i="1" l="1"/>
  <c r="R173" i="1"/>
  <c r="U173" i="1" s="1"/>
  <c r="T173" i="1" l="1"/>
  <c r="S173" i="1"/>
  <c r="M173" i="1"/>
  <c r="K173" i="1"/>
  <c r="L173" i="1" s="1"/>
  <c r="P173" i="1" l="1"/>
  <c r="I174" i="1" s="1"/>
  <c r="O173" i="1"/>
  <c r="H174" i="1" s="1"/>
  <c r="N173" i="1"/>
  <c r="G174" i="1" s="1"/>
  <c r="J174" i="1" l="1"/>
  <c r="R174" i="1"/>
  <c r="U174" i="1" s="1"/>
  <c r="T174" i="1" l="1"/>
  <c r="S174" i="1"/>
  <c r="K174" i="1"/>
  <c r="L174" i="1" s="1"/>
  <c r="M174" i="1"/>
  <c r="P174" i="1" l="1"/>
  <c r="I175" i="1" s="1"/>
  <c r="O174" i="1"/>
  <c r="H175" i="1" s="1"/>
  <c r="N174" i="1"/>
  <c r="G175" i="1" s="1"/>
  <c r="J175" i="1" l="1"/>
  <c r="R175" i="1"/>
  <c r="S175" i="1" s="1"/>
  <c r="U175" i="1" l="1"/>
  <c r="T175" i="1"/>
  <c r="M175" i="1"/>
  <c r="K175" i="1"/>
  <c r="L175" i="1" s="1"/>
  <c r="O175" i="1" l="1"/>
  <c r="H176" i="1" s="1"/>
  <c r="N175" i="1"/>
  <c r="G176" i="1" s="1"/>
  <c r="P175" i="1"/>
  <c r="I176" i="1" s="1"/>
  <c r="J176" i="1" l="1"/>
  <c r="R176" i="1"/>
  <c r="S176" i="1" s="1"/>
  <c r="T176" i="1" l="1"/>
  <c r="K176" i="1"/>
  <c r="L176" i="1" s="1"/>
  <c r="M176" i="1"/>
  <c r="U176" i="1"/>
  <c r="P176" i="1" l="1"/>
  <c r="I177" i="1" s="1"/>
  <c r="O176" i="1"/>
  <c r="H177" i="1" s="1"/>
  <c r="N176" i="1"/>
  <c r="G177" i="1" s="1"/>
  <c r="R177" i="1" l="1"/>
  <c r="S177" i="1" s="1"/>
  <c r="J177" i="1"/>
  <c r="U177" i="1" l="1"/>
  <c r="M177" i="1"/>
  <c r="K177" i="1"/>
  <c r="L177" i="1" s="1"/>
  <c r="T177" i="1"/>
  <c r="N177" i="1" l="1"/>
  <c r="G178" i="1" s="1"/>
  <c r="P177" i="1"/>
  <c r="I178" i="1" s="1"/>
  <c r="O177" i="1"/>
  <c r="H178" i="1" s="1"/>
  <c r="J178" i="1" l="1"/>
  <c r="R178" i="1"/>
  <c r="T178" i="1" s="1"/>
  <c r="M178" i="1" l="1"/>
  <c r="K178" i="1"/>
  <c r="L178" i="1" s="1"/>
  <c r="S178" i="1"/>
  <c r="U178" i="1"/>
  <c r="N178" i="1" l="1"/>
  <c r="G179" i="1" s="1"/>
  <c r="O178" i="1"/>
  <c r="H179" i="1" s="1"/>
  <c r="P178" i="1"/>
  <c r="I179" i="1" s="1"/>
  <c r="R179" i="1" l="1"/>
  <c r="T179" i="1" s="1"/>
  <c r="J179" i="1"/>
  <c r="S179" i="1" l="1"/>
  <c r="U179" i="1"/>
  <c r="M179" i="1"/>
  <c r="K179" i="1"/>
  <c r="L179" i="1" s="1"/>
  <c r="O179" i="1" l="1"/>
  <c r="H180" i="1" s="1"/>
  <c r="P179" i="1"/>
  <c r="I180" i="1" s="1"/>
  <c r="N179" i="1"/>
  <c r="G180" i="1" s="1"/>
  <c r="R180" i="1" l="1"/>
  <c r="S180" i="1" s="1"/>
  <c r="J180" i="1"/>
  <c r="T180" i="1"/>
  <c r="M180" i="1" l="1"/>
  <c r="K180" i="1"/>
  <c r="L180" i="1" s="1"/>
  <c r="U180" i="1"/>
  <c r="O180" i="1" l="1"/>
  <c r="H181" i="1" s="1"/>
  <c r="N180" i="1"/>
  <c r="G181" i="1" s="1"/>
  <c r="P180" i="1"/>
  <c r="I181" i="1" s="1"/>
  <c r="R181" i="1" l="1"/>
  <c r="S181" i="1" s="1"/>
  <c r="J181" i="1"/>
  <c r="M181" i="1" l="1"/>
  <c r="K181" i="1"/>
  <c r="L181" i="1" s="1"/>
  <c r="U181" i="1"/>
  <c r="T181" i="1"/>
  <c r="P181" i="1" l="1"/>
  <c r="I182" i="1" s="1"/>
  <c r="O181" i="1"/>
  <c r="H182" i="1" s="1"/>
  <c r="N181" i="1"/>
  <c r="G182" i="1" s="1"/>
  <c r="J182" i="1" l="1"/>
  <c r="R182" i="1"/>
  <c r="S182" i="1" s="1"/>
  <c r="U182" i="1" l="1"/>
  <c r="T182" i="1"/>
  <c r="K182" i="1"/>
  <c r="L182" i="1" s="1"/>
  <c r="M182" i="1"/>
  <c r="N182" i="1" l="1"/>
  <c r="G183" i="1" s="1"/>
  <c r="P182" i="1"/>
  <c r="I183" i="1" s="1"/>
  <c r="O182" i="1"/>
  <c r="H183" i="1" s="1"/>
  <c r="J183" i="1" l="1"/>
  <c r="R183" i="1"/>
  <c r="U183" i="1" s="1"/>
  <c r="S183" i="1" l="1"/>
  <c r="K183" i="1"/>
  <c r="L183" i="1" s="1"/>
  <c r="M183" i="1"/>
  <c r="T183" i="1"/>
  <c r="N183" i="1" l="1"/>
  <c r="G184" i="1" s="1"/>
  <c r="P183" i="1"/>
  <c r="I184" i="1" s="1"/>
  <c r="O183" i="1"/>
  <c r="H184" i="1" s="1"/>
  <c r="J184" i="1" l="1"/>
  <c r="R184" i="1"/>
  <c r="T184" i="1" s="1"/>
  <c r="U184" i="1" l="1"/>
  <c r="S184" i="1"/>
  <c r="K184" i="1"/>
  <c r="L184" i="1" s="1"/>
  <c r="M184" i="1"/>
  <c r="N184" i="1" l="1"/>
  <c r="G185" i="1" s="1"/>
  <c r="P184" i="1"/>
  <c r="I185" i="1" s="1"/>
  <c r="O184" i="1"/>
  <c r="H185" i="1" s="1"/>
  <c r="R185" i="1" l="1"/>
  <c r="S185" i="1" s="1"/>
  <c r="J185" i="1"/>
  <c r="T185" i="1" l="1"/>
  <c r="U185" i="1"/>
  <c r="K185" i="1"/>
  <c r="L185" i="1" s="1"/>
  <c r="M185" i="1"/>
  <c r="O185" i="1" l="1"/>
  <c r="H186" i="1" s="1"/>
  <c r="N185" i="1"/>
  <c r="G186" i="1" s="1"/>
  <c r="P185" i="1"/>
  <c r="I186" i="1" s="1"/>
  <c r="J186" i="1" l="1"/>
  <c r="R186" i="1"/>
  <c r="T186" i="1" s="1"/>
  <c r="M186" i="1" l="1"/>
  <c r="K186" i="1"/>
  <c r="L186" i="1" s="1"/>
  <c r="S186" i="1"/>
  <c r="U186" i="1"/>
  <c r="P186" i="1" l="1"/>
  <c r="I187" i="1" s="1"/>
  <c r="O186" i="1"/>
  <c r="H187" i="1" s="1"/>
  <c r="N186" i="1"/>
  <c r="G187" i="1" s="1"/>
  <c r="J187" i="1" l="1"/>
  <c r="R187" i="1"/>
  <c r="U187" i="1" s="1"/>
  <c r="T187" i="1" l="1"/>
  <c r="S187" i="1"/>
  <c r="K187" i="1"/>
  <c r="L187" i="1" s="1"/>
  <c r="M187" i="1"/>
  <c r="N187" i="1" l="1"/>
  <c r="G188" i="1" s="1"/>
  <c r="P187" i="1"/>
  <c r="I188" i="1" s="1"/>
  <c r="O187" i="1"/>
  <c r="H188" i="1" s="1"/>
  <c r="J188" i="1" l="1"/>
  <c r="R188" i="1"/>
  <c r="U188" i="1" s="1"/>
  <c r="S188" i="1" l="1"/>
  <c r="K188" i="1"/>
  <c r="L188" i="1" s="1"/>
  <c r="M188" i="1"/>
  <c r="T188" i="1"/>
  <c r="P188" i="1" l="1"/>
  <c r="I189" i="1" s="1"/>
  <c r="O188" i="1"/>
  <c r="H189" i="1" s="1"/>
  <c r="N188" i="1"/>
  <c r="G189" i="1" s="1"/>
  <c r="J189" i="1" l="1"/>
  <c r="R189" i="1"/>
  <c r="S189" i="1" s="1"/>
  <c r="U189" i="1" l="1"/>
  <c r="M189" i="1"/>
  <c r="K189" i="1"/>
  <c r="L189" i="1" s="1"/>
  <c r="T189" i="1"/>
  <c r="P189" i="1" l="1"/>
  <c r="I190" i="1" s="1"/>
  <c r="O189" i="1"/>
  <c r="H190" i="1" s="1"/>
  <c r="N189" i="1"/>
  <c r="G190" i="1" s="1"/>
  <c r="R190" i="1" l="1"/>
  <c r="S190" i="1" s="1"/>
  <c r="J190" i="1"/>
  <c r="U190" i="1"/>
  <c r="K190" i="1" l="1"/>
  <c r="L190" i="1" s="1"/>
  <c r="M190" i="1"/>
  <c r="T190" i="1"/>
  <c r="O190" i="1" l="1"/>
  <c r="H191" i="1" s="1"/>
  <c r="N190" i="1"/>
  <c r="G191" i="1" s="1"/>
  <c r="P190" i="1"/>
  <c r="I191" i="1" s="1"/>
  <c r="R191" i="1" l="1"/>
  <c r="S191" i="1" s="1"/>
  <c r="J191" i="1"/>
  <c r="U191" i="1"/>
  <c r="T191" i="1"/>
  <c r="K191" i="1" l="1"/>
  <c r="L191" i="1" s="1"/>
  <c r="M191" i="1"/>
  <c r="P191" i="1" l="1"/>
  <c r="I192" i="1" s="1"/>
  <c r="O191" i="1"/>
  <c r="H192" i="1" s="1"/>
  <c r="N191" i="1"/>
  <c r="G192" i="1" s="1"/>
  <c r="J192" i="1" l="1"/>
  <c r="R192" i="1"/>
  <c r="S192" i="1" s="1"/>
  <c r="U192" i="1" l="1"/>
  <c r="T192" i="1"/>
  <c r="K192" i="1"/>
  <c r="L192" i="1" s="1"/>
  <c r="M192" i="1"/>
  <c r="N192" i="1" l="1"/>
  <c r="G193" i="1" s="1"/>
  <c r="O192" i="1"/>
  <c r="H193" i="1" s="1"/>
  <c r="P192" i="1"/>
  <c r="I193" i="1" s="1"/>
  <c r="R193" i="1" l="1"/>
  <c r="U193" i="1" s="1"/>
  <c r="J193" i="1"/>
  <c r="S193" i="1"/>
  <c r="K193" i="1" l="1"/>
  <c r="L193" i="1" s="1"/>
  <c r="M193" i="1"/>
  <c r="T193" i="1"/>
  <c r="P193" i="1" l="1"/>
  <c r="I194" i="1" s="1"/>
  <c r="O193" i="1"/>
  <c r="H194" i="1" s="1"/>
  <c r="N193" i="1"/>
  <c r="G194" i="1" s="1"/>
  <c r="J194" i="1" l="1"/>
  <c r="R194" i="1"/>
  <c r="S194" i="1" s="1"/>
  <c r="U194" i="1" l="1"/>
  <c r="T194" i="1"/>
  <c r="M194" i="1"/>
  <c r="K194" i="1"/>
  <c r="L194" i="1" s="1"/>
  <c r="P194" i="1" l="1"/>
  <c r="I195" i="1" s="1"/>
  <c r="O194" i="1"/>
  <c r="H195" i="1" s="1"/>
  <c r="N194" i="1"/>
  <c r="G195" i="1" s="1"/>
  <c r="J195" i="1" l="1"/>
  <c r="R195" i="1"/>
  <c r="S195" i="1" s="1"/>
  <c r="U195" i="1" l="1"/>
  <c r="T195" i="1"/>
  <c r="M195" i="1"/>
  <c r="K195" i="1"/>
  <c r="L195" i="1" s="1"/>
  <c r="P195" i="1" l="1"/>
  <c r="I196" i="1" s="1"/>
  <c r="O195" i="1"/>
  <c r="H196" i="1" s="1"/>
  <c r="N195" i="1"/>
  <c r="G196" i="1" s="1"/>
  <c r="J196" i="1" l="1"/>
  <c r="R196" i="1"/>
  <c r="S196" i="1" s="1"/>
  <c r="U196" i="1" l="1"/>
  <c r="T196" i="1"/>
  <c r="K196" i="1"/>
  <c r="L196" i="1" s="1"/>
  <c r="M196" i="1"/>
  <c r="N196" i="1" l="1"/>
  <c r="G197" i="1" s="1"/>
  <c r="P196" i="1"/>
  <c r="I197" i="1" s="1"/>
  <c r="O196" i="1"/>
  <c r="H197" i="1" s="1"/>
  <c r="J197" i="1" l="1"/>
  <c r="R197" i="1"/>
  <c r="S197" i="1" s="1"/>
  <c r="K197" i="1" l="1"/>
  <c r="L197" i="1" s="1"/>
  <c r="M197" i="1"/>
  <c r="U197" i="1"/>
  <c r="T197" i="1"/>
  <c r="O197" i="1" l="1"/>
  <c r="H198" i="1" s="1"/>
  <c r="N197" i="1"/>
  <c r="G198" i="1" s="1"/>
  <c r="P197" i="1"/>
  <c r="I198" i="1" s="1"/>
  <c r="R198" i="1" l="1"/>
  <c r="U198" i="1" s="1"/>
  <c r="J198" i="1"/>
  <c r="S198" i="1"/>
  <c r="T198" i="1"/>
  <c r="M198" i="1" l="1"/>
  <c r="K198" i="1"/>
  <c r="L198" i="1" s="1"/>
  <c r="N198" i="1" l="1"/>
  <c r="G199" i="1" s="1"/>
  <c r="O198" i="1"/>
  <c r="H199" i="1" s="1"/>
  <c r="P198" i="1"/>
  <c r="I199" i="1" s="1"/>
  <c r="R199" i="1" l="1"/>
  <c r="S199" i="1" s="1"/>
  <c r="J199" i="1"/>
  <c r="K199" i="1" l="1"/>
  <c r="L199" i="1" s="1"/>
  <c r="M199" i="1"/>
  <c r="U199" i="1"/>
  <c r="T199" i="1"/>
  <c r="N199" i="1" l="1"/>
  <c r="G200" i="1" s="1"/>
  <c r="P199" i="1"/>
  <c r="I200" i="1" s="1"/>
  <c r="O199" i="1"/>
  <c r="H200" i="1" s="1"/>
  <c r="J200" i="1" l="1"/>
  <c r="R200" i="1"/>
  <c r="S200" i="1" s="1"/>
  <c r="K200" i="1" l="1"/>
  <c r="L200" i="1" s="1"/>
  <c r="M200" i="1"/>
  <c r="U200" i="1"/>
  <c r="T200" i="1"/>
  <c r="P200" i="1" l="1"/>
  <c r="I201" i="1" s="1"/>
  <c r="O200" i="1"/>
  <c r="H201" i="1" s="1"/>
  <c r="N200" i="1"/>
  <c r="G201" i="1" s="1"/>
  <c r="R201" i="1" l="1"/>
  <c r="S201" i="1" s="1"/>
  <c r="J201" i="1"/>
  <c r="U201" i="1"/>
  <c r="T201" i="1" l="1"/>
  <c r="K201" i="1"/>
  <c r="L201" i="1" s="1"/>
  <c r="M201" i="1"/>
  <c r="O201" i="1" l="1"/>
  <c r="H202" i="1" s="1"/>
  <c r="N201" i="1"/>
  <c r="G202" i="1" s="1"/>
  <c r="P201" i="1"/>
  <c r="I202" i="1" s="1"/>
  <c r="J202" i="1" l="1"/>
  <c r="R202" i="1"/>
  <c r="S202" i="1" s="1"/>
  <c r="T202" i="1" l="1"/>
  <c r="U202" i="1"/>
  <c r="K202" i="1"/>
  <c r="L202" i="1" s="1"/>
  <c r="M202" i="1"/>
  <c r="N202" i="1" l="1"/>
  <c r="G203" i="1" s="1"/>
  <c r="O202" i="1"/>
  <c r="H203" i="1" s="1"/>
  <c r="P202" i="1"/>
  <c r="I203" i="1" s="1"/>
  <c r="J203" i="1" l="1"/>
  <c r="R203" i="1"/>
  <c r="U203" i="1" s="1"/>
  <c r="K203" i="1" l="1"/>
  <c r="L203" i="1" s="1"/>
  <c r="M203" i="1"/>
  <c r="S203" i="1"/>
  <c r="T203" i="1"/>
  <c r="N203" i="1" l="1"/>
  <c r="G204" i="1" s="1"/>
  <c r="O203" i="1"/>
  <c r="H204" i="1" s="1"/>
  <c r="P203" i="1"/>
  <c r="I204" i="1" s="1"/>
  <c r="J204" i="1" l="1"/>
  <c r="R204" i="1"/>
  <c r="U204" i="1" s="1"/>
  <c r="M204" i="1" l="1"/>
  <c r="K204" i="1"/>
  <c r="L204" i="1" s="1"/>
  <c r="S204" i="1"/>
  <c r="T204" i="1"/>
  <c r="N204" i="1" l="1"/>
  <c r="G205" i="1" s="1"/>
  <c r="P204" i="1"/>
  <c r="I205" i="1" s="1"/>
  <c r="O204" i="1"/>
  <c r="H205" i="1" s="1"/>
  <c r="J205" i="1" l="1"/>
  <c r="R205" i="1"/>
  <c r="U205" i="1" s="1"/>
  <c r="S205" i="1" l="1"/>
  <c r="M205" i="1"/>
  <c r="K205" i="1"/>
  <c r="L205" i="1" s="1"/>
  <c r="T205" i="1"/>
  <c r="P205" i="1" l="1"/>
  <c r="I206" i="1" s="1"/>
  <c r="O205" i="1"/>
  <c r="H206" i="1" s="1"/>
  <c r="N205" i="1"/>
  <c r="G206" i="1" s="1"/>
  <c r="J206" i="1" l="1"/>
  <c r="R206" i="1"/>
  <c r="T206" i="1" s="1"/>
  <c r="U206" i="1" l="1"/>
  <c r="S206" i="1"/>
  <c r="M206" i="1"/>
  <c r="K206" i="1"/>
  <c r="L206" i="1" s="1"/>
  <c r="N206" i="1" l="1"/>
  <c r="G207" i="1" s="1"/>
  <c r="P206" i="1"/>
  <c r="I207" i="1" s="1"/>
  <c r="O206" i="1"/>
  <c r="H207" i="1" s="1"/>
  <c r="J207" i="1" l="1"/>
  <c r="R207" i="1"/>
  <c r="S207" i="1" s="1"/>
  <c r="U207" i="1" l="1"/>
  <c r="K207" i="1"/>
  <c r="L207" i="1" s="1"/>
  <c r="M207" i="1"/>
  <c r="T207" i="1"/>
  <c r="O207" i="1" l="1"/>
  <c r="H208" i="1" s="1"/>
  <c r="P207" i="1"/>
  <c r="I208" i="1" s="1"/>
  <c r="N207" i="1"/>
  <c r="G208" i="1" s="1"/>
  <c r="J208" i="1" l="1"/>
  <c r="R208" i="1"/>
  <c r="U208" i="1" s="1"/>
  <c r="T208" i="1" l="1"/>
  <c r="M208" i="1"/>
  <c r="K208" i="1"/>
  <c r="L208" i="1" s="1"/>
  <c r="S208" i="1"/>
  <c r="N208" i="1" l="1"/>
  <c r="O208" i="1"/>
  <c r="P208" i="1"/>
</calcChain>
</file>

<file path=xl/sharedStrings.xml><?xml version="1.0" encoding="utf-8"?>
<sst xmlns="http://schemas.openxmlformats.org/spreadsheetml/2006/main" count="50" uniqueCount="29">
  <si>
    <r>
      <t>x</t>
    </r>
    <r>
      <rPr>
        <vertAlign val="superscript"/>
        <sz val="16"/>
        <color indexed="8"/>
        <rFont val="Arial"/>
        <family val="2"/>
      </rPr>
      <t xml:space="preserve">(0) </t>
    </r>
  </si>
  <si>
    <r>
      <t>x</t>
    </r>
    <r>
      <rPr>
        <vertAlign val="superscript"/>
        <sz val="16"/>
        <color indexed="8"/>
        <rFont val="Arial"/>
        <family val="2"/>
      </rPr>
      <t xml:space="preserve">(1) </t>
    </r>
  </si>
  <si>
    <r>
      <t>x</t>
    </r>
    <r>
      <rPr>
        <vertAlign val="superscript"/>
        <sz val="16"/>
        <color indexed="8"/>
        <rFont val="Arial"/>
        <family val="2"/>
      </rPr>
      <t xml:space="preserve">(2) </t>
    </r>
  </si>
  <si>
    <t xml:space="preserve">t </t>
  </si>
  <si>
    <r>
      <t>w</t>
    </r>
    <r>
      <rPr>
        <i/>
        <vertAlign val="subscript"/>
        <sz val="16"/>
        <color indexed="8"/>
        <rFont val="Arial"/>
        <family val="2"/>
      </rPr>
      <t>0</t>
    </r>
    <r>
      <rPr>
        <i/>
        <sz val="16"/>
        <color indexed="8"/>
        <rFont val="Arial"/>
        <family val="2"/>
      </rPr>
      <t xml:space="preserve"> </t>
    </r>
  </si>
  <si>
    <r>
      <t>w</t>
    </r>
    <r>
      <rPr>
        <i/>
        <vertAlign val="subscript"/>
        <sz val="16"/>
        <color indexed="8"/>
        <rFont val="Arial"/>
        <family val="2"/>
      </rPr>
      <t>1</t>
    </r>
    <r>
      <rPr>
        <i/>
        <sz val="16"/>
        <color indexed="8"/>
        <rFont val="Arial"/>
        <family val="2"/>
      </rPr>
      <t xml:space="preserve"> </t>
    </r>
  </si>
  <si>
    <r>
      <t>w</t>
    </r>
    <r>
      <rPr>
        <i/>
        <vertAlign val="subscript"/>
        <sz val="16"/>
        <color indexed="8"/>
        <rFont val="Arial"/>
        <family val="2"/>
      </rPr>
      <t>2</t>
    </r>
    <r>
      <rPr>
        <sz val="16"/>
        <color indexed="8"/>
        <rFont val="Arial"/>
        <family val="2"/>
      </rPr>
      <t xml:space="preserve"> </t>
    </r>
  </si>
  <si>
    <r>
      <t>D</t>
    </r>
    <r>
      <rPr>
        <i/>
        <sz val="16"/>
        <color indexed="8"/>
        <rFont val="Arial"/>
        <family val="2"/>
      </rPr>
      <t>w</t>
    </r>
    <r>
      <rPr>
        <i/>
        <vertAlign val="subscript"/>
        <sz val="16"/>
        <color indexed="8"/>
        <rFont val="Arial"/>
        <family val="2"/>
      </rPr>
      <t>0</t>
    </r>
    <r>
      <rPr>
        <i/>
        <sz val="16"/>
        <color indexed="8"/>
        <rFont val="Arial"/>
        <family val="2"/>
      </rPr>
      <t xml:space="preserve"> </t>
    </r>
  </si>
  <si>
    <r>
      <t>D</t>
    </r>
    <r>
      <rPr>
        <i/>
        <sz val="16"/>
        <color indexed="8"/>
        <rFont val="Arial"/>
        <family val="2"/>
      </rPr>
      <t>w</t>
    </r>
    <r>
      <rPr>
        <i/>
        <vertAlign val="subscript"/>
        <sz val="16"/>
        <color indexed="8"/>
        <rFont val="Arial"/>
        <family val="2"/>
      </rPr>
      <t>1</t>
    </r>
    <r>
      <rPr>
        <i/>
        <sz val="16"/>
        <color indexed="8"/>
        <rFont val="Arial"/>
        <family val="2"/>
      </rPr>
      <t xml:space="preserve"> </t>
    </r>
  </si>
  <si>
    <r>
      <t>D</t>
    </r>
    <r>
      <rPr>
        <i/>
        <sz val="16"/>
        <color indexed="8"/>
        <rFont val="Arial"/>
        <family val="2"/>
      </rPr>
      <t>w</t>
    </r>
    <r>
      <rPr>
        <i/>
        <vertAlign val="subscript"/>
        <sz val="16"/>
        <color indexed="8"/>
        <rFont val="Arial"/>
        <family val="2"/>
      </rPr>
      <t>2</t>
    </r>
    <r>
      <rPr>
        <sz val="16"/>
        <color indexed="8"/>
        <rFont val="Arial"/>
        <family val="2"/>
      </rPr>
      <t xml:space="preserve"> </t>
    </r>
  </si>
  <si>
    <t xml:space="preserve">eta = </t>
  </si>
  <si>
    <r>
      <t>|</t>
    </r>
    <r>
      <rPr>
        <b/>
        <i/>
        <sz val="16"/>
        <color indexed="8"/>
        <rFont val="Arial"/>
        <family val="2"/>
      </rPr>
      <t>w</t>
    </r>
    <r>
      <rPr>
        <i/>
        <sz val="16"/>
        <color indexed="8"/>
        <rFont val="Arial"/>
        <family val="2"/>
      </rPr>
      <t xml:space="preserve">| </t>
    </r>
  </si>
  <si>
    <t>epoch</t>
  </si>
  <si>
    <t>iter</t>
  </si>
  <si>
    <t>Renormalized weights</t>
  </si>
  <si>
    <t>error</t>
  </si>
  <si>
    <t>Single-layer feed-forward neural network with Heaviside activation</t>
  </si>
  <si>
    <t>predicted class</t>
  </si>
  <si>
    <r>
      <t>h(</t>
    </r>
    <r>
      <rPr>
        <b/>
        <sz val="16"/>
        <color indexed="8"/>
        <rFont val="Arial"/>
        <family val="2"/>
      </rPr>
      <t>x</t>
    </r>
    <r>
      <rPr>
        <sz val="16"/>
        <color indexed="8"/>
        <rFont val="Arial"/>
        <family val="2"/>
      </rPr>
      <t>)</t>
    </r>
  </si>
  <si>
    <t xml:space="preserve">h(x)-t </t>
  </si>
  <si>
    <r>
      <t>h(</t>
    </r>
    <r>
      <rPr>
        <b/>
        <sz val="16"/>
        <color indexed="8"/>
        <rFont val="Arial"/>
        <family val="2"/>
      </rPr>
      <t>x</t>
    </r>
    <r>
      <rPr>
        <sz val="16"/>
        <color indexed="8"/>
        <rFont val="Arial"/>
        <family val="2"/>
      </rPr>
      <t xml:space="preserve">)-t </t>
    </r>
  </si>
  <si>
    <t xml:space="preserve">threshold = </t>
  </si>
  <si>
    <t xml:space="preserve">Single-layer feed-forward neural network </t>
  </si>
  <si>
    <t>sigmoidal activation</t>
  </si>
  <si>
    <r>
      <t>Normalized
w</t>
    </r>
    <r>
      <rPr>
        <i/>
        <vertAlign val="subscript"/>
        <sz val="11"/>
        <color rgb="FF000000"/>
        <rFont val="Arial"/>
        <family val="2"/>
      </rPr>
      <t>0</t>
    </r>
    <r>
      <rPr>
        <i/>
        <sz val="11"/>
        <color rgb="FF000000"/>
        <rFont val="Arial"/>
        <family val="2"/>
      </rPr>
      <t xml:space="preserve"> </t>
    </r>
  </si>
  <si>
    <r>
      <t>Normalized 
w</t>
    </r>
    <r>
      <rPr>
        <i/>
        <vertAlign val="subscript"/>
        <sz val="11"/>
        <color indexed="8"/>
        <rFont val="Arial"/>
        <family val="2"/>
      </rPr>
      <t>1</t>
    </r>
    <r>
      <rPr>
        <i/>
        <sz val="11"/>
        <color indexed="8"/>
        <rFont val="Arial"/>
        <family val="2"/>
      </rPr>
      <t xml:space="preserve"> </t>
    </r>
  </si>
  <si>
    <r>
      <t>Normalized
w</t>
    </r>
    <r>
      <rPr>
        <i/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</t>
    </r>
  </si>
  <si>
    <t>The convergence is determined in terms of the normalized weights:</t>
  </si>
  <si>
    <r>
      <t>The class prediction does not depend on the norm |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|.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</si>
</sst>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i/>
      <sz val="16"/>
      <color indexed="8"/>
      <name val="Arial"/>
      <family val="2"/>
    </font>
    <font>
      <i/>
      <vertAlign val="subscript"/>
      <sz val="16"/>
      <color indexed="8"/>
      <name val="Arial"/>
      <family val="2"/>
    </font>
    <font>
      <i/>
      <sz val="16"/>
      <color indexed="8"/>
      <name val="Arial"/>
      <family val="2"/>
    </font>
    <font>
      <b/>
      <i/>
      <sz val="16"/>
      <color indexed="8"/>
      <name val="Arial"/>
      <family val="2"/>
    </font>
    <font>
      <sz val="16"/>
      <color indexed="8"/>
      <name val="Arial"/>
      <family val="2"/>
    </font>
    <font>
      <i/>
      <sz val="16"/>
      <color indexed="8"/>
      <name val="Arial"/>
      <family val="2"/>
    </font>
    <font>
      <sz val="16"/>
      <color indexed="8"/>
      <name val="Symbol"/>
      <family val="1"/>
      <charset val="2"/>
    </font>
    <font>
      <b/>
      <sz val="14"/>
      <color indexed="8"/>
      <name val="Calibri"/>
      <family val="2"/>
    </font>
    <font>
      <i/>
      <sz val="16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6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</font>
    <font>
      <i/>
      <vertAlign val="subscript"/>
      <sz val="11"/>
      <color rgb="FF000000"/>
      <name val="Arial"/>
      <family val="2"/>
    </font>
    <font>
      <i/>
      <sz val="11"/>
      <color indexed="8"/>
      <name val="Arial"/>
      <family val="2"/>
    </font>
    <font>
      <i/>
      <vertAlign val="subscript"/>
      <sz val="11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2" fontId="0" fillId="0" borderId="0" xfId="0" applyNumberFormat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164" fontId="14" fillId="0" borderId="0" xfId="0" applyNumberFormat="1" applyFont="1" applyFill="1"/>
    <xf numFmtId="0" fontId="0" fillId="0" borderId="1" xfId="0" applyBorder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 readingOrder="1"/>
    </xf>
    <xf numFmtId="2" fontId="0" fillId="0" borderId="1" xfId="0" applyNumberFormat="1" applyBorder="1"/>
    <xf numFmtId="0" fontId="11" fillId="2" borderId="1" xfId="0" applyFont="1" applyFill="1" applyBorder="1" applyAlignment="1">
      <alignment horizontal="center" vertical="top" wrapText="1" readingOrder="1"/>
    </xf>
    <xf numFmtId="0" fontId="7" fillId="2" borderId="1" xfId="0" applyFont="1" applyFill="1" applyBorder="1" applyAlignment="1">
      <alignment horizontal="center" vertical="top" wrapText="1" readingOrder="1"/>
    </xf>
    <xf numFmtId="0" fontId="8" fillId="2" borderId="1" xfId="0" applyFont="1" applyFill="1" applyBorder="1" applyAlignment="1">
      <alignment horizontal="center" vertical="top" wrapText="1" readingOrder="1"/>
    </xf>
    <xf numFmtId="0" fontId="9" fillId="2" borderId="1" xfId="0" applyFont="1" applyFill="1" applyBorder="1" applyAlignment="1">
      <alignment horizontal="center" vertical="top" wrapText="1" readingOrder="1"/>
    </xf>
    <xf numFmtId="0" fontId="5" fillId="2" borderId="1" xfId="0" applyFont="1" applyFill="1" applyBorder="1" applyAlignment="1">
      <alignment horizontal="center" vertical="top" wrapText="1" readingOrder="1"/>
    </xf>
    <xf numFmtId="0" fontId="0" fillId="0" borderId="1" xfId="0" applyBorder="1" applyAlignment="1">
      <alignment horizontal="center" vertical="top" wrapText="1" readingOrder="1"/>
    </xf>
    <xf numFmtId="0" fontId="18" fillId="0" borderId="0" xfId="0" applyFont="1"/>
    <xf numFmtId="2" fontId="10" fillId="0" borderId="0" xfId="0" applyNumberFormat="1" applyFont="1" applyAlignment="1">
      <alignment horizontal="right"/>
    </xf>
    <xf numFmtId="2" fontId="1" fillId="2" borderId="1" xfId="0" applyNumberFormat="1" applyFont="1" applyFill="1" applyBorder="1" applyAlignment="1">
      <alignment horizontal="center" vertical="top" wrapText="1" readingOrder="1"/>
    </xf>
    <xf numFmtId="2" fontId="13" fillId="0" borderId="0" xfId="0" applyNumberFormat="1" applyFont="1" applyFill="1"/>
    <xf numFmtId="2" fontId="8" fillId="2" borderId="1" xfId="0" applyNumberFormat="1" applyFont="1" applyFill="1" applyBorder="1" applyAlignment="1">
      <alignment horizontal="center" vertical="top" wrapText="1" readingOrder="1"/>
    </xf>
    <xf numFmtId="2" fontId="3" fillId="2" borderId="1" xfId="0" applyNumberFormat="1" applyFont="1" applyFill="1" applyBorder="1" applyAlignment="1">
      <alignment horizontal="center" vertical="top" wrapText="1" readingOrder="1"/>
    </xf>
    <xf numFmtId="2" fontId="9" fillId="2" borderId="1" xfId="0" applyNumberFormat="1" applyFont="1" applyFill="1" applyBorder="1" applyAlignment="1">
      <alignment horizontal="center" vertical="top" wrapText="1" readingOrder="1"/>
    </xf>
    <xf numFmtId="2" fontId="14" fillId="0" borderId="0" xfId="0" applyNumberFormat="1" applyFont="1" applyFill="1"/>
    <xf numFmtId="2" fontId="19" fillId="2" borderId="1" xfId="0" applyNumberFormat="1" applyFont="1" applyFill="1" applyBorder="1" applyAlignment="1">
      <alignment horizontal="center" vertical="top" wrapText="1" readingOrder="1"/>
    </xf>
    <xf numFmtId="2" fontId="21" fillId="2" borderId="1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zoomScale="125" workbookViewId="0">
      <selection activeCell="K1" sqref="K1"/>
    </sheetView>
  </sheetViews>
  <sheetFormatPr defaultColWidth="11.5234375" defaultRowHeight="14.4" x14ac:dyDescent="0.55000000000000004"/>
  <cols>
    <col min="1" max="1" width="7.47265625" customWidth="1"/>
    <col min="2" max="2" width="11.5234375" customWidth="1"/>
    <col min="3" max="3" width="7.62890625" customWidth="1"/>
    <col min="4" max="6" width="7.47265625" customWidth="1"/>
    <col min="7" max="9" width="8.3671875" customWidth="1"/>
    <col min="10" max="10" width="14.1015625" customWidth="1"/>
    <col min="11" max="11" width="8.62890625" customWidth="1"/>
    <col min="12" max="15" width="7.47265625" customWidth="1"/>
    <col min="16" max="16" width="11.89453125" style="3" bestFit="1" customWidth="1"/>
  </cols>
  <sheetData>
    <row r="1" spans="1:19" ht="18.600000000000001" thickBot="1" x14ac:dyDescent="0.75">
      <c r="A1" s="1" t="s">
        <v>10</v>
      </c>
      <c r="B1" s="2">
        <v>0.05</v>
      </c>
      <c r="C1" t="s">
        <v>16</v>
      </c>
    </row>
    <row r="2" spans="1:19" ht="42" customHeight="1" thickBot="1" x14ac:dyDescent="0.75">
      <c r="A2" s="8"/>
      <c r="B2" s="8"/>
      <c r="C2" s="9"/>
      <c r="D2" s="10"/>
      <c r="E2" s="8"/>
      <c r="F2" s="8"/>
      <c r="G2" s="8"/>
      <c r="H2" s="8"/>
      <c r="I2" s="8"/>
      <c r="J2" s="11" t="s">
        <v>17</v>
      </c>
      <c r="K2" s="11" t="s">
        <v>15</v>
      </c>
      <c r="L2" s="8"/>
      <c r="M2" s="8"/>
      <c r="N2" s="8"/>
      <c r="O2" s="8"/>
      <c r="P2" s="12"/>
      <c r="Q2" s="17" t="s">
        <v>14</v>
      </c>
      <c r="R2" s="18"/>
      <c r="S2" s="18"/>
    </row>
    <row r="3" spans="1:19" ht="23.4" thickBot="1" x14ac:dyDescent="0.6">
      <c r="A3" s="13" t="s">
        <v>13</v>
      </c>
      <c r="B3" s="13" t="s">
        <v>12</v>
      </c>
      <c r="C3" s="14" t="s">
        <v>0</v>
      </c>
      <c r="D3" s="14" t="s">
        <v>1</v>
      </c>
      <c r="E3" s="14" t="s">
        <v>2</v>
      </c>
      <c r="F3" s="14" t="s">
        <v>3</v>
      </c>
      <c r="G3" s="15" t="s">
        <v>4</v>
      </c>
      <c r="H3" s="15" t="s">
        <v>5</v>
      </c>
      <c r="I3" s="15" t="s">
        <v>6</v>
      </c>
      <c r="J3" s="11" t="s">
        <v>18</v>
      </c>
      <c r="K3" s="11" t="s">
        <v>20</v>
      </c>
      <c r="L3" s="16" t="s">
        <v>7</v>
      </c>
      <c r="M3" s="16" t="s">
        <v>8</v>
      </c>
      <c r="N3" s="16" t="s">
        <v>9</v>
      </c>
      <c r="O3" s="16"/>
      <c r="P3" s="13" t="s">
        <v>11</v>
      </c>
      <c r="Q3" s="13" t="s">
        <v>4</v>
      </c>
      <c r="R3" s="15" t="s">
        <v>5</v>
      </c>
      <c r="S3" s="15" t="s">
        <v>6</v>
      </c>
    </row>
    <row r="4" spans="1:19" ht="15.6" x14ac:dyDescent="0.6">
      <c r="A4" s="5">
        <v>1</v>
      </c>
      <c r="B4" s="6">
        <f>IF(MOD(A4,4)=1,INT(A4/4),"")</f>
        <v>0</v>
      </c>
      <c r="C4" s="5">
        <v>1</v>
      </c>
      <c r="D4" s="5">
        <v>0</v>
      </c>
      <c r="E4" s="5">
        <v>0</v>
      </c>
      <c r="F4" s="5">
        <v>0</v>
      </c>
      <c r="G4" s="5">
        <v>-3</v>
      </c>
      <c r="H4" s="5">
        <v>0.5</v>
      </c>
      <c r="I4" s="5">
        <v>0.4</v>
      </c>
      <c r="J4" s="5">
        <f t="shared" ref="J4:J67" si="0">IF(SUMPRODUCT(G4:I4,C4:E4)&gt;0,1,0)</f>
        <v>0</v>
      </c>
      <c r="K4" s="5">
        <f t="shared" ref="K4:K67" si="1">J4-F4</f>
        <v>0</v>
      </c>
      <c r="L4" s="5">
        <f t="shared" ref="L4:L35" si="2">-$B$1*$K4*C4</f>
        <v>0</v>
      </c>
      <c r="M4" s="5">
        <f t="shared" ref="M4:M35" si="3">-$B$1*$K4*D4</f>
        <v>0</v>
      </c>
      <c r="N4" s="5">
        <f t="shared" ref="N4:N35" si="4">-$B$1*$K4*E4</f>
        <v>0</v>
      </c>
      <c r="O4" s="5"/>
      <c r="P4" s="7">
        <f>SQRT(SUMSQ(G4:I4))</f>
        <v>3.0675723300355937</v>
      </c>
      <c r="Q4" s="7">
        <f t="shared" ref="Q4:Q35" si="5">G4/$P4</f>
        <v>-0.97797204995821252</v>
      </c>
      <c r="R4" s="7">
        <f t="shared" ref="R4:R35" si="6">H4/$P4</f>
        <v>0.16299534165970209</v>
      </c>
      <c r="S4" s="7">
        <f t="shared" ref="S4:S35" si="7">I4/$P4</f>
        <v>0.13039627332776169</v>
      </c>
    </row>
    <row r="5" spans="1:19" ht="15.6" x14ac:dyDescent="0.6">
      <c r="A5" s="5">
        <v>2</v>
      </c>
      <c r="B5" s="6" t="str">
        <f t="shared" ref="B5:B68" si="8">IF(MOD(A5,4)=1,INT(A5/4),"")</f>
        <v/>
      </c>
      <c r="C5" s="5">
        <v>1</v>
      </c>
      <c r="D5" s="5">
        <v>1</v>
      </c>
      <c r="E5" s="5">
        <v>0</v>
      </c>
      <c r="F5" s="5">
        <v>0</v>
      </c>
      <c r="G5" s="5">
        <f t="shared" ref="G5:I20" si="9">G4+L4</f>
        <v>-3</v>
      </c>
      <c r="H5" s="5">
        <f t="shared" si="9"/>
        <v>0.5</v>
      </c>
      <c r="I5" s="5">
        <f t="shared" si="9"/>
        <v>0.4</v>
      </c>
      <c r="J5" s="5">
        <f t="shared" si="0"/>
        <v>0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/>
      <c r="P5" s="7">
        <f t="shared" ref="P5:P68" si="10">SQRT(SUMSQ(G5:I5))</f>
        <v>3.0675723300355937</v>
      </c>
      <c r="Q5" s="7">
        <f t="shared" si="5"/>
        <v>-0.97797204995821252</v>
      </c>
      <c r="R5" s="7">
        <f t="shared" si="6"/>
        <v>0.16299534165970209</v>
      </c>
      <c r="S5" s="7">
        <f t="shared" si="7"/>
        <v>0.13039627332776169</v>
      </c>
    </row>
    <row r="6" spans="1:19" ht="15.6" x14ac:dyDescent="0.6">
      <c r="A6" s="5">
        <v>3</v>
      </c>
      <c r="B6" s="6" t="str">
        <f t="shared" si="8"/>
        <v/>
      </c>
      <c r="C6" s="5">
        <v>1</v>
      </c>
      <c r="D6" s="5">
        <v>0</v>
      </c>
      <c r="E6" s="5">
        <v>1</v>
      </c>
      <c r="F6" s="5">
        <v>0</v>
      </c>
      <c r="G6" s="5">
        <f t="shared" si="9"/>
        <v>-3</v>
      </c>
      <c r="H6" s="5">
        <f t="shared" si="9"/>
        <v>0.5</v>
      </c>
      <c r="I6" s="5">
        <f t="shared" si="9"/>
        <v>0.4</v>
      </c>
      <c r="J6" s="5">
        <f t="shared" si="0"/>
        <v>0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/>
      <c r="P6" s="7">
        <f t="shared" si="10"/>
        <v>3.0675723300355937</v>
      </c>
      <c r="Q6" s="7">
        <f t="shared" si="5"/>
        <v>-0.97797204995821252</v>
      </c>
      <c r="R6" s="7">
        <f t="shared" si="6"/>
        <v>0.16299534165970209</v>
      </c>
      <c r="S6" s="7">
        <f t="shared" si="7"/>
        <v>0.13039627332776169</v>
      </c>
    </row>
    <row r="7" spans="1:19" ht="15.6" x14ac:dyDescent="0.6">
      <c r="A7" s="5">
        <v>4</v>
      </c>
      <c r="B7" s="6" t="str">
        <f t="shared" si="8"/>
        <v/>
      </c>
      <c r="C7" s="5">
        <v>1</v>
      </c>
      <c r="D7" s="5">
        <v>1</v>
      </c>
      <c r="E7" s="5">
        <v>1</v>
      </c>
      <c r="F7" s="5">
        <v>1</v>
      </c>
      <c r="G7" s="5">
        <f t="shared" si="9"/>
        <v>-3</v>
      </c>
      <c r="H7" s="5">
        <f t="shared" si="9"/>
        <v>0.5</v>
      </c>
      <c r="I7" s="5">
        <f t="shared" si="9"/>
        <v>0.4</v>
      </c>
      <c r="J7" s="5">
        <f t="shared" si="0"/>
        <v>0</v>
      </c>
      <c r="K7" s="5">
        <f t="shared" si="1"/>
        <v>-1</v>
      </c>
      <c r="L7" s="5">
        <f t="shared" si="2"/>
        <v>0.05</v>
      </c>
      <c r="M7" s="5">
        <f t="shared" si="3"/>
        <v>0.05</v>
      </c>
      <c r="N7" s="5">
        <f t="shared" si="4"/>
        <v>0.05</v>
      </c>
      <c r="O7" s="5"/>
      <c r="P7" s="7">
        <f t="shared" si="10"/>
        <v>3.0675723300355937</v>
      </c>
      <c r="Q7" s="7">
        <f t="shared" si="5"/>
        <v>-0.97797204995821252</v>
      </c>
      <c r="R7" s="7">
        <f t="shared" si="6"/>
        <v>0.16299534165970209</v>
      </c>
      <c r="S7" s="7">
        <f t="shared" si="7"/>
        <v>0.13039627332776169</v>
      </c>
    </row>
    <row r="8" spans="1:19" ht="15.6" x14ac:dyDescent="0.6">
      <c r="A8" s="5">
        <v>5</v>
      </c>
      <c r="B8" s="6">
        <f t="shared" si="8"/>
        <v>1</v>
      </c>
      <c r="C8" s="5">
        <v>1</v>
      </c>
      <c r="D8" s="5">
        <v>0</v>
      </c>
      <c r="E8" s="5">
        <v>0</v>
      </c>
      <c r="F8" s="5">
        <v>0</v>
      </c>
      <c r="G8" s="5">
        <f t="shared" si="9"/>
        <v>-2.95</v>
      </c>
      <c r="H8" s="5">
        <f t="shared" si="9"/>
        <v>0.55000000000000004</v>
      </c>
      <c r="I8" s="5">
        <f t="shared" si="9"/>
        <v>0.45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/>
      <c r="P8" s="7">
        <f t="shared" si="10"/>
        <v>3.0343862641397519</v>
      </c>
      <c r="Q8" s="7">
        <f t="shared" si="5"/>
        <v>-0.97219000588783799</v>
      </c>
      <c r="R8" s="7">
        <f t="shared" si="6"/>
        <v>0.18125576380959693</v>
      </c>
      <c r="S8" s="7">
        <f t="shared" si="7"/>
        <v>0.14830017038967019</v>
      </c>
    </row>
    <row r="9" spans="1:19" ht="15.6" x14ac:dyDescent="0.6">
      <c r="A9" s="5">
        <v>6</v>
      </c>
      <c r="B9" s="6" t="str">
        <f t="shared" si="8"/>
        <v/>
      </c>
      <c r="C9" s="5">
        <v>1</v>
      </c>
      <c r="D9" s="5">
        <v>1</v>
      </c>
      <c r="E9" s="5">
        <v>0</v>
      </c>
      <c r="F9" s="5">
        <v>0</v>
      </c>
      <c r="G9" s="5">
        <f t="shared" si="9"/>
        <v>-2.95</v>
      </c>
      <c r="H9" s="5">
        <f t="shared" si="9"/>
        <v>0.55000000000000004</v>
      </c>
      <c r="I9" s="5">
        <f t="shared" si="9"/>
        <v>0.45</v>
      </c>
      <c r="J9" s="5">
        <f t="shared" si="0"/>
        <v>0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0</v>
      </c>
      <c r="O9" s="5"/>
      <c r="P9" s="7">
        <f t="shared" si="10"/>
        <v>3.0343862641397519</v>
      </c>
      <c r="Q9" s="7">
        <f t="shared" si="5"/>
        <v>-0.97219000588783799</v>
      </c>
      <c r="R9" s="7">
        <f t="shared" si="6"/>
        <v>0.18125576380959693</v>
      </c>
      <c r="S9" s="7">
        <f t="shared" si="7"/>
        <v>0.14830017038967019</v>
      </c>
    </row>
    <row r="10" spans="1:19" ht="15.6" x14ac:dyDescent="0.6">
      <c r="A10" s="5">
        <v>7</v>
      </c>
      <c r="B10" s="6" t="str">
        <f t="shared" si="8"/>
        <v/>
      </c>
      <c r="C10" s="5">
        <v>1</v>
      </c>
      <c r="D10" s="5">
        <v>0</v>
      </c>
      <c r="E10" s="5">
        <v>1</v>
      </c>
      <c r="F10" s="5">
        <v>0</v>
      </c>
      <c r="G10" s="5">
        <f t="shared" si="9"/>
        <v>-2.95</v>
      </c>
      <c r="H10" s="5">
        <f t="shared" si="9"/>
        <v>0.55000000000000004</v>
      </c>
      <c r="I10" s="5">
        <f t="shared" si="9"/>
        <v>0.45</v>
      </c>
      <c r="J10" s="5">
        <f t="shared" si="0"/>
        <v>0</v>
      </c>
      <c r="K10" s="5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0</v>
      </c>
      <c r="O10" s="5"/>
      <c r="P10" s="7">
        <f t="shared" si="10"/>
        <v>3.0343862641397519</v>
      </c>
      <c r="Q10" s="7">
        <f t="shared" si="5"/>
        <v>-0.97219000588783799</v>
      </c>
      <c r="R10" s="7">
        <f t="shared" si="6"/>
        <v>0.18125576380959693</v>
      </c>
      <c r="S10" s="7">
        <f t="shared" si="7"/>
        <v>0.14830017038967019</v>
      </c>
    </row>
    <row r="11" spans="1:19" ht="15.6" x14ac:dyDescent="0.6">
      <c r="A11" s="5">
        <v>8</v>
      </c>
      <c r="B11" s="6" t="str">
        <f t="shared" si="8"/>
        <v/>
      </c>
      <c r="C11" s="5">
        <v>1</v>
      </c>
      <c r="D11" s="5">
        <v>1</v>
      </c>
      <c r="E11" s="5">
        <v>1</v>
      </c>
      <c r="F11" s="5">
        <v>1</v>
      </c>
      <c r="G11" s="5">
        <f t="shared" si="9"/>
        <v>-2.95</v>
      </c>
      <c r="H11" s="5">
        <f t="shared" si="9"/>
        <v>0.55000000000000004</v>
      </c>
      <c r="I11" s="5">
        <f t="shared" si="9"/>
        <v>0.45</v>
      </c>
      <c r="J11" s="5">
        <f t="shared" si="0"/>
        <v>0</v>
      </c>
      <c r="K11" s="5">
        <f t="shared" si="1"/>
        <v>-1</v>
      </c>
      <c r="L11" s="5">
        <f t="shared" si="2"/>
        <v>0.05</v>
      </c>
      <c r="M11" s="5">
        <f t="shared" si="3"/>
        <v>0.05</v>
      </c>
      <c r="N11" s="5">
        <f t="shared" si="4"/>
        <v>0.05</v>
      </c>
      <c r="O11" s="5"/>
      <c r="P11" s="7">
        <f t="shared" si="10"/>
        <v>3.0343862641397519</v>
      </c>
      <c r="Q11" s="7">
        <f t="shared" si="5"/>
        <v>-0.97219000588783799</v>
      </c>
      <c r="R11" s="7">
        <f t="shared" si="6"/>
        <v>0.18125576380959693</v>
      </c>
      <c r="S11" s="7">
        <f t="shared" si="7"/>
        <v>0.14830017038967019</v>
      </c>
    </row>
    <row r="12" spans="1:19" ht="15.6" x14ac:dyDescent="0.6">
      <c r="A12" s="5">
        <v>9</v>
      </c>
      <c r="B12" s="6">
        <f t="shared" si="8"/>
        <v>2</v>
      </c>
      <c r="C12" s="5">
        <v>1</v>
      </c>
      <c r="D12" s="5">
        <v>0</v>
      </c>
      <c r="E12" s="5">
        <v>0</v>
      </c>
      <c r="F12" s="5">
        <v>0</v>
      </c>
      <c r="G12" s="5">
        <f t="shared" si="9"/>
        <v>-2.9000000000000004</v>
      </c>
      <c r="H12" s="5">
        <f t="shared" si="9"/>
        <v>0.60000000000000009</v>
      </c>
      <c r="I12" s="5">
        <f t="shared" si="9"/>
        <v>0.5</v>
      </c>
      <c r="J12" s="5">
        <f t="shared" si="0"/>
        <v>0</v>
      </c>
      <c r="K12" s="5">
        <f t="shared" si="1"/>
        <v>0</v>
      </c>
      <c r="L12" s="5">
        <f t="shared" si="2"/>
        <v>0</v>
      </c>
      <c r="M12" s="5">
        <f t="shared" si="3"/>
        <v>0</v>
      </c>
      <c r="N12" s="5">
        <f t="shared" si="4"/>
        <v>0</v>
      </c>
      <c r="O12" s="5"/>
      <c r="P12" s="7">
        <f t="shared" si="10"/>
        <v>3.0033314835362415</v>
      </c>
      <c r="Q12" s="7">
        <f t="shared" si="5"/>
        <v>-0.96559437940743909</v>
      </c>
      <c r="R12" s="7">
        <f t="shared" si="6"/>
        <v>0.19977814746360809</v>
      </c>
      <c r="S12" s="7">
        <f t="shared" si="7"/>
        <v>0.16648178955300671</v>
      </c>
    </row>
    <row r="13" spans="1:19" ht="15.6" x14ac:dyDescent="0.6">
      <c r="A13" s="5">
        <v>10</v>
      </c>
      <c r="B13" s="6" t="str">
        <f t="shared" si="8"/>
        <v/>
      </c>
      <c r="C13" s="5">
        <v>1</v>
      </c>
      <c r="D13" s="5">
        <v>1</v>
      </c>
      <c r="E13" s="5">
        <v>0</v>
      </c>
      <c r="F13" s="5">
        <v>0</v>
      </c>
      <c r="G13" s="5">
        <f t="shared" si="9"/>
        <v>-2.9000000000000004</v>
      </c>
      <c r="H13" s="5">
        <f t="shared" si="9"/>
        <v>0.60000000000000009</v>
      </c>
      <c r="I13" s="5">
        <f t="shared" si="9"/>
        <v>0.5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5"/>
      <c r="P13" s="7">
        <f t="shared" si="10"/>
        <v>3.0033314835362415</v>
      </c>
      <c r="Q13" s="7">
        <f t="shared" si="5"/>
        <v>-0.96559437940743909</v>
      </c>
      <c r="R13" s="7">
        <f t="shared" si="6"/>
        <v>0.19977814746360809</v>
      </c>
      <c r="S13" s="7">
        <f t="shared" si="7"/>
        <v>0.16648178955300671</v>
      </c>
    </row>
    <row r="14" spans="1:19" ht="15.6" x14ac:dyDescent="0.6">
      <c r="A14" s="5">
        <v>11</v>
      </c>
      <c r="B14" s="6" t="str">
        <f t="shared" si="8"/>
        <v/>
      </c>
      <c r="C14" s="5">
        <v>1</v>
      </c>
      <c r="D14" s="5">
        <v>0</v>
      </c>
      <c r="E14" s="5">
        <v>1</v>
      </c>
      <c r="F14" s="5">
        <v>0</v>
      </c>
      <c r="G14" s="5">
        <f t="shared" si="9"/>
        <v>-2.9000000000000004</v>
      </c>
      <c r="H14" s="5">
        <f t="shared" si="9"/>
        <v>0.60000000000000009</v>
      </c>
      <c r="I14" s="5">
        <f t="shared" si="9"/>
        <v>0.5</v>
      </c>
      <c r="J14" s="5">
        <f t="shared" si="0"/>
        <v>0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/>
      <c r="P14" s="7">
        <f t="shared" si="10"/>
        <v>3.0033314835362415</v>
      </c>
      <c r="Q14" s="7">
        <f t="shared" si="5"/>
        <v>-0.96559437940743909</v>
      </c>
      <c r="R14" s="7">
        <f t="shared" si="6"/>
        <v>0.19977814746360809</v>
      </c>
      <c r="S14" s="7">
        <f t="shared" si="7"/>
        <v>0.16648178955300671</v>
      </c>
    </row>
    <row r="15" spans="1:19" ht="15.6" x14ac:dyDescent="0.6">
      <c r="A15" s="5">
        <v>12</v>
      </c>
      <c r="B15" s="6" t="str">
        <f t="shared" si="8"/>
        <v/>
      </c>
      <c r="C15" s="5">
        <v>1</v>
      </c>
      <c r="D15" s="5">
        <v>1</v>
      </c>
      <c r="E15" s="5">
        <v>1</v>
      </c>
      <c r="F15" s="5">
        <v>1</v>
      </c>
      <c r="G15" s="5">
        <f t="shared" si="9"/>
        <v>-2.9000000000000004</v>
      </c>
      <c r="H15" s="5">
        <f t="shared" si="9"/>
        <v>0.60000000000000009</v>
      </c>
      <c r="I15" s="5">
        <f t="shared" si="9"/>
        <v>0.5</v>
      </c>
      <c r="J15" s="5">
        <f t="shared" si="0"/>
        <v>0</v>
      </c>
      <c r="K15" s="5">
        <f t="shared" si="1"/>
        <v>-1</v>
      </c>
      <c r="L15" s="5">
        <f t="shared" si="2"/>
        <v>0.05</v>
      </c>
      <c r="M15" s="5">
        <f t="shared" si="3"/>
        <v>0.05</v>
      </c>
      <c r="N15" s="5">
        <f t="shared" si="4"/>
        <v>0.05</v>
      </c>
      <c r="O15" s="5"/>
      <c r="P15" s="7">
        <f t="shared" si="10"/>
        <v>3.0033314835362415</v>
      </c>
      <c r="Q15" s="7">
        <f t="shared" si="5"/>
        <v>-0.96559437940743909</v>
      </c>
      <c r="R15" s="7">
        <f t="shared" si="6"/>
        <v>0.19977814746360809</v>
      </c>
      <c r="S15" s="7">
        <f t="shared" si="7"/>
        <v>0.16648178955300671</v>
      </c>
    </row>
    <row r="16" spans="1:19" ht="15.6" x14ac:dyDescent="0.6">
      <c r="A16" s="5">
        <v>13</v>
      </c>
      <c r="B16" s="6">
        <f t="shared" si="8"/>
        <v>3</v>
      </c>
      <c r="C16" s="5">
        <v>1</v>
      </c>
      <c r="D16" s="5">
        <v>0</v>
      </c>
      <c r="E16" s="5">
        <v>0</v>
      </c>
      <c r="F16" s="5">
        <v>0</v>
      </c>
      <c r="G16" s="5">
        <f t="shared" si="9"/>
        <v>-2.8500000000000005</v>
      </c>
      <c r="H16" s="5">
        <f t="shared" si="9"/>
        <v>0.65000000000000013</v>
      </c>
      <c r="I16" s="5">
        <f t="shared" si="9"/>
        <v>0.55000000000000004</v>
      </c>
      <c r="J16" s="5">
        <f t="shared" si="0"/>
        <v>0</v>
      </c>
      <c r="K16" s="5">
        <f t="shared" si="1"/>
        <v>0</v>
      </c>
      <c r="L16" s="5">
        <f t="shared" si="2"/>
        <v>0</v>
      </c>
      <c r="M16" s="5">
        <f t="shared" si="3"/>
        <v>0</v>
      </c>
      <c r="N16" s="5">
        <f t="shared" si="4"/>
        <v>0</v>
      </c>
      <c r="O16" s="5"/>
      <c r="P16" s="7">
        <f t="shared" si="10"/>
        <v>2.9744747435471699</v>
      </c>
      <c r="Q16" s="7">
        <f t="shared" si="5"/>
        <v>-0.9581523615834342</v>
      </c>
      <c r="R16" s="7">
        <f t="shared" si="6"/>
        <v>0.21852597720323938</v>
      </c>
      <c r="S16" s="7">
        <f t="shared" si="7"/>
        <v>0.18490659609504867</v>
      </c>
    </row>
    <row r="17" spans="1:19" ht="15.6" x14ac:dyDescent="0.6">
      <c r="A17" s="5">
        <v>14</v>
      </c>
      <c r="B17" s="6" t="str">
        <f t="shared" si="8"/>
        <v/>
      </c>
      <c r="C17" s="5">
        <v>1</v>
      </c>
      <c r="D17" s="5">
        <v>1</v>
      </c>
      <c r="E17" s="5">
        <v>0</v>
      </c>
      <c r="F17" s="5">
        <v>0</v>
      </c>
      <c r="G17" s="5">
        <f t="shared" si="9"/>
        <v>-2.8500000000000005</v>
      </c>
      <c r="H17" s="5">
        <f t="shared" si="9"/>
        <v>0.65000000000000013</v>
      </c>
      <c r="I17" s="5">
        <f t="shared" si="9"/>
        <v>0.55000000000000004</v>
      </c>
      <c r="J17" s="5">
        <f t="shared" si="0"/>
        <v>0</v>
      </c>
      <c r="K17" s="5">
        <f t="shared" si="1"/>
        <v>0</v>
      </c>
      <c r="L17" s="5">
        <f t="shared" si="2"/>
        <v>0</v>
      </c>
      <c r="M17" s="5">
        <f t="shared" si="3"/>
        <v>0</v>
      </c>
      <c r="N17" s="5">
        <f t="shared" si="4"/>
        <v>0</v>
      </c>
      <c r="O17" s="5"/>
      <c r="P17" s="7">
        <f t="shared" si="10"/>
        <v>2.9744747435471699</v>
      </c>
      <c r="Q17" s="7">
        <f t="shared" si="5"/>
        <v>-0.9581523615834342</v>
      </c>
      <c r="R17" s="7">
        <f t="shared" si="6"/>
        <v>0.21852597720323938</v>
      </c>
      <c r="S17" s="7">
        <f t="shared" si="7"/>
        <v>0.18490659609504867</v>
      </c>
    </row>
    <row r="18" spans="1:19" ht="15.6" x14ac:dyDescent="0.6">
      <c r="A18" s="5">
        <v>15</v>
      </c>
      <c r="B18" s="6" t="str">
        <f t="shared" si="8"/>
        <v/>
      </c>
      <c r="C18" s="5">
        <v>1</v>
      </c>
      <c r="D18" s="5">
        <v>0</v>
      </c>
      <c r="E18" s="5">
        <v>1</v>
      </c>
      <c r="F18" s="5">
        <v>0</v>
      </c>
      <c r="G18" s="5">
        <f t="shared" si="9"/>
        <v>-2.8500000000000005</v>
      </c>
      <c r="H18" s="5">
        <f t="shared" si="9"/>
        <v>0.65000000000000013</v>
      </c>
      <c r="I18" s="5">
        <f t="shared" si="9"/>
        <v>0.55000000000000004</v>
      </c>
      <c r="J18" s="5">
        <f t="shared" si="0"/>
        <v>0</v>
      </c>
      <c r="K18" s="5">
        <f t="shared" si="1"/>
        <v>0</v>
      </c>
      <c r="L18" s="5">
        <f t="shared" si="2"/>
        <v>0</v>
      </c>
      <c r="M18" s="5">
        <f t="shared" si="3"/>
        <v>0</v>
      </c>
      <c r="N18" s="5">
        <f t="shared" si="4"/>
        <v>0</v>
      </c>
      <c r="O18" s="5"/>
      <c r="P18" s="7">
        <f t="shared" si="10"/>
        <v>2.9744747435471699</v>
      </c>
      <c r="Q18" s="7">
        <f t="shared" si="5"/>
        <v>-0.9581523615834342</v>
      </c>
      <c r="R18" s="7">
        <f t="shared" si="6"/>
        <v>0.21852597720323938</v>
      </c>
      <c r="S18" s="7">
        <f t="shared" si="7"/>
        <v>0.18490659609504867</v>
      </c>
    </row>
    <row r="19" spans="1:19" ht="15.6" x14ac:dyDescent="0.6">
      <c r="A19" s="5">
        <v>16</v>
      </c>
      <c r="B19" s="6" t="str">
        <f t="shared" si="8"/>
        <v/>
      </c>
      <c r="C19" s="5">
        <v>1</v>
      </c>
      <c r="D19" s="5">
        <v>1</v>
      </c>
      <c r="E19" s="5">
        <v>1</v>
      </c>
      <c r="F19" s="5">
        <v>1</v>
      </c>
      <c r="G19" s="5">
        <f t="shared" si="9"/>
        <v>-2.8500000000000005</v>
      </c>
      <c r="H19" s="5">
        <f t="shared" si="9"/>
        <v>0.65000000000000013</v>
      </c>
      <c r="I19" s="5">
        <f t="shared" si="9"/>
        <v>0.55000000000000004</v>
      </c>
      <c r="J19" s="5">
        <f t="shared" si="0"/>
        <v>0</v>
      </c>
      <c r="K19" s="5">
        <f t="shared" si="1"/>
        <v>-1</v>
      </c>
      <c r="L19" s="5">
        <f t="shared" si="2"/>
        <v>0.05</v>
      </c>
      <c r="M19" s="5">
        <f t="shared" si="3"/>
        <v>0.05</v>
      </c>
      <c r="N19" s="5">
        <f t="shared" si="4"/>
        <v>0.05</v>
      </c>
      <c r="O19" s="5"/>
      <c r="P19" s="7">
        <f t="shared" si="10"/>
        <v>2.9744747435471699</v>
      </c>
      <c r="Q19" s="7">
        <f t="shared" si="5"/>
        <v>-0.9581523615834342</v>
      </c>
      <c r="R19" s="7">
        <f t="shared" si="6"/>
        <v>0.21852597720323938</v>
      </c>
      <c r="S19" s="7">
        <f t="shared" si="7"/>
        <v>0.18490659609504867</v>
      </c>
    </row>
    <row r="20" spans="1:19" ht="15.6" x14ac:dyDescent="0.6">
      <c r="A20" s="5">
        <v>17</v>
      </c>
      <c r="B20" s="6">
        <f t="shared" si="8"/>
        <v>4</v>
      </c>
      <c r="C20" s="5">
        <v>1</v>
      </c>
      <c r="D20" s="5">
        <v>0</v>
      </c>
      <c r="E20" s="5">
        <v>0</v>
      </c>
      <c r="F20" s="5">
        <v>0</v>
      </c>
      <c r="G20" s="5">
        <f t="shared" si="9"/>
        <v>-2.8000000000000007</v>
      </c>
      <c r="H20" s="5">
        <f t="shared" si="9"/>
        <v>0.70000000000000018</v>
      </c>
      <c r="I20" s="5">
        <f t="shared" si="9"/>
        <v>0.60000000000000009</v>
      </c>
      <c r="J20" s="5">
        <f t="shared" si="0"/>
        <v>0</v>
      </c>
      <c r="K20" s="5">
        <f t="shared" si="1"/>
        <v>0</v>
      </c>
      <c r="L20" s="5">
        <f t="shared" si="2"/>
        <v>0</v>
      </c>
      <c r="M20" s="5">
        <f t="shared" si="3"/>
        <v>0</v>
      </c>
      <c r="N20" s="5">
        <f t="shared" si="4"/>
        <v>0</v>
      </c>
      <c r="O20" s="5"/>
      <c r="P20" s="7">
        <f t="shared" si="10"/>
        <v>2.9478805945967359</v>
      </c>
      <c r="Q20" s="7">
        <f t="shared" si="5"/>
        <v>-0.94983494417386161</v>
      </c>
      <c r="R20" s="7">
        <f t="shared" si="6"/>
        <v>0.2374587360434654</v>
      </c>
      <c r="S20" s="7">
        <f t="shared" si="7"/>
        <v>0.20353605946582748</v>
      </c>
    </row>
    <row r="21" spans="1:19" ht="15.6" x14ac:dyDescent="0.6">
      <c r="A21" s="5">
        <v>18</v>
      </c>
      <c r="B21" s="6" t="str">
        <f t="shared" si="8"/>
        <v/>
      </c>
      <c r="C21" s="5">
        <v>1</v>
      </c>
      <c r="D21" s="5">
        <v>1</v>
      </c>
      <c r="E21" s="5">
        <v>0</v>
      </c>
      <c r="F21" s="5">
        <v>0</v>
      </c>
      <c r="G21" s="5">
        <f t="shared" ref="G21:I36" si="11">G20+L20</f>
        <v>-2.8000000000000007</v>
      </c>
      <c r="H21" s="5">
        <f t="shared" si="11"/>
        <v>0.70000000000000018</v>
      </c>
      <c r="I21" s="5">
        <f t="shared" si="11"/>
        <v>0.60000000000000009</v>
      </c>
      <c r="J21" s="5">
        <f t="shared" si="0"/>
        <v>0</v>
      </c>
      <c r="K21" s="5">
        <f t="shared" si="1"/>
        <v>0</v>
      </c>
      <c r="L21" s="5">
        <f t="shared" si="2"/>
        <v>0</v>
      </c>
      <c r="M21" s="5">
        <f t="shared" si="3"/>
        <v>0</v>
      </c>
      <c r="N21" s="5">
        <f t="shared" si="4"/>
        <v>0</v>
      </c>
      <c r="O21" s="5"/>
      <c r="P21" s="7">
        <f t="shared" si="10"/>
        <v>2.9478805945967359</v>
      </c>
      <c r="Q21" s="7">
        <f t="shared" si="5"/>
        <v>-0.94983494417386161</v>
      </c>
      <c r="R21" s="7">
        <f t="shared" si="6"/>
        <v>0.2374587360434654</v>
      </c>
      <c r="S21" s="7">
        <f t="shared" si="7"/>
        <v>0.20353605946582748</v>
      </c>
    </row>
    <row r="22" spans="1:19" ht="15.6" x14ac:dyDescent="0.6">
      <c r="A22" s="5">
        <v>19</v>
      </c>
      <c r="B22" s="6" t="str">
        <f t="shared" si="8"/>
        <v/>
      </c>
      <c r="C22" s="5">
        <v>1</v>
      </c>
      <c r="D22" s="5">
        <v>0</v>
      </c>
      <c r="E22" s="5">
        <v>1</v>
      </c>
      <c r="F22" s="5">
        <v>0</v>
      </c>
      <c r="G22" s="5">
        <f t="shared" si="11"/>
        <v>-2.8000000000000007</v>
      </c>
      <c r="H22" s="5">
        <f t="shared" si="11"/>
        <v>0.70000000000000018</v>
      </c>
      <c r="I22" s="5">
        <f t="shared" si="11"/>
        <v>0.60000000000000009</v>
      </c>
      <c r="J22" s="5">
        <f t="shared" si="0"/>
        <v>0</v>
      </c>
      <c r="K22" s="5">
        <f t="shared" si="1"/>
        <v>0</v>
      </c>
      <c r="L22" s="5">
        <f t="shared" si="2"/>
        <v>0</v>
      </c>
      <c r="M22" s="5">
        <f t="shared" si="3"/>
        <v>0</v>
      </c>
      <c r="N22" s="5">
        <f t="shared" si="4"/>
        <v>0</v>
      </c>
      <c r="O22" s="5"/>
      <c r="P22" s="7">
        <f t="shared" si="10"/>
        <v>2.9478805945967359</v>
      </c>
      <c r="Q22" s="7">
        <f t="shared" si="5"/>
        <v>-0.94983494417386161</v>
      </c>
      <c r="R22" s="7">
        <f t="shared" si="6"/>
        <v>0.2374587360434654</v>
      </c>
      <c r="S22" s="7">
        <f t="shared" si="7"/>
        <v>0.20353605946582748</v>
      </c>
    </row>
    <row r="23" spans="1:19" ht="15.6" x14ac:dyDescent="0.6">
      <c r="A23" s="5">
        <v>20</v>
      </c>
      <c r="B23" s="6" t="str">
        <f t="shared" si="8"/>
        <v/>
      </c>
      <c r="C23" s="5">
        <v>1</v>
      </c>
      <c r="D23" s="5">
        <v>1</v>
      </c>
      <c r="E23" s="5">
        <v>1</v>
      </c>
      <c r="F23" s="5">
        <v>1</v>
      </c>
      <c r="G23" s="5">
        <f t="shared" si="11"/>
        <v>-2.8000000000000007</v>
      </c>
      <c r="H23" s="5">
        <f t="shared" si="11"/>
        <v>0.70000000000000018</v>
      </c>
      <c r="I23" s="5">
        <f t="shared" si="11"/>
        <v>0.60000000000000009</v>
      </c>
      <c r="J23" s="5">
        <f t="shared" si="0"/>
        <v>0</v>
      </c>
      <c r="K23" s="5">
        <f t="shared" si="1"/>
        <v>-1</v>
      </c>
      <c r="L23" s="5">
        <f t="shared" si="2"/>
        <v>0.05</v>
      </c>
      <c r="M23" s="5">
        <f t="shared" si="3"/>
        <v>0.05</v>
      </c>
      <c r="N23" s="5">
        <f t="shared" si="4"/>
        <v>0.05</v>
      </c>
      <c r="O23" s="5"/>
      <c r="P23" s="7">
        <f t="shared" si="10"/>
        <v>2.9478805945967359</v>
      </c>
      <c r="Q23" s="7">
        <f t="shared" si="5"/>
        <v>-0.94983494417386161</v>
      </c>
      <c r="R23" s="7">
        <f t="shared" si="6"/>
        <v>0.2374587360434654</v>
      </c>
      <c r="S23" s="7">
        <f t="shared" si="7"/>
        <v>0.20353605946582748</v>
      </c>
    </row>
    <row r="24" spans="1:19" ht="15.6" x14ac:dyDescent="0.6">
      <c r="A24" s="5">
        <v>21</v>
      </c>
      <c r="B24" s="6">
        <f t="shared" si="8"/>
        <v>5</v>
      </c>
      <c r="C24" s="5">
        <v>1</v>
      </c>
      <c r="D24" s="5">
        <v>0</v>
      </c>
      <c r="E24" s="5">
        <v>0</v>
      </c>
      <c r="F24" s="5">
        <v>0</v>
      </c>
      <c r="G24" s="5">
        <f t="shared" si="11"/>
        <v>-2.7500000000000009</v>
      </c>
      <c r="H24" s="5">
        <f t="shared" si="11"/>
        <v>0.75000000000000022</v>
      </c>
      <c r="I24" s="5">
        <f t="shared" si="11"/>
        <v>0.65000000000000013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0</v>
      </c>
      <c r="N24" s="5">
        <f t="shared" si="4"/>
        <v>0</v>
      </c>
      <c r="O24" s="5"/>
      <c r="P24" s="7">
        <f t="shared" si="10"/>
        <v>2.9236107812087444</v>
      </c>
      <c r="Q24" s="7">
        <f t="shared" si="5"/>
        <v>-0.94061768333712137</v>
      </c>
      <c r="R24" s="7">
        <f t="shared" si="6"/>
        <v>0.25653209545557853</v>
      </c>
      <c r="S24" s="7">
        <f t="shared" si="7"/>
        <v>0.2223278160615014</v>
      </c>
    </row>
    <row r="25" spans="1:19" ht="15.6" x14ac:dyDescent="0.6">
      <c r="A25" s="5">
        <v>22</v>
      </c>
      <c r="B25" s="6" t="str">
        <f t="shared" si="8"/>
        <v/>
      </c>
      <c r="C25" s="5">
        <v>1</v>
      </c>
      <c r="D25" s="5">
        <v>1</v>
      </c>
      <c r="E25" s="5">
        <v>0</v>
      </c>
      <c r="F25" s="5">
        <v>0</v>
      </c>
      <c r="G25" s="5">
        <f t="shared" si="11"/>
        <v>-2.7500000000000009</v>
      </c>
      <c r="H25" s="5">
        <f t="shared" si="11"/>
        <v>0.75000000000000022</v>
      </c>
      <c r="I25" s="5">
        <f t="shared" si="11"/>
        <v>0.65000000000000013</v>
      </c>
      <c r="J25" s="5">
        <f t="shared" si="0"/>
        <v>0</v>
      </c>
      <c r="K25" s="5">
        <f t="shared" si="1"/>
        <v>0</v>
      </c>
      <c r="L25" s="5">
        <f t="shared" si="2"/>
        <v>0</v>
      </c>
      <c r="M25" s="5">
        <f t="shared" si="3"/>
        <v>0</v>
      </c>
      <c r="N25" s="5">
        <f t="shared" si="4"/>
        <v>0</v>
      </c>
      <c r="O25" s="5"/>
      <c r="P25" s="7">
        <f t="shared" si="10"/>
        <v>2.9236107812087444</v>
      </c>
      <c r="Q25" s="7">
        <f t="shared" si="5"/>
        <v>-0.94061768333712137</v>
      </c>
      <c r="R25" s="7">
        <f t="shared" si="6"/>
        <v>0.25653209545557853</v>
      </c>
      <c r="S25" s="7">
        <f t="shared" si="7"/>
        <v>0.2223278160615014</v>
      </c>
    </row>
    <row r="26" spans="1:19" ht="15.6" x14ac:dyDescent="0.6">
      <c r="A26" s="5">
        <v>23</v>
      </c>
      <c r="B26" s="6" t="str">
        <f t="shared" si="8"/>
        <v/>
      </c>
      <c r="C26" s="5">
        <v>1</v>
      </c>
      <c r="D26" s="5">
        <v>0</v>
      </c>
      <c r="E26" s="5">
        <v>1</v>
      </c>
      <c r="F26" s="5">
        <v>0</v>
      </c>
      <c r="G26" s="5">
        <f t="shared" si="11"/>
        <v>-2.7500000000000009</v>
      </c>
      <c r="H26" s="5">
        <f t="shared" si="11"/>
        <v>0.75000000000000022</v>
      </c>
      <c r="I26" s="5">
        <f t="shared" si="11"/>
        <v>0.65000000000000013</v>
      </c>
      <c r="J26" s="5">
        <f t="shared" si="0"/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5">
        <f t="shared" si="4"/>
        <v>0</v>
      </c>
      <c r="O26" s="5"/>
      <c r="P26" s="7">
        <f t="shared" si="10"/>
        <v>2.9236107812087444</v>
      </c>
      <c r="Q26" s="7">
        <f t="shared" si="5"/>
        <v>-0.94061768333712137</v>
      </c>
      <c r="R26" s="7">
        <f t="shared" si="6"/>
        <v>0.25653209545557853</v>
      </c>
      <c r="S26" s="7">
        <f t="shared" si="7"/>
        <v>0.2223278160615014</v>
      </c>
    </row>
    <row r="27" spans="1:19" ht="15.6" x14ac:dyDescent="0.6">
      <c r="A27" s="5">
        <v>24</v>
      </c>
      <c r="B27" s="6" t="str">
        <f t="shared" si="8"/>
        <v/>
      </c>
      <c r="C27" s="5">
        <v>1</v>
      </c>
      <c r="D27" s="5">
        <v>1</v>
      </c>
      <c r="E27" s="5">
        <v>1</v>
      </c>
      <c r="F27" s="5">
        <v>1</v>
      </c>
      <c r="G27" s="5">
        <f t="shared" si="11"/>
        <v>-2.7500000000000009</v>
      </c>
      <c r="H27" s="5">
        <f t="shared" si="11"/>
        <v>0.75000000000000022</v>
      </c>
      <c r="I27" s="5">
        <f t="shared" si="11"/>
        <v>0.65000000000000013</v>
      </c>
      <c r="J27" s="5">
        <f t="shared" si="0"/>
        <v>0</v>
      </c>
      <c r="K27" s="5">
        <f t="shared" si="1"/>
        <v>-1</v>
      </c>
      <c r="L27" s="5">
        <f t="shared" si="2"/>
        <v>0.05</v>
      </c>
      <c r="M27" s="5">
        <f t="shared" si="3"/>
        <v>0.05</v>
      </c>
      <c r="N27" s="5">
        <f t="shared" si="4"/>
        <v>0.05</v>
      </c>
      <c r="O27" s="5"/>
      <c r="P27" s="7">
        <f t="shared" si="10"/>
        <v>2.9236107812087444</v>
      </c>
      <c r="Q27" s="7">
        <f t="shared" si="5"/>
        <v>-0.94061768333712137</v>
      </c>
      <c r="R27" s="7">
        <f t="shared" si="6"/>
        <v>0.25653209545557853</v>
      </c>
      <c r="S27" s="7">
        <f t="shared" si="7"/>
        <v>0.2223278160615014</v>
      </c>
    </row>
    <row r="28" spans="1:19" ht="15.6" x14ac:dyDescent="0.6">
      <c r="A28" s="5">
        <v>25</v>
      </c>
      <c r="B28" s="6">
        <f t="shared" si="8"/>
        <v>6</v>
      </c>
      <c r="C28" s="5">
        <v>1</v>
      </c>
      <c r="D28" s="5">
        <v>0</v>
      </c>
      <c r="E28" s="5">
        <v>0</v>
      </c>
      <c r="F28" s="5">
        <v>0</v>
      </c>
      <c r="G28" s="5">
        <f t="shared" si="11"/>
        <v>-2.7000000000000011</v>
      </c>
      <c r="H28" s="5">
        <f t="shared" si="11"/>
        <v>0.80000000000000027</v>
      </c>
      <c r="I28" s="5">
        <f t="shared" si="11"/>
        <v>0.70000000000000018</v>
      </c>
      <c r="J28" s="5">
        <f t="shared" si="0"/>
        <v>0</v>
      </c>
      <c r="K28" s="5">
        <f t="shared" si="1"/>
        <v>0</v>
      </c>
      <c r="L28" s="5">
        <f t="shared" si="2"/>
        <v>0</v>
      </c>
      <c r="M28" s="5">
        <f t="shared" si="3"/>
        <v>0</v>
      </c>
      <c r="N28" s="5">
        <f t="shared" si="4"/>
        <v>0</v>
      </c>
      <c r="O28" s="5"/>
      <c r="P28" s="7">
        <f t="shared" si="10"/>
        <v>2.901723625709383</v>
      </c>
      <c r="Q28" s="7">
        <f t="shared" si="5"/>
        <v>-0.93048144767402974</v>
      </c>
      <c r="R28" s="7">
        <f t="shared" si="6"/>
        <v>0.27569820671823103</v>
      </c>
      <c r="S28" s="7">
        <f t="shared" si="7"/>
        <v>0.2412359308784521</v>
      </c>
    </row>
    <row r="29" spans="1:19" ht="15.6" x14ac:dyDescent="0.6">
      <c r="A29" s="5">
        <v>26</v>
      </c>
      <c r="B29" s="6" t="str">
        <f t="shared" si="8"/>
        <v/>
      </c>
      <c r="C29" s="5">
        <v>1</v>
      </c>
      <c r="D29" s="5">
        <v>1</v>
      </c>
      <c r="E29" s="5">
        <v>0</v>
      </c>
      <c r="F29" s="5">
        <v>0</v>
      </c>
      <c r="G29" s="5">
        <f t="shared" si="11"/>
        <v>-2.7000000000000011</v>
      </c>
      <c r="H29" s="5">
        <f t="shared" si="11"/>
        <v>0.80000000000000027</v>
      </c>
      <c r="I29" s="5">
        <f t="shared" si="11"/>
        <v>0.70000000000000018</v>
      </c>
      <c r="J29" s="5">
        <f t="shared" si="0"/>
        <v>0</v>
      </c>
      <c r="K29" s="5">
        <f t="shared" si="1"/>
        <v>0</v>
      </c>
      <c r="L29" s="5">
        <f t="shared" si="2"/>
        <v>0</v>
      </c>
      <c r="M29" s="5">
        <f t="shared" si="3"/>
        <v>0</v>
      </c>
      <c r="N29" s="5">
        <f t="shared" si="4"/>
        <v>0</v>
      </c>
      <c r="O29" s="5"/>
      <c r="P29" s="7">
        <f t="shared" si="10"/>
        <v>2.901723625709383</v>
      </c>
      <c r="Q29" s="7">
        <f t="shared" si="5"/>
        <v>-0.93048144767402974</v>
      </c>
      <c r="R29" s="7">
        <f t="shared" si="6"/>
        <v>0.27569820671823103</v>
      </c>
      <c r="S29" s="7">
        <f t="shared" si="7"/>
        <v>0.2412359308784521</v>
      </c>
    </row>
    <row r="30" spans="1:19" ht="15.6" x14ac:dyDescent="0.6">
      <c r="A30" s="5">
        <v>27</v>
      </c>
      <c r="B30" s="6" t="str">
        <f t="shared" si="8"/>
        <v/>
      </c>
      <c r="C30" s="5">
        <v>1</v>
      </c>
      <c r="D30" s="5">
        <v>0</v>
      </c>
      <c r="E30" s="5">
        <v>1</v>
      </c>
      <c r="F30" s="5">
        <v>0</v>
      </c>
      <c r="G30" s="5">
        <f t="shared" si="11"/>
        <v>-2.7000000000000011</v>
      </c>
      <c r="H30" s="5">
        <f t="shared" si="11"/>
        <v>0.80000000000000027</v>
      </c>
      <c r="I30" s="5">
        <f t="shared" si="11"/>
        <v>0.70000000000000018</v>
      </c>
      <c r="J30" s="5">
        <f t="shared" si="0"/>
        <v>0</v>
      </c>
      <c r="K30" s="5">
        <f t="shared" si="1"/>
        <v>0</v>
      </c>
      <c r="L30" s="5">
        <f t="shared" si="2"/>
        <v>0</v>
      </c>
      <c r="M30" s="5">
        <f t="shared" si="3"/>
        <v>0</v>
      </c>
      <c r="N30" s="5">
        <f t="shared" si="4"/>
        <v>0</v>
      </c>
      <c r="O30" s="5"/>
      <c r="P30" s="7">
        <f t="shared" si="10"/>
        <v>2.901723625709383</v>
      </c>
      <c r="Q30" s="7">
        <f t="shared" si="5"/>
        <v>-0.93048144767402974</v>
      </c>
      <c r="R30" s="7">
        <f t="shared" si="6"/>
        <v>0.27569820671823103</v>
      </c>
      <c r="S30" s="7">
        <f t="shared" si="7"/>
        <v>0.2412359308784521</v>
      </c>
    </row>
    <row r="31" spans="1:19" ht="15.6" x14ac:dyDescent="0.6">
      <c r="A31" s="5">
        <v>28</v>
      </c>
      <c r="B31" s="6" t="str">
        <f t="shared" si="8"/>
        <v/>
      </c>
      <c r="C31" s="5">
        <v>1</v>
      </c>
      <c r="D31" s="5">
        <v>1</v>
      </c>
      <c r="E31" s="5">
        <v>1</v>
      </c>
      <c r="F31" s="5">
        <v>1</v>
      </c>
      <c r="G31" s="5">
        <f t="shared" si="11"/>
        <v>-2.7000000000000011</v>
      </c>
      <c r="H31" s="5">
        <f t="shared" si="11"/>
        <v>0.80000000000000027</v>
      </c>
      <c r="I31" s="5">
        <f t="shared" si="11"/>
        <v>0.70000000000000018</v>
      </c>
      <c r="J31" s="5">
        <f t="shared" si="0"/>
        <v>0</v>
      </c>
      <c r="K31" s="5">
        <f t="shared" si="1"/>
        <v>-1</v>
      </c>
      <c r="L31" s="5">
        <f t="shared" si="2"/>
        <v>0.05</v>
      </c>
      <c r="M31" s="5">
        <f t="shared" si="3"/>
        <v>0.05</v>
      </c>
      <c r="N31" s="5">
        <f t="shared" si="4"/>
        <v>0.05</v>
      </c>
      <c r="O31" s="5"/>
      <c r="P31" s="7">
        <f t="shared" si="10"/>
        <v>2.901723625709383</v>
      </c>
      <c r="Q31" s="7">
        <f t="shared" si="5"/>
        <v>-0.93048144767402974</v>
      </c>
      <c r="R31" s="7">
        <f t="shared" si="6"/>
        <v>0.27569820671823103</v>
      </c>
      <c r="S31" s="7">
        <f t="shared" si="7"/>
        <v>0.2412359308784521</v>
      </c>
    </row>
    <row r="32" spans="1:19" ht="15.6" x14ac:dyDescent="0.6">
      <c r="A32" s="5">
        <v>29</v>
      </c>
      <c r="B32" s="6">
        <f t="shared" si="8"/>
        <v>7</v>
      </c>
      <c r="C32" s="5">
        <v>1</v>
      </c>
      <c r="D32" s="5">
        <v>0</v>
      </c>
      <c r="E32" s="5">
        <v>0</v>
      </c>
      <c r="F32" s="5">
        <v>0</v>
      </c>
      <c r="G32" s="5">
        <f t="shared" si="11"/>
        <v>-2.6500000000000012</v>
      </c>
      <c r="H32" s="5">
        <f t="shared" si="11"/>
        <v>0.85000000000000031</v>
      </c>
      <c r="I32" s="5">
        <f t="shared" si="11"/>
        <v>0.75000000000000022</v>
      </c>
      <c r="J32" s="5">
        <f t="shared" si="0"/>
        <v>0</v>
      </c>
      <c r="K32" s="5">
        <f t="shared" si="1"/>
        <v>0</v>
      </c>
      <c r="L32" s="5">
        <f t="shared" si="2"/>
        <v>0</v>
      </c>
      <c r="M32" s="5">
        <f t="shared" si="3"/>
        <v>0</v>
      </c>
      <c r="N32" s="5">
        <f t="shared" si="4"/>
        <v>0</v>
      </c>
      <c r="O32" s="5"/>
      <c r="P32" s="7">
        <f t="shared" si="10"/>
        <v>2.8822734082664687</v>
      </c>
      <c r="Q32" s="7">
        <f t="shared" si="5"/>
        <v>-0.91941312451473256</v>
      </c>
      <c r="R32" s="7">
        <f t="shared" si="6"/>
        <v>0.29490609654246136</v>
      </c>
      <c r="S32" s="7">
        <f t="shared" si="7"/>
        <v>0.26021126165511294</v>
      </c>
    </row>
    <row r="33" spans="1:19" ht="15.6" x14ac:dyDescent="0.6">
      <c r="A33" s="5">
        <v>30</v>
      </c>
      <c r="B33" s="6" t="str">
        <f t="shared" si="8"/>
        <v/>
      </c>
      <c r="C33" s="5">
        <v>1</v>
      </c>
      <c r="D33" s="5">
        <v>1</v>
      </c>
      <c r="E33" s="5">
        <v>0</v>
      </c>
      <c r="F33" s="5">
        <v>0</v>
      </c>
      <c r="G33" s="5">
        <f t="shared" si="11"/>
        <v>-2.6500000000000012</v>
      </c>
      <c r="H33" s="5">
        <f t="shared" si="11"/>
        <v>0.85000000000000031</v>
      </c>
      <c r="I33" s="5">
        <f t="shared" si="11"/>
        <v>0.75000000000000022</v>
      </c>
      <c r="J33" s="5">
        <f t="shared" si="0"/>
        <v>0</v>
      </c>
      <c r="K33" s="5">
        <f t="shared" si="1"/>
        <v>0</v>
      </c>
      <c r="L33" s="5">
        <f t="shared" si="2"/>
        <v>0</v>
      </c>
      <c r="M33" s="5">
        <f t="shared" si="3"/>
        <v>0</v>
      </c>
      <c r="N33" s="5">
        <f t="shared" si="4"/>
        <v>0</v>
      </c>
      <c r="O33" s="5"/>
      <c r="P33" s="7">
        <f t="shared" si="10"/>
        <v>2.8822734082664687</v>
      </c>
      <c r="Q33" s="7">
        <f t="shared" si="5"/>
        <v>-0.91941312451473256</v>
      </c>
      <c r="R33" s="7">
        <f t="shared" si="6"/>
        <v>0.29490609654246136</v>
      </c>
      <c r="S33" s="7">
        <f t="shared" si="7"/>
        <v>0.26021126165511294</v>
      </c>
    </row>
    <row r="34" spans="1:19" ht="15.6" x14ac:dyDescent="0.6">
      <c r="A34" s="5">
        <v>31</v>
      </c>
      <c r="B34" s="6" t="str">
        <f t="shared" si="8"/>
        <v/>
      </c>
      <c r="C34" s="5">
        <v>1</v>
      </c>
      <c r="D34" s="5">
        <v>0</v>
      </c>
      <c r="E34" s="5">
        <v>1</v>
      </c>
      <c r="F34" s="5">
        <v>0</v>
      </c>
      <c r="G34" s="5">
        <f t="shared" si="11"/>
        <v>-2.6500000000000012</v>
      </c>
      <c r="H34" s="5">
        <f t="shared" si="11"/>
        <v>0.85000000000000031</v>
      </c>
      <c r="I34" s="5">
        <f t="shared" si="11"/>
        <v>0.75000000000000022</v>
      </c>
      <c r="J34" s="5">
        <f t="shared" si="0"/>
        <v>0</v>
      </c>
      <c r="K34" s="5">
        <f t="shared" si="1"/>
        <v>0</v>
      </c>
      <c r="L34" s="5">
        <f t="shared" si="2"/>
        <v>0</v>
      </c>
      <c r="M34" s="5">
        <f t="shared" si="3"/>
        <v>0</v>
      </c>
      <c r="N34" s="5">
        <f t="shared" si="4"/>
        <v>0</v>
      </c>
      <c r="O34" s="5"/>
      <c r="P34" s="7">
        <f t="shared" si="10"/>
        <v>2.8822734082664687</v>
      </c>
      <c r="Q34" s="7">
        <f t="shared" si="5"/>
        <v>-0.91941312451473256</v>
      </c>
      <c r="R34" s="7">
        <f t="shared" si="6"/>
        <v>0.29490609654246136</v>
      </c>
      <c r="S34" s="7">
        <f t="shared" si="7"/>
        <v>0.26021126165511294</v>
      </c>
    </row>
    <row r="35" spans="1:19" ht="15.6" x14ac:dyDescent="0.6">
      <c r="A35" s="5">
        <v>32</v>
      </c>
      <c r="B35" s="6" t="str">
        <f t="shared" si="8"/>
        <v/>
      </c>
      <c r="C35" s="5">
        <v>1</v>
      </c>
      <c r="D35" s="5">
        <v>1</v>
      </c>
      <c r="E35" s="5">
        <v>1</v>
      </c>
      <c r="F35" s="5">
        <v>1</v>
      </c>
      <c r="G35" s="5">
        <f t="shared" si="11"/>
        <v>-2.6500000000000012</v>
      </c>
      <c r="H35" s="5">
        <f t="shared" si="11"/>
        <v>0.85000000000000031</v>
      </c>
      <c r="I35" s="5">
        <f t="shared" si="11"/>
        <v>0.75000000000000022</v>
      </c>
      <c r="J35" s="5">
        <f t="shared" si="0"/>
        <v>0</v>
      </c>
      <c r="K35" s="5">
        <f t="shared" si="1"/>
        <v>-1</v>
      </c>
      <c r="L35" s="5">
        <f t="shared" si="2"/>
        <v>0.05</v>
      </c>
      <c r="M35" s="5">
        <f t="shared" si="3"/>
        <v>0.05</v>
      </c>
      <c r="N35" s="5">
        <f t="shared" si="4"/>
        <v>0.05</v>
      </c>
      <c r="O35" s="5"/>
      <c r="P35" s="7">
        <f t="shared" si="10"/>
        <v>2.8822734082664687</v>
      </c>
      <c r="Q35" s="7">
        <f t="shared" si="5"/>
        <v>-0.91941312451473256</v>
      </c>
      <c r="R35" s="7">
        <f t="shared" si="6"/>
        <v>0.29490609654246136</v>
      </c>
      <c r="S35" s="7">
        <f t="shared" si="7"/>
        <v>0.26021126165511294</v>
      </c>
    </row>
    <row r="36" spans="1:19" ht="15.6" x14ac:dyDescent="0.6">
      <c r="A36" s="5">
        <v>33</v>
      </c>
      <c r="B36" s="6">
        <f t="shared" si="8"/>
        <v>8</v>
      </c>
      <c r="C36" s="5">
        <v>1</v>
      </c>
      <c r="D36" s="5">
        <v>0</v>
      </c>
      <c r="E36" s="5">
        <v>0</v>
      </c>
      <c r="F36" s="5">
        <v>0</v>
      </c>
      <c r="G36" s="5">
        <f t="shared" si="11"/>
        <v>-2.6000000000000014</v>
      </c>
      <c r="H36" s="5">
        <f t="shared" si="11"/>
        <v>0.90000000000000036</v>
      </c>
      <c r="I36" s="5">
        <f t="shared" si="11"/>
        <v>0.80000000000000027</v>
      </c>
      <c r="J36" s="5">
        <f t="shared" si="0"/>
        <v>0</v>
      </c>
      <c r="K36" s="5">
        <f t="shared" si="1"/>
        <v>0</v>
      </c>
      <c r="L36" s="5">
        <f t="shared" ref="L36:L59" si="12">-$B$1*$K36*C36</f>
        <v>0</v>
      </c>
      <c r="M36" s="5">
        <f t="shared" ref="M36:M59" si="13">-$B$1*$K36*D36</f>
        <v>0</v>
      </c>
      <c r="N36" s="5">
        <f t="shared" ref="N36:N59" si="14">-$B$1*$K36*E36</f>
        <v>0</v>
      </c>
      <c r="O36" s="5"/>
      <c r="P36" s="7">
        <f t="shared" si="10"/>
        <v>2.8653097563788821</v>
      </c>
      <c r="Q36" s="7">
        <f t="shared" ref="Q36:Q59" si="15">G36/$P36</f>
        <v>-0.9074062565877089</v>
      </c>
      <c r="R36" s="7">
        <f t="shared" ref="R36:R59" si="16">H36/$P36</f>
        <v>0.3141021657418992</v>
      </c>
      <c r="S36" s="7">
        <f t="shared" ref="S36:S59" si="17">I36/$P36</f>
        <v>0.27920192510391034</v>
      </c>
    </row>
    <row r="37" spans="1:19" ht="15.6" x14ac:dyDescent="0.6">
      <c r="A37" s="5">
        <v>34</v>
      </c>
      <c r="B37" s="6" t="str">
        <f t="shared" si="8"/>
        <v/>
      </c>
      <c r="C37" s="5">
        <v>1</v>
      </c>
      <c r="D37" s="5">
        <v>1</v>
      </c>
      <c r="E37" s="5">
        <v>0</v>
      </c>
      <c r="F37" s="5">
        <v>0</v>
      </c>
      <c r="G37" s="5">
        <f t="shared" ref="G37:I52" si="18">G36+L36</f>
        <v>-2.6000000000000014</v>
      </c>
      <c r="H37" s="5">
        <f t="shared" si="18"/>
        <v>0.90000000000000036</v>
      </c>
      <c r="I37" s="5">
        <f t="shared" si="18"/>
        <v>0.80000000000000027</v>
      </c>
      <c r="J37" s="5">
        <f t="shared" si="0"/>
        <v>0</v>
      </c>
      <c r="K37" s="5">
        <f t="shared" si="1"/>
        <v>0</v>
      </c>
      <c r="L37" s="5">
        <f t="shared" si="12"/>
        <v>0</v>
      </c>
      <c r="M37" s="5">
        <f t="shared" si="13"/>
        <v>0</v>
      </c>
      <c r="N37" s="5">
        <f t="shared" si="14"/>
        <v>0</v>
      </c>
      <c r="O37" s="5"/>
      <c r="P37" s="7">
        <f t="shared" si="10"/>
        <v>2.8653097563788821</v>
      </c>
      <c r="Q37" s="7">
        <f t="shared" si="15"/>
        <v>-0.9074062565877089</v>
      </c>
      <c r="R37" s="7">
        <f t="shared" si="16"/>
        <v>0.3141021657418992</v>
      </c>
      <c r="S37" s="7">
        <f t="shared" si="17"/>
        <v>0.27920192510391034</v>
      </c>
    </row>
    <row r="38" spans="1:19" ht="15.6" x14ac:dyDescent="0.6">
      <c r="A38" s="5">
        <v>35</v>
      </c>
      <c r="B38" s="6" t="str">
        <f t="shared" si="8"/>
        <v/>
      </c>
      <c r="C38" s="5">
        <v>1</v>
      </c>
      <c r="D38" s="5">
        <v>0</v>
      </c>
      <c r="E38" s="5">
        <v>1</v>
      </c>
      <c r="F38" s="5">
        <v>0</v>
      </c>
      <c r="G38" s="5">
        <f t="shared" si="18"/>
        <v>-2.6000000000000014</v>
      </c>
      <c r="H38" s="5">
        <f t="shared" si="18"/>
        <v>0.90000000000000036</v>
      </c>
      <c r="I38" s="5">
        <f t="shared" si="18"/>
        <v>0.80000000000000027</v>
      </c>
      <c r="J38" s="5">
        <f t="shared" si="0"/>
        <v>0</v>
      </c>
      <c r="K38" s="5">
        <f t="shared" si="1"/>
        <v>0</v>
      </c>
      <c r="L38" s="5">
        <f t="shared" si="12"/>
        <v>0</v>
      </c>
      <c r="M38" s="5">
        <f t="shared" si="13"/>
        <v>0</v>
      </c>
      <c r="N38" s="5">
        <f t="shared" si="14"/>
        <v>0</v>
      </c>
      <c r="O38" s="5"/>
      <c r="P38" s="7">
        <f t="shared" si="10"/>
        <v>2.8653097563788821</v>
      </c>
      <c r="Q38" s="7">
        <f t="shared" si="15"/>
        <v>-0.9074062565877089</v>
      </c>
      <c r="R38" s="7">
        <f t="shared" si="16"/>
        <v>0.3141021657418992</v>
      </c>
      <c r="S38" s="7">
        <f t="shared" si="17"/>
        <v>0.27920192510391034</v>
      </c>
    </row>
    <row r="39" spans="1:19" ht="15.6" x14ac:dyDescent="0.6">
      <c r="A39" s="5">
        <v>36</v>
      </c>
      <c r="B39" s="6" t="str">
        <f t="shared" si="8"/>
        <v/>
      </c>
      <c r="C39" s="5">
        <v>1</v>
      </c>
      <c r="D39" s="5">
        <v>1</v>
      </c>
      <c r="E39" s="5">
        <v>1</v>
      </c>
      <c r="F39" s="5">
        <v>1</v>
      </c>
      <c r="G39" s="5">
        <f t="shared" si="18"/>
        <v>-2.6000000000000014</v>
      </c>
      <c r="H39" s="5">
        <f t="shared" si="18"/>
        <v>0.90000000000000036</v>
      </c>
      <c r="I39" s="5">
        <f t="shared" si="18"/>
        <v>0.80000000000000027</v>
      </c>
      <c r="J39" s="5">
        <f t="shared" si="0"/>
        <v>0</v>
      </c>
      <c r="K39" s="5">
        <f t="shared" si="1"/>
        <v>-1</v>
      </c>
      <c r="L39" s="5">
        <f t="shared" si="12"/>
        <v>0.05</v>
      </c>
      <c r="M39" s="5">
        <f t="shared" si="13"/>
        <v>0.05</v>
      </c>
      <c r="N39" s="5">
        <f t="shared" si="14"/>
        <v>0.05</v>
      </c>
      <c r="O39" s="5"/>
      <c r="P39" s="7">
        <f t="shared" si="10"/>
        <v>2.8653097563788821</v>
      </c>
      <c r="Q39" s="7">
        <f t="shared" si="15"/>
        <v>-0.9074062565877089</v>
      </c>
      <c r="R39" s="7">
        <f t="shared" si="16"/>
        <v>0.3141021657418992</v>
      </c>
      <c r="S39" s="7">
        <f t="shared" si="17"/>
        <v>0.27920192510391034</v>
      </c>
    </row>
    <row r="40" spans="1:19" ht="15.6" x14ac:dyDescent="0.6">
      <c r="A40" s="5">
        <v>37</v>
      </c>
      <c r="B40" s="6">
        <f t="shared" si="8"/>
        <v>9</v>
      </c>
      <c r="C40" s="5">
        <v>1</v>
      </c>
      <c r="D40" s="5">
        <v>0</v>
      </c>
      <c r="E40" s="5">
        <v>0</v>
      </c>
      <c r="F40" s="5">
        <v>0</v>
      </c>
      <c r="G40" s="5">
        <f t="shared" si="18"/>
        <v>-2.5500000000000016</v>
      </c>
      <c r="H40" s="5">
        <f t="shared" si="18"/>
        <v>0.9500000000000004</v>
      </c>
      <c r="I40" s="5">
        <f t="shared" si="18"/>
        <v>0.85000000000000031</v>
      </c>
      <c r="J40" s="5">
        <f t="shared" si="0"/>
        <v>0</v>
      </c>
      <c r="K40" s="5">
        <f t="shared" si="1"/>
        <v>0</v>
      </c>
      <c r="L40" s="5">
        <f t="shared" si="12"/>
        <v>0</v>
      </c>
      <c r="M40" s="5">
        <f t="shared" si="13"/>
        <v>0</v>
      </c>
      <c r="N40" s="5">
        <f t="shared" si="14"/>
        <v>0</v>
      </c>
      <c r="O40" s="5"/>
      <c r="P40" s="7">
        <f t="shared" si="10"/>
        <v>2.8508770580296883</v>
      </c>
      <c r="Q40" s="7">
        <f t="shared" si="15"/>
        <v>-0.89446158080291605</v>
      </c>
      <c r="R40" s="7">
        <f t="shared" si="16"/>
        <v>0.33323078500500786</v>
      </c>
      <c r="S40" s="7">
        <f t="shared" si="17"/>
        <v>0.29815386026763863</v>
      </c>
    </row>
    <row r="41" spans="1:19" ht="15.6" x14ac:dyDescent="0.6">
      <c r="A41" s="5">
        <v>38</v>
      </c>
      <c r="B41" s="6" t="str">
        <f t="shared" si="8"/>
        <v/>
      </c>
      <c r="C41" s="5">
        <v>1</v>
      </c>
      <c r="D41" s="5">
        <v>1</v>
      </c>
      <c r="E41" s="5">
        <v>0</v>
      </c>
      <c r="F41" s="5">
        <v>0</v>
      </c>
      <c r="G41" s="5">
        <f t="shared" si="18"/>
        <v>-2.5500000000000016</v>
      </c>
      <c r="H41" s="5">
        <f t="shared" si="18"/>
        <v>0.9500000000000004</v>
      </c>
      <c r="I41" s="5">
        <f t="shared" si="18"/>
        <v>0.85000000000000031</v>
      </c>
      <c r="J41" s="5">
        <f t="shared" si="0"/>
        <v>0</v>
      </c>
      <c r="K41" s="5">
        <f t="shared" si="1"/>
        <v>0</v>
      </c>
      <c r="L41" s="5">
        <f t="shared" si="12"/>
        <v>0</v>
      </c>
      <c r="M41" s="5">
        <f t="shared" si="13"/>
        <v>0</v>
      </c>
      <c r="N41" s="5">
        <f t="shared" si="14"/>
        <v>0</v>
      </c>
      <c r="O41" s="5"/>
      <c r="P41" s="7">
        <f t="shared" si="10"/>
        <v>2.8508770580296883</v>
      </c>
      <c r="Q41" s="7">
        <f t="shared" si="15"/>
        <v>-0.89446158080291605</v>
      </c>
      <c r="R41" s="7">
        <f t="shared" si="16"/>
        <v>0.33323078500500786</v>
      </c>
      <c r="S41" s="7">
        <f t="shared" si="17"/>
        <v>0.29815386026763863</v>
      </c>
    </row>
    <row r="42" spans="1:19" ht="15.6" x14ac:dyDescent="0.6">
      <c r="A42" s="5">
        <v>39</v>
      </c>
      <c r="B42" s="6" t="str">
        <f t="shared" si="8"/>
        <v/>
      </c>
      <c r="C42" s="5">
        <v>1</v>
      </c>
      <c r="D42" s="5">
        <v>0</v>
      </c>
      <c r="E42" s="5">
        <v>1</v>
      </c>
      <c r="F42" s="5">
        <v>0</v>
      </c>
      <c r="G42" s="5">
        <f t="shared" si="18"/>
        <v>-2.5500000000000016</v>
      </c>
      <c r="H42" s="5">
        <f t="shared" si="18"/>
        <v>0.9500000000000004</v>
      </c>
      <c r="I42" s="5">
        <f t="shared" si="18"/>
        <v>0.85000000000000031</v>
      </c>
      <c r="J42" s="5">
        <f t="shared" si="0"/>
        <v>0</v>
      </c>
      <c r="K42" s="5">
        <f t="shared" si="1"/>
        <v>0</v>
      </c>
      <c r="L42" s="5">
        <f t="shared" si="12"/>
        <v>0</v>
      </c>
      <c r="M42" s="5">
        <f t="shared" si="13"/>
        <v>0</v>
      </c>
      <c r="N42" s="5">
        <f t="shared" si="14"/>
        <v>0</v>
      </c>
      <c r="O42" s="5"/>
      <c r="P42" s="7">
        <f t="shared" si="10"/>
        <v>2.8508770580296883</v>
      </c>
      <c r="Q42" s="7">
        <f t="shared" si="15"/>
        <v>-0.89446158080291605</v>
      </c>
      <c r="R42" s="7">
        <f t="shared" si="16"/>
        <v>0.33323078500500786</v>
      </c>
      <c r="S42" s="7">
        <f t="shared" si="17"/>
        <v>0.29815386026763863</v>
      </c>
    </row>
    <row r="43" spans="1:19" ht="15.6" x14ac:dyDescent="0.6">
      <c r="A43" s="5">
        <v>40</v>
      </c>
      <c r="B43" s="6" t="str">
        <f t="shared" si="8"/>
        <v/>
      </c>
      <c r="C43" s="5">
        <v>1</v>
      </c>
      <c r="D43" s="5">
        <v>1</v>
      </c>
      <c r="E43" s="5">
        <v>1</v>
      </c>
      <c r="F43" s="5">
        <v>1</v>
      </c>
      <c r="G43" s="5">
        <f t="shared" si="18"/>
        <v>-2.5500000000000016</v>
      </c>
      <c r="H43" s="5">
        <f t="shared" si="18"/>
        <v>0.9500000000000004</v>
      </c>
      <c r="I43" s="5">
        <f t="shared" si="18"/>
        <v>0.85000000000000031</v>
      </c>
      <c r="J43" s="5">
        <f t="shared" si="0"/>
        <v>0</v>
      </c>
      <c r="K43" s="5">
        <f t="shared" si="1"/>
        <v>-1</v>
      </c>
      <c r="L43" s="5">
        <f t="shared" si="12"/>
        <v>0.05</v>
      </c>
      <c r="M43" s="5">
        <f t="shared" si="13"/>
        <v>0.05</v>
      </c>
      <c r="N43" s="5">
        <f t="shared" si="14"/>
        <v>0.05</v>
      </c>
      <c r="O43" s="5"/>
      <c r="P43" s="7">
        <f t="shared" si="10"/>
        <v>2.8508770580296883</v>
      </c>
      <c r="Q43" s="7">
        <f t="shared" si="15"/>
        <v>-0.89446158080291605</v>
      </c>
      <c r="R43" s="7">
        <f t="shared" si="16"/>
        <v>0.33323078500500786</v>
      </c>
      <c r="S43" s="7">
        <f t="shared" si="17"/>
        <v>0.29815386026763863</v>
      </c>
    </row>
    <row r="44" spans="1:19" ht="15.6" x14ac:dyDescent="0.6">
      <c r="A44" s="5">
        <v>41</v>
      </c>
      <c r="B44" s="6">
        <f t="shared" si="8"/>
        <v>10</v>
      </c>
      <c r="C44" s="5">
        <v>1</v>
      </c>
      <c r="D44" s="5">
        <v>0</v>
      </c>
      <c r="E44" s="5">
        <v>0</v>
      </c>
      <c r="F44" s="5">
        <v>0</v>
      </c>
      <c r="G44" s="5">
        <f t="shared" si="18"/>
        <v>-2.5000000000000018</v>
      </c>
      <c r="H44" s="5">
        <f t="shared" si="18"/>
        <v>1.0000000000000004</v>
      </c>
      <c r="I44" s="5">
        <f t="shared" si="18"/>
        <v>0.90000000000000036</v>
      </c>
      <c r="J44" s="5">
        <f t="shared" si="0"/>
        <v>0</v>
      </c>
      <c r="K44" s="5">
        <f t="shared" si="1"/>
        <v>0</v>
      </c>
      <c r="L44" s="5">
        <f t="shared" si="12"/>
        <v>0</v>
      </c>
      <c r="M44" s="5">
        <f t="shared" si="13"/>
        <v>0</v>
      </c>
      <c r="N44" s="5">
        <f t="shared" si="14"/>
        <v>0</v>
      </c>
      <c r="O44" s="5"/>
      <c r="P44" s="7">
        <f t="shared" si="10"/>
        <v>2.83901391331568</v>
      </c>
      <c r="Q44" s="7">
        <f t="shared" si="15"/>
        <v>-0.8805874420954336</v>
      </c>
      <c r="R44" s="7">
        <f t="shared" si="16"/>
        <v>0.35223497683817334</v>
      </c>
      <c r="S44" s="7">
        <f t="shared" si="17"/>
        <v>0.31701147915435601</v>
      </c>
    </row>
    <row r="45" spans="1:19" ht="15.6" x14ac:dyDescent="0.6">
      <c r="A45" s="5">
        <v>42</v>
      </c>
      <c r="B45" s="6" t="str">
        <f t="shared" si="8"/>
        <v/>
      </c>
      <c r="C45" s="5">
        <v>1</v>
      </c>
      <c r="D45" s="5">
        <v>1</v>
      </c>
      <c r="E45" s="5">
        <v>0</v>
      </c>
      <c r="F45" s="5">
        <v>0</v>
      </c>
      <c r="G45" s="5">
        <f t="shared" si="18"/>
        <v>-2.5000000000000018</v>
      </c>
      <c r="H45" s="5">
        <f t="shared" si="18"/>
        <v>1.0000000000000004</v>
      </c>
      <c r="I45" s="5">
        <f t="shared" si="18"/>
        <v>0.90000000000000036</v>
      </c>
      <c r="J45" s="5">
        <f t="shared" si="0"/>
        <v>0</v>
      </c>
      <c r="K45" s="5">
        <f t="shared" si="1"/>
        <v>0</v>
      </c>
      <c r="L45" s="5">
        <f t="shared" si="12"/>
        <v>0</v>
      </c>
      <c r="M45" s="5">
        <f t="shared" si="13"/>
        <v>0</v>
      </c>
      <c r="N45" s="5">
        <f t="shared" si="14"/>
        <v>0</v>
      </c>
      <c r="O45" s="5"/>
      <c r="P45" s="7">
        <f t="shared" si="10"/>
        <v>2.83901391331568</v>
      </c>
      <c r="Q45" s="7">
        <f t="shared" si="15"/>
        <v>-0.8805874420954336</v>
      </c>
      <c r="R45" s="7">
        <f t="shared" si="16"/>
        <v>0.35223497683817334</v>
      </c>
      <c r="S45" s="7">
        <f t="shared" si="17"/>
        <v>0.31701147915435601</v>
      </c>
    </row>
    <row r="46" spans="1:19" ht="15.6" x14ac:dyDescent="0.6">
      <c r="A46" s="5">
        <v>43</v>
      </c>
      <c r="B46" s="6" t="str">
        <f t="shared" si="8"/>
        <v/>
      </c>
      <c r="C46" s="5">
        <v>1</v>
      </c>
      <c r="D46" s="5">
        <v>0</v>
      </c>
      <c r="E46" s="5">
        <v>1</v>
      </c>
      <c r="F46" s="5">
        <v>0</v>
      </c>
      <c r="G46" s="5">
        <f t="shared" si="18"/>
        <v>-2.5000000000000018</v>
      </c>
      <c r="H46" s="5">
        <f t="shared" si="18"/>
        <v>1.0000000000000004</v>
      </c>
      <c r="I46" s="5">
        <f t="shared" si="18"/>
        <v>0.90000000000000036</v>
      </c>
      <c r="J46" s="5">
        <f t="shared" si="0"/>
        <v>0</v>
      </c>
      <c r="K46" s="5">
        <f t="shared" si="1"/>
        <v>0</v>
      </c>
      <c r="L46" s="5">
        <f t="shared" si="12"/>
        <v>0</v>
      </c>
      <c r="M46" s="5">
        <f t="shared" si="13"/>
        <v>0</v>
      </c>
      <c r="N46" s="5">
        <f t="shared" si="14"/>
        <v>0</v>
      </c>
      <c r="O46" s="5"/>
      <c r="P46" s="7">
        <f t="shared" si="10"/>
        <v>2.83901391331568</v>
      </c>
      <c r="Q46" s="7">
        <f t="shared" si="15"/>
        <v>-0.8805874420954336</v>
      </c>
      <c r="R46" s="7">
        <f t="shared" si="16"/>
        <v>0.35223497683817334</v>
      </c>
      <c r="S46" s="7">
        <f t="shared" si="17"/>
        <v>0.31701147915435601</v>
      </c>
    </row>
    <row r="47" spans="1:19" ht="15.6" x14ac:dyDescent="0.6">
      <c r="A47" s="5">
        <v>44</v>
      </c>
      <c r="B47" s="6" t="str">
        <f t="shared" si="8"/>
        <v/>
      </c>
      <c r="C47" s="5">
        <v>1</v>
      </c>
      <c r="D47" s="5">
        <v>1</v>
      </c>
      <c r="E47" s="5">
        <v>1</v>
      </c>
      <c r="F47" s="5">
        <v>1</v>
      </c>
      <c r="G47" s="5">
        <f t="shared" si="18"/>
        <v>-2.5000000000000018</v>
      </c>
      <c r="H47" s="5">
        <f t="shared" si="18"/>
        <v>1.0000000000000004</v>
      </c>
      <c r="I47" s="5">
        <f t="shared" si="18"/>
        <v>0.90000000000000036</v>
      </c>
      <c r="J47" s="5">
        <f t="shared" si="0"/>
        <v>0</v>
      </c>
      <c r="K47" s="5">
        <f t="shared" si="1"/>
        <v>-1</v>
      </c>
      <c r="L47" s="5">
        <f t="shared" si="12"/>
        <v>0.05</v>
      </c>
      <c r="M47" s="5">
        <f t="shared" si="13"/>
        <v>0.05</v>
      </c>
      <c r="N47" s="5">
        <f t="shared" si="14"/>
        <v>0.05</v>
      </c>
      <c r="O47" s="5"/>
      <c r="P47" s="7">
        <f t="shared" si="10"/>
        <v>2.83901391331568</v>
      </c>
      <c r="Q47" s="7">
        <f t="shared" si="15"/>
        <v>-0.8805874420954336</v>
      </c>
      <c r="R47" s="7">
        <f t="shared" si="16"/>
        <v>0.35223497683817334</v>
      </c>
      <c r="S47" s="7">
        <f t="shared" si="17"/>
        <v>0.31701147915435601</v>
      </c>
    </row>
    <row r="48" spans="1:19" ht="15.6" x14ac:dyDescent="0.6">
      <c r="A48" s="5">
        <v>45</v>
      </c>
      <c r="B48" s="6">
        <f t="shared" si="8"/>
        <v>11</v>
      </c>
      <c r="C48" s="5">
        <v>1</v>
      </c>
      <c r="D48" s="5">
        <v>0</v>
      </c>
      <c r="E48" s="5">
        <v>0</v>
      </c>
      <c r="F48" s="5">
        <v>0</v>
      </c>
      <c r="G48" s="5">
        <f t="shared" si="18"/>
        <v>-2.450000000000002</v>
      </c>
      <c r="H48" s="5">
        <f t="shared" si="18"/>
        <v>1.0500000000000005</v>
      </c>
      <c r="I48" s="5">
        <f t="shared" si="18"/>
        <v>0.9500000000000004</v>
      </c>
      <c r="J48" s="5">
        <f t="shared" si="0"/>
        <v>0</v>
      </c>
      <c r="K48" s="5">
        <f t="shared" si="1"/>
        <v>0</v>
      </c>
      <c r="L48" s="5">
        <f t="shared" si="12"/>
        <v>0</v>
      </c>
      <c r="M48" s="5">
        <f t="shared" si="13"/>
        <v>0</v>
      </c>
      <c r="N48" s="5">
        <f t="shared" si="14"/>
        <v>0</v>
      </c>
      <c r="O48" s="5"/>
      <c r="P48" s="7">
        <f t="shared" si="10"/>
        <v>2.8297526393662062</v>
      </c>
      <c r="Q48" s="7">
        <f t="shared" si="15"/>
        <v>-0.86580005825128958</v>
      </c>
      <c r="R48" s="7">
        <f t="shared" si="16"/>
        <v>0.37105716782198117</v>
      </c>
      <c r="S48" s="7">
        <f t="shared" si="17"/>
        <v>0.33571838993417341</v>
      </c>
    </row>
    <row r="49" spans="1:19" ht="15.6" x14ac:dyDescent="0.6">
      <c r="A49" s="5">
        <v>46</v>
      </c>
      <c r="B49" s="6" t="str">
        <f t="shared" si="8"/>
        <v/>
      </c>
      <c r="C49" s="5">
        <v>1</v>
      </c>
      <c r="D49" s="5">
        <v>1</v>
      </c>
      <c r="E49" s="5">
        <v>0</v>
      </c>
      <c r="F49" s="5">
        <v>0</v>
      </c>
      <c r="G49" s="5">
        <f t="shared" si="18"/>
        <v>-2.450000000000002</v>
      </c>
      <c r="H49" s="5">
        <f t="shared" si="18"/>
        <v>1.0500000000000005</v>
      </c>
      <c r="I49" s="5">
        <f t="shared" si="18"/>
        <v>0.9500000000000004</v>
      </c>
      <c r="J49" s="5">
        <f t="shared" si="0"/>
        <v>0</v>
      </c>
      <c r="K49" s="5">
        <f t="shared" si="1"/>
        <v>0</v>
      </c>
      <c r="L49" s="5">
        <f t="shared" si="12"/>
        <v>0</v>
      </c>
      <c r="M49" s="5">
        <f t="shared" si="13"/>
        <v>0</v>
      </c>
      <c r="N49" s="5">
        <f t="shared" si="14"/>
        <v>0</v>
      </c>
      <c r="O49" s="5"/>
      <c r="P49" s="7">
        <f t="shared" si="10"/>
        <v>2.8297526393662062</v>
      </c>
      <c r="Q49" s="7">
        <f t="shared" si="15"/>
        <v>-0.86580005825128958</v>
      </c>
      <c r="R49" s="7">
        <f t="shared" si="16"/>
        <v>0.37105716782198117</v>
      </c>
      <c r="S49" s="7">
        <f t="shared" si="17"/>
        <v>0.33571838993417341</v>
      </c>
    </row>
    <row r="50" spans="1:19" ht="15.6" x14ac:dyDescent="0.6">
      <c r="A50" s="5">
        <v>47</v>
      </c>
      <c r="B50" s="6" t="str">
        <f t="shared" si="8"/>
        <v/>
      </c>
      <c r="C50" s="5">
        <v>1</v>
      </c>
      <c r="D50" s="5">
        <v>0</v>
      </c>
      <c r="E50" s="5">
        <v>1</v>
      </c>
      <c r="F50" s="5">
        <v>0</v>
      </c>
      <c r="G50" s="5">
        <f t="shared" si="18"/>
        <v>-2.450000000000002</v>
      </c>
      <c r="H50" s="5">
        <f t="shared" si="18"/>
        <v>1.0500000000000005</v>
      </c>
      <c r="I50" s="5">
        <f t="shared" si="18"/>
        <v>0.9500000000000004</v>
      </c>
      <c r="J50" s="5">
        <f t="shared" si="0"/>
        <v>0</v>
      </c>
      <c r="K50" s="5">
        <f t="shared" si="1"/>
        <v>0</v>
      </c>
      <c r="L50" s="5">
        <f t="shared" si="12"/>
        <v>0</v>
      </c>
      <c r="M50" s="5">
        <f t="shared" si="13"/>
        <v>0</v>
      </c>
      <c r="N50" s="5">
        <f t="shared" si="14"/>
        <v>0</v>
      </c>
      <c r="O50" s="5"/>
      <c r="P50" s="7">
        <f t="shared" si="10"/>
        <v>2.8297526393662062</v>
      </c>
      <c r="Q50" s="7">
        <f t="shared" si="15"/>
        <v>-0.86580005825128958</v>
      </c>
      <c r="R50" s="7">
        <f t="shared" si="16"/>
        <v>0.37105716782198117</v>
      </c>
      <c r="S50" s="7">
        <f t="shared" si="17"/>
        <v>0.33571838993417341</v>
      </c>
    </row>
    <row r="51" spans="1:19" ht="15.6" x14ac:dyDescent="0.6">
      <c r="A51" s="5">
        <v>48</v>
      </c>
      <c r="B51" s="6" t="str">
        <f t="shared" si="8"/>
        <v/>
      </c>
      <c r="C51" s="5">
        <v>1</v>
      </c>
      <c r="D51" s="5">
        <v>1</v>
      </c>
      <c r="E51" s="5">
        <v>1</v>
      </c>
      <c r="F51" s="5">
        <v>1</v>
      </c>
      <c r="G51" s="5">
        <f t="shared" si="18"/>
        <v>-2.450000000000002</v>
      </c>
      <c r="H51" s="5">
        <f t="shared" si="18"/>
        <v>1.0500000000000005</v>
      </c>
      <c r="I51" s="5">
        <f t="shared" si="18"/>
        <v>0.9500000000000004</v>
      </c>
      <c r="J51" s="5">
        <f t="shared" si="0"/>
        <v>0</v>
      </c>
      <c r="K51" s="5">
        <f t="shared" si="1"/>
        <v>-1</v>
      </c>
      <c r="L51" s="5">
        <f t="shared" si="12"/>
        <v>0.05</v>
      </c>
      <c r="M51" s="5">
        <f t="shared" si="13"/>
        <v>0.05</v>
      </c>
      <c r="N51" s="5">
        <f t="shared" si="14"/>
        <v>0.05</v>
      </c>
      <c r="O51" s="5"/>
      <c r="P51" s="7">
        <f t="shared" si="10"/>
        <v>2.8297526393662062</v>
      </c>
      <c r="Q51" s="7">
        <f t="shared" si="15"/>
        <v>-0.86580005825128958</v>
      </c>
      <c r="R51" s="7">
        <f t="shared" si="16"/>
        <v>0.37105716782198117</v>
      </c>
      <c r="S51" s="7">
        <f t="shared" si="17"/>
        <v>0.33571838993417341</v>
      </c>
    </row>
    <row r="52" spans="1:19" ht="15.6" x14ac:dyDescent="0.6">
      <c r="A52" s="5">
        <v>49</v>
      </c>
      <c r="B52" s="6">
        <f t="shared" si="8"/>
        <v>12</v>
      </c>
      <c r="C52" s="5">
        <v>1</v>
      </c>
      <c r="D52" s="5">
        <v>0</v>
      </c>
      <c r="E52" s="5">
        <v>0</v>
      </c>
      <c r="F52" s="5">
        <v>0</v>
      </c>
      <c r="G52" s="5">
        <f t="shared" si="18"/>
        <v>-2.4000000000000021</v>
      </c>
      <c r="H52" s="5">
        <f t="shared" si="18"/>
        <v>1.1000000000000005</v>
      </c>
      <c r="I52" s="5">
        <f t="shared" si="18"/>
        <v>1.0000000000000004</v>
      </c>
      <c r="J52" s="5">
        <f t="shared" si="0"/>
        <v>0</v>
      </c>
      <c r="K52" s="5">
        <f t="shared" si="1"/>
        <v>0</v>
      </c>
      <c r="L52" s="5">
        <f t="shared" si="12"/>
        <v>0</v>
      </c>
      <c r="M52" s="5">
        <f t="shared" si="13"/>
        <v>0</v>
      </c>
      <c r="N52" s="5">
        <f t="shared" si="14"/>
        <v>0</v>
      </c>
      <c r="O52" s="5"/>
      <c r="P52" s="7">
        <f t="shared" si="10"/>
        <v>2.8231188426986229</v>
      </c>
      <c r="Q52" s="7">
        <f t="shared" si="15"/>
        <v>-0.85012361637097755</v>
      </c>
      <c r="R52" s="7">
        <f t="shared" si="16"/>
        <v>0.38963999083669787</v>
      </c>
      <c r="S52" s="7">
        <f t="shared" si="17"/>
        <v>0.35421817348790713</v>
      </c>
    </row>
    <row r="53" spans="1:19" ht="15.6" x14ac:dyDescent="0.6">
      <c r="A53" s="5">
        <v>50</v>
      </c>
      <c r="B53" s="6" t="str">
        <f t="shared" si="8"/>
        <v/>
      </c>
      <c r="C53" s="5">
        <v>1</v>
      </c>
      <c r="D53" s="5">
        <v>1</v>
      </c>
      <c r="E53" s="5">
        <v>0</v>
      </c>
      <c r="F53" s="5">
        <v>0</v>
      </c>
      <c r="G53" s="5">
        <f t="shared" ref="G53:I68" si="19">G52+L52</f>
        <v>-2.4000000000000021</v>
      </c>
      <c r="H53" s="5">
        <f t="shared" si="19"/>
        <v>1.1000000000000005</v>
      </c>
      <c r="I53" s="5">
        <f t="shared" si="19"/>
        <v>1.0000000000000004</v>
      </c>
      <c r="J53" s="5">
        <f t="shared" si="0"/>
        <v>0</v>
      </c>
      <c r="K53" s="5">
        <f t="shared" si="1"/>
        <v>0</v>
      </c>
      <c r="L53" s="5">
        <f t="shared" si="12"/>
        <v>0</v>
      </c>
      <c r="M53" s="5">
        <f t="shared" si="13"/>
        <v>0</v>
      </c>
      <c r="N53" s="5">
        <f t="shared" si="14"/>
        <v>0</v>
      </c>
      <c r="O53" s="5"/>
      <c r="P53" s="7">
        <f t="shared" si="10"/>
        <v>2.8231188426986229</v>
      </c>
      <c r="Q53" s="7">
        <f t="shared" si="15"/>
        <v>-0.85012361637097755</v>
      </c>
      <c r="R53" s="7">
        <f t="shared" si="16"/>
        <v>0.38963999083669787</v>
      </c>
      <c r="S53" s="7">
        <f t="shared" si="17"/>
        <v>0.35421817348790713</v>
      </c>
    </row>
    <row r="54" spans="1:19" ht="15.6" x14ac:dyDescent="0.6">
      <c r="A54" s="5">
        <v>51</v>
      </c>
      <c r="B54" s="6" t="str">
        <f t="shared" si="8"/>
        <v/>
      </c>
      <c r="C54" s="5">
        <v>1</v>
      </c>
      <c r="D54" s="5">
        <v>0</v>
      </c>
      <c r="E54" s="5">
        <v>1</v>
      </c>
      <c r="F54" s="5">
        <v>0</v>
      </c>
      <c r="G54" s="5">
        <f t="shared" si="19"/>
        <v>-2.4000000000000021</v>
      </c>
      <c r="H54" s="5">
        <f t="shared" si="19"/>
        <v>1.1000000000000005</v>
      </c>
      <c r="I54" s="5">
        <f t="shared" si="19"/>
        <v>1.0000000000000004</v>
      </c>
      <c r="J54" s="5">
        <f t="shared" si="0"/>
        <v>0</v>
      </c>
      <c r="K54" s="5">
        <f t="shared" si="1"/>
        <v>0</v>
      </c>
      <c r="L54" s="5">
        <f t="shared" si="12"/>
        <v>0</v>
      </c>
      <c r="M54" s="5">
        <f t="shared" si="13"/>
        <v>0</v>
      </c>
      <c r="N54" s="5">
        <f t="shared" si="14"/>
        <v>0</v>
      </c>
      <c r="O54" s="5"/>
      <c r="P54" s="7">
        <f t="shared" si="10"/>
        <v>2.8231188426986229</v>
      </c>
      <c r="Q54" s="7">
        <f t="shared" si="15"/>
        <v>-0.85012361637097755</v>
      </c>
      <c r="R54" s="7">
        <f t="shared" si="16"/>
        <v>0.38963999083669787</v>
      </c>
      <c r="S54" s="7">
        <f t="shared" si="17"/>
        <v>0.35421817348790713</v>
      </c>
    </row>
    <row r="55" spans="1:19" ht="15.6" x14ac:dyDescent="0.6">
      <c r="A55" s="5">
        <v>52</v>
      </c>
      <c r="B55" s="6" t="str">
        <f t="shared" si="8"/>
        <v/>
      </c>
      <c r="C55" s="5">
        <v>1</v>
      </c>
      <c r="D55" s="5">
        <v>1</v>
      </c>
      <c r="E55" s="5">
        <v>1</v>
      </c>
      <c r="F55" s="5">
        <v>1</v>
      </c>
      <c r="G55" s="5">
        <f t="shared" si="19"/>
        <v>-2.4000000000000021</v>
      </c>
      <c r="H55" s="5">
        <f t="shared" si="19"/>
        <v>1.1000000000000005</v>
      </c>
      <c r="I55" s="5">
        <f t="shared" si="19"/>
        <v>1.0000000000000004</v>
      </c>
      <c r="J55" s="5">
        <f t="shared" si="0"/>
        <v>0</v>
      </c>
      <c r="K55" s="5">
        <f t="shared" si="1"/>
        <v>-1</v>
      </c>
      <c r="L55" s="5">
        <f t="shared" si="12"/>
        <v>0.05</v>
      </c>
      <c r="M55" s="5">
        <f t="shared" si="13"/>
        <v>0.05</v>
      </c>
      <c r="N55" s="5">
        <f t="shared" si="14"/>
        <v>0.05</v>
      </c>
      <c r="O55" s="5"/>
      <c r="P55" s="7">
        <f t="shared" si="10"/>
        <v>2.8231188426986229</v>
      </c>
      <c r="Q55" s="7">
        <f t="shared" si="15"/>
        <v>-0.85012361637097755</v>
      </c>
      <c r="R55" s="7">
        <f t="shared" si="16"/>
        <v>0.38963999083669787</v>
      </c>
      <c r="S55" s="7">
        <f t="shared" si="17"/>
        <v>0.35421817348790713</v>
      </c>
    </row>
    <row r="56" spans="1:19" ht="15.6" x14ac:dyDescent="0.6">
      <c r="A56" s="5">
        <v>53</v>
      </c>
      <c r="B56" s="6">
        <f t="shared" si="8"/>
        <v>13</v>
      </c>
      <c r="C56" s="5">
        <v>1</v>
      </c>
      <c r="D56" s="5">
        <v>0</v>
      </c>
      <c r="E56" s="5">
        <v>0</v>
      </c>
      <c r="F56" s="5">
        <v>0</v>
      </c>
      <c r="G56" s="5">
        <f t="shared" si="19"/>
        <v>-2.3500000000000023</v>
      </c>
      <c r="H56" s="5">
        <f t="shared" si="19"/>
        <v>1.1500000000000006</v>
      </c>
      <c r="I56" s="5">
        <f t="shared" si="19"/>
        <v>1.0500000000000005</v>
      </c>
      <c r="J56" s="5">
        <f t="shared" si="0"/>
        <v>0</v>
      </c>
      <c r="K56" s="5">
        <f t="shared" si="1"/>
        <v>0</v>
      </c>
      <c r="L56" s="5">
        <f t="shared" si="12"/>
        <v>0</v>
      </c>
      <c r="M56" s="5">
        <f t="shared" si="13"/>
        <v>0</v>
      </c>
      <c r="N56" s="5">
        <f t="shared" si="14"/>
        <v>0</v>
      </c>
      <c r="O56" s="5"/>
      <c r="P56" s="7">
        <f t="shared" si="10"/>
        <v>2.8191310718020923</v>
      </c>
      <c r="Q56" s="7">
        <f t="shared" si="15"/>
        <v>-0.83359018795028772</v>
      </c>
      <c r="R56" s="7">
        <f t="shared" si="16"/>
        <v>0.40792711325226827</v>
      </c>
      <c r="S56" s="7">
        <f t="shared" si="17"/>
        <v>0.37245519036076669</v>
      </c>
    </row>
    <row r="57" spans="1:19" ht="15.6" x14ac:dyDescent="0.6">
      <c r="A57" s="5">
        <v>54</v>
      </c>
      <c r="B57" s="6" t="str">
        <f t="shared" si="8"/>
        <v/>
      </c>
      <c r="C57" s="5">
        <v>1</v>
      </c>
      <c r="D57" s="5">
        <v>1</v>
      </c>
      <c r="E57" s="5">
        <v>0</v>
      </c>
      <c r="F57" s="5">
        <v>0</v>
      </c>
      <c r="G57" s="5">
        <f t="shared" si="19"/>
        <v>-2.3500000000000023</v>
      </c>
      <c r="H57" s="5">
        <f t="shared" si="19"/>
        <v>1.1500000000000006</v>
      </c>
      <c r="I57" s="5">
        <f t="shared" si="19"/>
        <v>1.0500000000000005</v>
      </c>
      <c r="J57" s="5">
        <f t="shared" si="0"/>
        <v>0</v>
      </c>
      <c r="K57" s="5">
        <f t="shared" si="1"/>
        <v>0</v>
      </c>
      <c r="L57" s="5">
        <f t="shared" si="12"/>
        <v>0</v>
      </c>
      <c r="M57" s="5">
        <f t="shared" si="13"/>
        <v>0</v>
      </c>
      <c r="N57" s="5">
        <f t="shared" si="14"/>
        <v>0</v>
      </c>
      <c r="O57" s="5"/>
      <c r="P57" s="7">
        <f t="shared" si="10"/>
        <v>2.8191310718020923</v>
      </c>
      <c r="Q57" s="7">
        <f t="shared" si="15"/>
        <v>-0.83359018795028772</v>
      </c>
      <c r="R57" s="7">
        <f t="shared" si="16"/>
        <v>0.40792711325226827</v>
      </c>
      <c r="S57" s="7">
        <f t="shared" si="17"/>
        <v>0.37245519036076669</v>
      </c>
    </row>
    <row r="58" spans="1:19" ht="15.6" x14ac:dyDescent="0.6">
      <c r="A58" s="5">
        <v>55</v>
      </c>
      <c r="B58" s="6" t="str">
        <f t="shared" si="8"/>
        <v/>
      </c>
      <c r="C58" s="5">
        <v>1</v>
      </c>
      <c r="D58" s="5">
        <v>0</v>
      </c>
      <c r="E58" s="5">
        <v>1</v>
      </c>
      <c r="F58" s="5">
        <v>0</v>
      </c>
      <c r="G58" s="5">
        <f t="shared" si="19"/>
        <v>-2.3500000000000023</v>
      </c>
      <c r="H58" s="5">
        <f t="shared" si="19"/>
        <v>1.1500000000000006</v>
      </c>
      <c r="I58" s="5">
        <f t="shared" si="19"/>
        <v>1.0500000000000005</v>
      </c>
      <c r="J58" s="5">
        <f t="shared" si="0"/>
        <v>0</v>
      </c>
      <c r="K58" s="5">
        <f t="shared" si="1"/>
        <v>0</v>
      </c>
      <c r="L58" s="5">
        <f t="shared" si="12"/>
        <v>0</v>
      </c>
      <c r="M58" s="5">
        <f t="shared" si="13"/>
        <v>0</v>
      </c>
      <c r="N58" s="5">
        <f t="shared" si="14"/>
        <v>0</v>
      </c>
      <c r="O58" s="5"/>
      <c r="P58" s="7">
        <f t="shared" si="10"/>
        <v>2.8191310718020923</v>
      </c>
      <c r="Q58" s="7">
        <f t="shared" si="15"/>
        <v>-0.83359018795028772</v>
      </c>
      <c r="R58" s="7">
        <f t="shared" si="16"/>
        <v>0.40792711325226827</v>
      </c>
      <c r="S58" s="7">
        <f t="shared" si="17"/>
        <v>0.37245519036076669</v>
      </c>
    </row>
    <row r="59" spans="1:19" ht="15.6" x14ac:dyDescent="0.6">
      <c r="A59" s="5">
        <v>56</v>
      </c>
      <c r="B59" s="6" t="str">
        <f t="shared" si="8"/>
        <v/>
      </c>
      <c r="C59" s="5">
        <v>1</v>
      </c>
      <c r="D59" s="5">
        <v>1</v>
      </c>
      <c r="E59" s="5">
        <v>1</v>
      </c>
      <c r="F59" s="5">
        <v>1</v>
      </c>
      <c r="G59" s="5">
        <f t="shared" si="19"/>
        <v>-2.3500000000000023</v>
      </c>
      <c r="H59" s="5">
        <f t="shared" si="19"/>
        <v>1.1500000000000006</v>
      </c>
      <c r="I59" s="5">
        <f t="shared" si="19"/>
        <v>1.0500000000000005</v>
      </c>
      <c r="J59" s="5">
        <f t="shared" si="0"/>
        <v>0</v>
      </c>
      <c r="K59" s="5">
        <f t="shared" si="1"/>
        <v>-1</v>
      </c>
      <c r="L59" s="5">
        <f t="shared" si="12"/>
        <v>0.05</v>
      </c>
      <c r="M59" s="5">
        <f t="shared" si="13"/>
        <v>0.05</v>
      </c>
      <c r="N59" s="5">
        <f t="shared" si="14"/>
        <v>0.05</v>
      </c>
      <c r="O59" s="5"/>
      <c r="P59" s="7">
        <f t="shared" si="10"/>
        <v>2.8191310718020923</v>
      </c>
      <c r="Q59" s="7">
        <f t="shared" si="15"/>
        <v>-0.83359018795028772</v>
      </c>
      <c r="R59" s="7">
        <f t="shared" si="16"/>
        <v>0.40792711325226827</v>
      </c>
      <c r="S59" s="7">
        <f t="shared" si="17"/>
        <v>0.37245519036076669</v>
      </c>
    </row>
    <row r="60" spans="1:19" ht="15.6" x14ac:dyDescent="0.6">
      <c r="A60" s="5">
        <v>57</v>
      </c>
      <c r="B60" s="6">
        <f t="shared" si="8"/>
        <v>14</v>
      </c>
      <c r="C60" s="5">
        <v>1</v>
      </c>
      <c r="D60" s="5">
        <v>0</v>
      </c>
      <c r="E60" s="5">
        <v>0</v>
      </c>
      <c r="F60" s="5">
        <v>0</v>
      </c>
      <c r="G60" s="5">
        <f t="shared" si="19"/>
        <v>-2.3000000000000025</v>
      </c>
      <c r="H60" s="5">
        <f t="shared" si="19"/>
        <v>1.2000000000000006</v>
      </c>
      <c r="I60" s="5">
        <f t="shared" si="19"/>
        <v>1.1000000000000005</v>
      </c>
      <c r="J60" s="5">
        <f t="shared" si="0"/>
        <v>0</v>
      </c>
      <c r="K60" s="5">
        <f t="shared" si="1"/>
        <v>0</v>
      </c>
      <c r="L60" s="5">
        <f t="shared" ref="L60:N83" si="20">-$B$1*$K60*C60</f>
        <v>0</v>
      </c>
      <c r="M60" s="5">
        <f t="shared" si="20"/>
        <v>0</v>
      </c>
      <c r="N60" s="5">
        <f t="shared" si="20"/>
        <v>0</v>
      </c>
      <c r="O60" s="5"/>
      <c r="P60" s="7">
        <f t="shared" si="10"/>
        <v>2.8178005607210768</v>
      </c>
      <c r="Q60" s="7">
        <f t="shared" ref="Q60:S83" si="21">G60/$P60</f>
        <v>-0.81623945713582768</v>
      </c>
      <c r="R60" s="7">
        <f t="shared" si="21"/>
        <v>0.42586406459260551</v>
      </c>
      <c r="S60" s="7">
        <f t="shared" si="21"/>
        <v>0.39037539254322168</v>
      </c>
    </row>
    <row r="61" spans="1:19" ht="15.6" x14ac:dyDescent="0.6">
      <c r="A61" s="5">
        <v>58</v>
      </c>
      <c r="B61" s="6" t="str">
        <f t="shared" si="8"/>
        <v/>
      </c>
      <c r="C61" s="5">
        <v>1</v>
      </c>
      <c r="D61" s="5">
        <v>1</v>
      </c>
      <c r="E61" s="5">
        <v>0</v>
      </c>
      <c r="F61" s="5">
        <v>0</v>
      </c>
      <c r="G61" s="5">
        <f t="shared" si="19"/>
        <v>-2.3000000000000025</v>
      </c>
      <c r="H61" s="5">
        <f t="shared" si="19"/>
        <v>1.2000000000000006</v>
      </c>
      <c r="I61" s="5">
        <f t="shared" si="19"/>
        <v>1.1000000000000005</v>
      </c>
      <c r="J61" s="5">
        <f t="shared" si="0"/>
        <v>0</v>
      </c>
      <c r="K61" s="5">
        <f t="shared" si="1"/>
        <v>0</v>
      </c>
      <c r="L61" s="5">
        <f t="shared" si="20"/>
        <v>0</v>
      </c>
      <c r="M61" s="5">
        <f t="shared" si="20"/>
        <v>0</v>
      </c>
      <c r="N61" s="5">
        <f t="shared" si="20"/>
        <v>0</v>
      </c>
      <c r="O61" s="5"/>
      <c r="P61" s="7">
        <f t="shared" si="10"/>
        <v>2.8178005607210768</v>
      </c>
      <c r="Q61" s="7">
        <f t="shared" si="21"/>
        <v>-0.81623945713582768</v>
      </c>
      <c r="R61" s="7">
        <f t="shared" si="21"/>
        <v>0.42586406459260551</v>
      </c>
      <c r="S61" s="7">
        <f t="shared" si="21"/>
        <v>0.39037539254322168</v>
      </c>
    </row>
    <row r="62" spans="1:19" ht="15.6" x14ac:dyDescent="0.6">
      <c r="A62" s="5">
        <v>59</v>
      </c>
      <c r="B62" s="6" t="str">
        <f t="shared" si="8"/>
        <v/>
      </c>
      <c r="C62" s="5">
        <v>1</v>
      </c>
      <c r="D62" s="5">
        <v>0</v>
      </c>
      <c r="E62" s="5">
        <v>1</v>
      </c>
      <c r="F62" s="5">
        <v>0</v>
      </c>
      <c r="G62" s="5">
        <f t="shared" si="19"/>
        <v>-2.3000000000000025</v>
      </c>
      <c r="H62" s="5">
        <f t="shared" si="19"/>
        <v>1.2000000000000006</v>
      </c>
      <c r="I62" s="5">
        <f t="shared" si="19"/>
        <v>1.1000000000000005</v>
      </c>
      <c r="J62" s="5">
        <f t="shared" si="0"/>
        <v>0</v>
      </c>
      <c r="K62" s="5">
        <f t="shared" si="1"/>
        <v>0</v>
      </c>
      <c r="L62" s="5">
        <f t="shared" si="20"/>
        <v>0</v>
      </c>
      <c r="M62" s="5">
        <f t="shared" si="20"/>
        <v>0</v>
      </c>
      <c r="N62" s="5">
        <f t="shared" si="20"/>
        <v>0</v>
      </c>
      <c r="O62" s="5"/>
      <c r="P62" s="7">
        <f t="shared" si="10"/>
        <v>2.8178005607210768</v>
      </c>
      <c r="Q62" s="7">
        <f t="shared" si="21"/>
        <v>-0.81623945713582768</v>
      </c>
      <c r="R62" s="7">
        <f t="shared" si="21"/>
        <v>0.42586406459260551</v>
      </c>
      <c r="S62" s="7">
        <f t="shared" si="21"/>
        <v>0.39037539254322168</v>
      </c>
    </row>
    <row r="63" spans="1:19" ht="15.6" x14ac:dyDescent="0.6">
      <c r="A63" s="5">
        <v>60</v>
      </c>
      <c r="B63" s="6" t="str">
        <f t="shared" si="8"/>
        <v/>
      </c>
      <c r="C63" s="5">
        <v>1</v>
      </c>
      <c r="D63" s="5">
        <v>1</v>
      </c>
      <c r="E63" s="5">
        <v>1</v>
      </c>
      <c r="F63" s="5">
        <v>1</v>
      </c>
      <c r="G63" s="5">
        <f t="shared" si="19"/>
        <v>-2.3000000000000025</v>
      </c>
      <c r="H63" s="5">
        <f t="shared" si="19"/>
        <v>1.2000000000000006</v>
      </c>
      <c r="I63" s="5">
        <f t="shared" si="19"/>
        <v>1.1000000000000005</v>
      </c>
      <c r="J63" s="5">
        <f t="shared" si="0"/>
        <v>0</v>
      </c>
      <c r="K63" s="5">
        <f t="shared" si="1"/>
        <v>-1</v>
      </c>
      <c r="L63" s="5">
        <f t="shared" si="20"/>
        <v>0.05</v>
      </c>
      <c r="M63" s="5">
        <f t="shared" si="20"/>
        <v>0.05</v>
      </c>
      <c r="N63" s="5">
        <f t="shared" si="20"/>
        <v>0.05</v>
      </c>
      <c r="O63" s="5"/>
      <c r="P63" s="7">
        <f t="shared" si="10"/>
        <v>2.8178005607210768</v>
      </c>
      <c r="Q63" s="7">
        <f t="shared" si="21"/>
        <v>-0.81623945713582768</v>
      </c>
      <c r="R63" s="7">
        <f t="shared" si="21"/>
        <v>0.42586406459260551</v>
      </c>
      <c r="S63" s="7">
        <f t="shared" si="21"/>
        <v>0.39037539254322168</v>
      </c>
    </row>
    <row r="64" spans="1:19" ht="15.6" x14ac:dyDescent="0.6">
      <c r="A64" s="5">
        <v>61</v>
      </c>
      <c r="B64" s="6">
        <f t="shared" si="8"/>
        <v>15</v>
      </c>
      <c r="C64" s="5">
        <v>1</v>
      </c>
      <c r="D64" s="5">
        <v>0</v>
      </c>
      <c r="E64" s="5">
        <v>0</v>
      </c>
      <c r="F64" s="5">
        <v>0</v>
      </c>
      <c r="G64" s="5">
        <f t="shared" si="19"/>
        <v>-2.2500000000000027</v>
      </c>
      <c r="H64" s="5">
        <f t="shared" si="19"/>
        <v>1.2500000000000007</v>
      </c>
      <c r="I64" s="5">
        <f t="shared" si="19"/>
        <v>1.1500000000000006</v>
      </c>
      <c r="J64" s="5">
        <f t="shared" si="0"/>
        <v>0</v>
      </c>
      <c r="K64" s="5">
        <f t="shared" si="1"/>
        <v>0</v>
      </c>
      <c r="L64" s="5">
        <f t="shared" si="20"/>
        <v>0</v>
      </c>
      <c r="M64" s="5">
        <f t="shared" si="20"/>
        <v>0</v>
      </c>
      <c r="N64" s="5">
        <f t="shared" si="20"/>
        <v>0</v>
      </c>
      <c r="O64" s="5"/>
      <c r="P64" s="7">
        <f t="shared" si="10"/>
        <v>2.8191310718020928</v>
      </c>
      <c r="Q64" s="7">
        <f t="shared" si="21"/>
        <v>-0.79811826505878614</v>
      </c>
      <c r="R64" s="7">
        <f t="shared" si="21"/>
        <v>0.4433990361437698</v>
      </c>
      <c r="S64" s="7">
        <f t="shared" si="21"/>
        <v>0.40792711325226821</v>
      </c>
    </row>
    <row r="65" spans="1:19" ht="15.6" x14ac:dyDescent="0.6">
      <c r="A65" s="5">
        <v>62</v>
      </c>
      <c r="B65" s="6" t="str">
        <f t="shared" si="8"/>
        <v/>
      </c>
      <c r="C65" s="5">
        <v>1</v>
      </c>
      <c r="D65" s="5">
        <v>1</v>
      </c>
      <c r="E65" s="5">
        <v>0</v>
      </c>
      <c r="F65" s="5">
        <v>0</v>
      </c>
      <c r="G65" s="5">
        <f t="shared" si="19"/>
        <v>-2.2500000000000027</v>
      </c>
      <c r="H65" s="5">
        <f t="shared" si="19"/>
        <v>1.2500000000000007</v>
      </c>
      <c r="I65" s="5">
        <f t="shared" si="19"/>
        <v>1.1500000000000006</v>
      </c>
      <c r="J65" s="5">
        <f t="shared" si="0"/>
        <v>0</v>
      </c>
      <c r="K65" s="5">
        <f t="shared" si="1"/>
        <v>0</v>
      </c>
      <c r="L65" s="5">
        <f t="shared" si="20"/>
        <v>0</v>
      </c>
      <c r="M65" s="5">
        <f t="shared" si="20"/>
        <v>0</v>
      </c>
      <c r="N65" s="5">
        <f t="shared" si="20"/>
        <v>0</v>
      </c>
      <c r="O65" s="5"/>
      <c r="P65" s="7">
        <f t="shared" si="10"/>
        <v>2.8191310718020928</v>
      </c>
      <c r="Q65" s="7">
        <f t="shared" si="21"/>
        <v>-0.79811826505878614</v>
      </c>
      <c r="R65" s="7">
        <f t="shared" si="21"/>
        <v>0.4433990361437698</v>
      </c>
      <c r="S65" s="7">
        <f t="shared" si="21"/>
        <v>0.40792711325226821</v>
      </c>
    </row>
    <row r="66" spans="1:19" ht="15.6" x14ac:dyDescent="0.6">
      <c r="A66" s="5">
        <v>63</v>
      </c>
      <c r="B66" s="6" t="str">
        <f t="shared" si="8"/>
        <v/>
      </c>
      <c r="C66" s="5">
        <v>1</v>
      </c>
      <c r="D66" s="5">
        <v>0</v>
      </c>
      <c r="E66" s="5">
        <v>1</v>
      </c>
      <c r="F66" s="5">
        <v>0</v>
      </c>
      <c r="G66" s="5">
        <f t="shared" si="19"/>
        <v>-2.2500000000000027</v>
      </c>
      <c r="H66" s="5">
        <f t="shared" si="19"/>
        <v>1.2500000000000007</v>
      </c>
      <c r="I66" s="5">
        <f t="shared" si="19"/>
        <v>1.1500000000000006</v>
      </c>
      <c r="J66" s="5">
        <f t="shared" si="0"/>
        <v>0</v>
      </c>
      <c r="K66" s="5">
        <f t="shared" si="1"/>
        <v>0</v>
      </c>
      <c r="L66" s="5">
        <f t="shared" si="20"/>
        <v>0</v>
      </c>
      <c r="M66" s="5">
        <f t="shared" si="20"/>
        <v>0</v>
      </c>
      <c r="N66" s="5">
        <f t="shared" si="20"/>
        <v>0</v>
      </c>
      <c r="O66" s="5"/>
      <c r="P66" s="7">
        <f t="shared" si="10"/>
        <v>2.8191310718020928</v>
      </c>
      <c r="Q66" s="7">
        <f t="shared" si="21"/>
        <v>-0.79811826505878614</v>
      </c>
      <c r="R66" s="7">
        <f t="shared" si="21"/>
        <v>0.4433990361437698</v>
      </c>
      <c r="S66" s="7">
        <f t="shared" si="21"/>
        <v>0.40792711325226821</v>
      </c>
    </row>
    <row r="67" spans="1:19" ht="15.6" x14ac:dyDescent="0.6">
      <c r="A67" s="5">
        <v>64</v>
      </c>
      <c r="B67" s="6" t="str">
        <f t="shared" si="8"/>
        <v/>
      </c>
      <c r="C67" s="5">
        <v>1</v>
      </c>
      <c r="D67" s="5">
        <v>1</v>
      </c>
      <c r="E67" s="5">
        <v>1</v>
      </c>
      <c r="F67" s="5">
        <v>1</v>
      </c>
      <c r="G67" s="5">
        <f t="shared" si="19"/>
        <v>-2.2500000000000027</v>
      </c>
      <c r="H67" s="5">
        <f t="shared" si="19"/>
        <v>1.2500000000000007</v>
      </c>
      <c r="I67" s="5">
        <f t="shared" si="19"/>
        <v>1.1500000000000006</v>
      </c>
      <c r="J67" s="5">
        <f t="shared" si="0"/>
        <v>1</v>
      </c>
      <c r="K67" s="5">
        <f t="shared" si="1"/>
        <v>0</v>
      </c>
      <c r="L67" s="5">
        <f t="shared" si="20"/>
        <v>0</v>
      </c>
      <c r="M67" s="5">
        <f t="shared" si="20"/>
        <v>0</v>
      </c>
      <c r="N67" s="5">
        <f t="shared" si="20"/>
        <v>0</v>
      </c>
      <c r="O67" s="5"/>
      <c r="P67" s="7">
        <f t="shared" si="10"/>
        <v>2.8191310718020928</v>
      </c>
      <c r="Q67" s="7">
        <f t="shared" si="21"/>
        <v>-0.79811826505878614</v>
      </c>
      <c r="R67" s="7">
        <f t="shared" si="21"/>
        <v>0.4433990361437698</v>
      </c>
      <c r="S67" s="7">
        <f t="shared" si="21"/>
        <v>0.40792711325226821</v>
      </c>
    </row>
    <row r="68" spans="1:19" ht="15.6" x14ac:dyDescent="0.6">
      <c r="A68" s="5">
        <v>65</v>
      </c>
      <c r="B68" s="6">
        <f t="shared" si="8"/>
        <v>16</v>
      </c>
      <c r="C68" s="5">
        <v>1</v>
      </c>
      <c r="D68" s="5">
        <v>0</v>
      </c>
      <c r="E68" s="5">
        <v>0</v>
      </c>
      <c r="F68" s="5">
        <v>0</v>
      </c>
      <c r="G68" s="5">
        <f t="shared" si="19"/>
        <v>-2.2500000000000027</v>
      </c>
      <c r="H68" s="5">
        <f t="shared" si="19"/>
        <v>1.2500000000000007</v>
      </c>
      <c r="I68" s="5">
        <f t="shared" si="19"/>
        <v>1.1500000000000006</v>
      </c>
      <c r="J68" s="5">
        <f t="shared" ref="J68:J87" si="22">IF(SUMPRODUCT(G68:I68,C68:E68)&gt;0,1,0)</f>
        <v>0</v>
      </c>
      <c r="K68" s="5">
        <f t="shared" ref="K68:K87" si="23">J68-F68</f>
        <v>0</v>
      </c>
      <c r="L68" s="5">
        <f t="shared" si="20"/>
        <v>0</v>
      </c>
      <c r="M68" s="5">
        <f t="shared" si="20"/>
        <v>0</v>
      </c>
      <c r="N68" s="5">
        <f t="shared" si="20"/>
        <v>0</v>
      </c>
      <c r="O68" s="5"/>
      <c r="P68" s="7">
        <f t="shared" si="10"/>
        <v>2.8191310718020928</v>
      </c>
      <c r="Q68" s="7">
        <f t="shared" si="21"/>
        <v>-0.79811826505878614</v>
      </c>
      <c r="R68" s="7">
        <f t="shared" si="21"/>
        <v>0.4433990361437698</v>
      </c>
      <c r="S68" s="7">
        <f t="shared" si="21"/>
        <v>0.40792711325226821</v>
      </c>
    </row>
    <row r="69" spans="1:19" ht="15.6" x14ac:dyDescent="0.6">
      <c r="A69" s="5">
        <v>66</v>
      </c>
      <c r="B69" s="6" t="str">
        <f t="shared" ref="B69:B87" si="24">IF(MOD(A69,4)=1,INT(A69/4),"")</f>
        <v/>
      </c>
      <c r="C69" s="5">
        <v>1</v>
      </c>
      <c r="D69" s="5">
        <v>1</v>
      </c>
      <c r="E69" s="5">
        <v>0</v>
      </c>
      <c r="F69" s="5">
        <v>0</v>
      </c>
      <c r="G69" s="5">
        <f t="shared" ref="G69:I84" si="25">G68+L68</f>
        <v>-2.2500000000000027</v>
      </c>
      <c r="H69" s="5">
        <f t="shared" si="25"/>
        <v>1.2500000000000007</v>
      </c>
      <c r="I69" s="5">
        <f t="shared" si="25"/>
        <v>1.1500000000000006</v>
      </c>
      <c r="J69" s="5">
        <f t="shared" si="22"/>
        <v>0</v>
      </c>
      <c r="K69" s="5">
        <f t="shared" si="23"/>
        <v>0</v>
      </c>
      <c r="L69" s="5">
        <f t="shared" si="20"/>
        <v>0</v>
      </c>
      <c r="M69" s="5">
        <f t="shared" si="20"/>
        <v>0</v>
      </c>
      <c r="N69" s="5">
        <f t="shared" si="20"/>
        <v>0</v>
      </c>
      <c r="O69" s="5"/>
      <c r="P69" s="7">
        <f t="shared" ref="P69:P87" si="26">SQRT(SUMSQ(G69:I69))</f>
        <v>2.8191310718020928</v>
      </c>
      <c r="Q69" s="7">
        <f t="shared" si="21"/>
        <v>-0.79811826505878614</v>
      </c>
      <c r="R69" s="7">
        <f t="shared" si="21"/>
        <v>0.4433990361437698</v>
      </c>
      <c r="S69" s="7">
        <f t="shared" si="21"/>
        <v>0.40792711325226821</v>
      </c>
    </row>
    <row r="70" spans="1:19" ht="15.6" x14ac:dyDescent="0.6">
      <c r="A70" s="5">
        <v>67</v>
      </c>
      <c r="B70" s="6" t="str">
        <f t="shared" si="24"/>
        <v/>
      </c>
      <c r="C70" s="5">
        <v>1</v>
      </c>
      <c r="D70" s="5">
        <v>0</v>
      </c>
      <c r="E70" s="5">
        <v>1</v>
      </c>
      <c r="F70" s="5">
        <v>0</v>
      </c>
      <c r="G70" s="5">
        <f t="shared" si="25"/>
        <v>-2.2500000000000027</v>
      </c>
      <c r="H70" s="5">
        <f t="shared" si="25"/>
        <v>1.2500000000000007</v>
      </c>
      <c r="I70" s="5">
        <f t="shared" si="25"/>
        <v>1.1500000000000006</v>
      </c>
      <c r="J70" s="5">
        <f t="shared" si="22"/>
        <v>0</v>
      </c>
      <c r="K70" s="5">
        <f t="shared" si="23"/>
        <v>0</v>
      </c>
      <c r="L70" s="5">
        <f t="shared" si="20"/>
        <v>0</v>
      </c>
      <c r="M70" s="5">
        <f t="shared" si="20"/>
        <v>0</v>
      </c>
      <c r="N70" s="5">
        <f t="shared" si="20"/>
        <v>0</v>
      </c>
      <c r="O70" s="5"/>
      <c r="P70" s="7">
        <f t="shared" si="26"/>
        <v>2.8191310718020928</v>
      </c>
      <c r="Q70" s="7">
        <f t="shared" si="21"/>
        <v>-0.79811826505878614</v>
      </c>
      <c r="R70" s="7">
        <f t="shared" si="21"/>
        <v>0.4433990361437698</v>
      </c>
      <c r="S70" s="7">
        <f t="shared" si="21"/>
        <v>0.40792711325226821</v>
      </c>
    </row>
    <row r="71" spans="1:19" ht="15.6" x14ac:dyDescent="0.6">
      <c r="A71" s="5">
        <v>68</v>
      </c>
      <c r="B71" s="6" t="str">
        <f t="shared" si="24"/>
        <v/>
      </c>
      <c r="C71" s="5">
        <v>1</v>
      </c>
      <c r="D71" s="5">
        <v>1</v>
      </c>
      <c r="E71" s="5">
        <v>1</v>
      </c>
      <c r="F71" s="5">
        <v>1</v>
      </c>
      <c r="G71" s="5">
        <f t="shared" si="25"/>
        <v>-2.2500000000000027</v>
      </c>
      <c r="H71" s="5">
        <f t="shared" si="25"/>
        <v>1.2500000000000007</v>
      </c>
      <c r="I71" s="5">
        <f t="shared" si="25"/>
        <v>1.1500000000000006</v>
      </c>
      <c r="J71" s="5">
        <f t="shared" si="22"/>
        <v>1</v>
      </c>
      <c r="K71" s="5">
        <f t="shared" si="23"/>
        <v>0</v>
      </c>
      <c r="L71" s="5">
        <f t="shared" si="20"/>
        <v>0</v>
      </c>
      <c r="M71" s="5">
        <f t="shared" si="20"/>
        <v>0</v>
      </c>
      <c r="N71" s="5">
        <f t="shared" si="20"/>
        <v>0</v>
      </c>
      <c r="O71" s="5"/>
      <c r="P71" s="7">
        <f t="shared" si="26"/>
        <v>2.8191310718020928</v>
      </c>
      <c r="Q71" s="7">
        <f t="shared" si="21"/>
        <v>-0.79811826505878614</v>
      </c>
      <c r="R71" s="7">
        <f t="shared" si="21"/>
        <v>0.4433990361437698</v>
      </c>
      <c r="S71" s="7">
        <f t="shared" si="21"/>
        <v>0.40792711325226821</v>
      </c>
    </row>
    <row r="72" spans="1:19" ht="15.6" x14ac:dyDescent="0.6">
      <c r="A72" s="5">
        <v>69</v>
      </c>
      <c r="B72" s="6">
        <f t="shared" si="24"/>
        <v>17</v>
      </c>
      <c r="C72" s="5">
        <v>1</v>
      </c>
      <c r="D72" s="5">
        <v>0</v>
      </c>
      <c r="E72" s="5">
        <v>0</v>
      </c>
      <c r="F72" s="5">
        <v>0</v>
      </c>
      <c r="G72" s="5">
        <f t="shared" si="25"/>
        <v>-2.2500000000000027</v>
      </c>
      <c r="H72" s="5">
        <f t="shared" si="25"/>
        <v>1.2500000000000007</v>
      </c>
      <c r="I72" s="5">
        <f t="shared" si="25"/>
        <v>1.1500000000000006</v>
      </c>
      <c r="J72" s="5">
        <f t="shared" si="22"/>
        <v>0</v>
      </c>
      <c r="K72" s="5">
        <f t="shared" si="23"/>
        <v>0</v>
      </c>
      <c r="L72" s="5">
        <f t="shared" si="20"/>
        <v>0</v>
      </c>
      <c r="M72" s="5">
        <f t="shared" si="20"/>
        <v>0</v>
      </c>
      <c r="N72" s="5">
        <f t="shared" si="20"/>
        <v>0</v>
      </c>
      <c r="O72" s="5"/>
      <c r="P72" s="7">
        <f t="shared" si="26"/>
        <v>2.8191310718020928</v>
      </c>
      <c r="Q72" s="7">
        <f t="shared" si="21"/>
        <v>-0.79811826505878614</v>
      </c>
      <c r="R72" s="7">
        <f t="shared" si="21"/>
        <v>0.4433990361437698</v>
      </c>
      <c r="S72" s="7">
        <f t="shared" si="21"/>
        <v>0.40792711325226821</v>
      </c>
    </row>
    <row r="73" spans="1:19" ht="15.6" x14ac:dyDescent="0.6">
      <c r="A73" s="5">
        <v>70</v>
      </c>
      <c r="B73" s="6" t="str">
        <f t="shared" si="24"/>
        <v/>
      </c>
      <c r="C73" s="5">
        <v>1</v>
      </c>
      <c r="D73" s="5">
        <v>1</v>
      </c>
      <c r="E73" s="5">
        <v>0</v>
      </c>
      <c r="F73" s="5">
        <v>0</v>
      </c>
      <c r="G73" s="5">
        <f t="shared" si="25"/>
        <v>-2.2500000000000027</v>
      </c>
      <c r="H73" s="5">
        <f t="shared" si="25"/>
        <v>1.2500000000000007</v>
      </c>
      <c r="I73" s="5">
        <f t="shared" si="25"/>
        <v>1.1500000000000006</v>
      </c>
      <c r="J73" s="5">
        <f t="shared" si="22"/>
        <v>0</v>
      </c>
      <c r="K73" s="5">
        <f t="shared" si="23"/>
        <v>0</v>
      </c>
      <c r="L73" s="5">
        <f t="shared" si="20"/>
        <v>0</v>
      </c>
      <c r="M73" s="5">
        <f t="shared" si="20"/>
        <v>0</v>
      </c>
      <c r="N73" s="5">
        <f t="shared" si="20"/>
        <v>0</v>
      </c>
      <c r="O73" s="5"/>
      <c r="P73" s="7">
        <f t="shared" si="26"/>
        <v>2.8191310718020928</v>
      </c>
      <c r="Q73" s="7">
        <f t="shared" si="21"/>
        <v>-0.79811826505878614</v>
      </c>
      <c r="R73" s="7">
        <f t="shared" si="21"/>
        <v>0.4433990361437698</v>
      </c>
      <c r="S73" s="7">
        <f t="shared" si="21"/>
        <v>0.40792711325226821</v>
      </c>
    </row>
    <row r="74" spans="1:19" ht="15.6" x14ac:dyDescent="0.6">
      <c r="A74" s="5">
        <v>71</v>
      </c>
      <c r="B74" s="6" t="str">
        <f t="shared" si="24"/>
        <v/>
      </c>
      <c r="C74" s="5">
        <v>1</v>
      </c>
      <c r="D74" s="5">
        <v>0</v>
      </c>
      <c r="E74" s="5">
        <v>1</v>
      </c>
      <c r="F74" s="5">
        <v>0</v>
      </c>
      <c r="G74" s="5">
        <f t="shared" si="25"/>
        <v>-2.2500000000000027</v>
      </c>
      <c r="H74" s="5">
        <f t="shared" si="25"/>
        <v>1.2500000000000007</v>
      </c>
      <c r="I74" s="5">
        <f t="shared" si="25"/>
        <v>1.1500000000000006</v>
      </c>
      <c r="J74" s="5">
        <f t="shared" si="22"/>
        <v>0</v>
      </c>
      <c r="K74" s="5">
        <f t="shared" si="23"/>
        <v>0</v>
      </c>
      <c r="L74" s="5">
        <f t="shared" si="20"/>
        <v>0</v>
      </c>
      <c r="M74" s="5">
        <f t="shared" si="20"/>
        <v>0</v>
      </c>
      <c r="N74" s="5">
        <f t="shared" si="20"/>
        <v>0</v>
      </c>
      <c r="O74" s="5"/>
      <c r="P74" s="7">
        <f t="shared" si="26"/>
        <v>2.8191310718020928</v>
      </c>
      <c r="Q74" s="7">
        <f t="shared" si="21"/>
        <v>-0.79811826505878614</v>
      </c>
      <c r="R74" s="7">
        <f t="shared" si="21"/>
        <v>0.4433990361437698</v>
      </c>
      <c r="S74" s="7">
        <f t="shared" si="21"/>
        <v>0.40792711325226821</v>
      </c>
    </row>
    <row r="75" spans="1:19" ht="15.6" x14ac:dyDescent="0.6">
      <c r="A75" s="5">
        <v>72</v>
      </c>
      <c r="B75" s="6" t="str">
        <f t="shared" si="24"/>
        <v/>
      </c>
      <c r="C75" s="5">
        <v>1</v>
      </c>
      <c r="D75" s="5">
        <v>1</v>
      </c>
      <c r="E75" s="5">
        <v>1</v>
      </c>
      <c r="F75" s="5">
        <v>1</v>
      </c>
      <c r="G75" s="5">
        <f t="shared" si="25"/>
        <v>-2.2500000000000027</v>
      </c>
      <c r="H75" s="5">
        <f t="shared" si="25"/>
        <v>1.2500000000000007</v>
      </c>
      <c r="I75" s="5">
        <f t="shared" si="25"/>
        <v>1.1500000000000006</v>
      </c>
      <c r="J75" s="5">
        <f t="shared" si="22"/>
        <v>1</v>
      </c>
      <c r="K75" s="5">
        <f t="shared" si="23"/>
        <v>0</v>
      </c>
      <c r="L75" s="5">
        <f t="shared" si="20"/>
        <v>0</v>
      </c>
      <c r="M75" s="5">
        <f t="shared" si="20"/>
        <v>0</v>
      </c>
      <c r="N75" s="5">
        <f t="shared" si="20"/>
        <v>0</v>
      </c>
      <c r="O75" s="5"/>
      <c r="P75" s="7">
        <f t="shared" si="26"/>
        <v>2.8191310718020928</v>
      </c>
      <c r="Q75" s="7">
        <f t="shared" si="21"/>
        <v>-0.79811826505878614</v>
      </c>
      <c r="R75" s="7">
        <f t="shared" si="21"/>
        <v>0.4433990361437698</v>
      </c>
      <c r="S75" s="7">
        <f t="shared" si="21"/>
        <v>0.40792711325226821</v>
      </c>
    </row>
    <row r="76" spans="1:19" ht="15.6" x14ac:dyDescent="0.6">
      <c r="A76" s="5">
        <v>73</v>
      </c>
      <c r="B76" s="6">
        <f t="shared" si="24"/>
        <v>18</v>
      </c>
      <c r="C76" s="5">
        <v>1</v>
      </c>
      <c r="D76" s="5">
        <v>0</v>
      </c>
      <c r="E76" s="5">
        <v>0</v>
      </c>
      <c r="F76" s="5">
        <v>0</v>
      </c>
      <c r="G76" s="5">
        <f t="shared" si="25"/>
        <v>-2.2500000000000027</v>
      </c>
      <c r="H76" s="5">
        <f t="shared" si="25"/>
        <v>1.2500000000000007</v>
      </c>
      <c r="I76" s="5">
        <f t="shared" si="25"/>
        <v>1.1500000000000006</v>
      </c>
      <c r="J76" s="5">
        <f t="shared" si="22"/>
        <v>0</v>
      </c>
      <c r="K76" s="5">
        <f t="shared" si="23"/>
        <v>0</v>
      </c>
      <c r="L76" s="5">
        <f t="shared" si="20"/>
        <v>0</v>
      </c>
      <c r="M76" s="5">
        <f t="shared" si="20"/>
        <v>0</v>
      </c>
      <c r="N76" s="5">
        <f t="shared" si="20"/>
        <v>0</v>
      </c>
      <c r="O76" s="5"/>
      <c r="P76" s="7">
        <f t="shared" si="26"/>
        <v>2.8191310718020928</v>
      </c>
      <c r="Q76" s="7">
        <f t="shared" si="21"/>
        <v>-0.79811826505878614</v>
      </c>
      <c r="R76" s="7">
        <f t="shared" si="21"/>
        <v>0.4433990361437698</v>
      </c>
      <c r="S76" s="7">
        <f t="shared" si="21"/>
        <v>0.40792711325226821</v>
      </c>
    </row>
    <row r="77" spans="1:19" ht="15.6" x14ac:dyDescent="0.6">
      <c r="A77" s="5">
        <v>74</v>
      </c>
      <c r="B77" s="6" t="str">
        <f t="shared" si="24"/>
        <v/>
      </c>
      <c r="C77" s="5">
        <v>1</v>
      </c>
      <c r="D77" s="5">
        <v>1</v>
      </c>
      <c r="E77" s="5">
        <v>0</v>
      </c>
      <c r="F77" s="5">
        <v>0</v>
      </c>
      <c r="G77" s="5">
        <f t="shared" si="25"/>
        <v>-2.2500000000000027</v>
      </c>
      <c r="H77" s="5">
        <f t="shared" si="25"/>
        <v>1.2500000000000007</v>
      </c>
      <c r="I77" s="5">
        <f t="shared" si="25"/>
        <v>1.1500000000000006</v>
      </c>
      <c r="J77" s="5">
        <f t="shared" si="22"/>
        <v>0</v>
      </c>
      <c r="K77" s="5">
        <f t="shared" si="23"/>
        <v>0</v>
      </c>
      <c r="L77" s="5">
        <f t="shared" si="20"/>
        <v>0</v>
      </c>
      <c r="M77" s="5">
        <f t="shared" si="20"/>
        <v>0</v>
      </c>
      <c r="N77" s="5">
        <f t="shared" si="20"/>
        <v>0</v>
      </c>
      <c r="O77" s="5"/>
      <c r="P77" s="7">
        <f t="shared" si="26"/>
        <v>2.8191310718020928</v>
      </c>
      <c r="Q77" s="7">
        <f t="shared" si="21"/>
        <v>-0.79811826505878614</v>
      </c>
      <c r="R77" s="7">
        <f t="shared" si="21"/>
        <v>0.4433990361437698</v>
      </c>
      <c r="S77" s="7">
        <f t="shared" si="21"/>
        <v>0.40792711325226821</v>
      </c>
    </row>
    <row r="78" spans="1:19" ht="15.6" x14ac:dyDescent="0.6">
      <c r="A78" s="5">
        <v>75</v>
      </c>
      <c r="B78" s="6" t="str">
        <f t="shared" si="24"/>
        <v/>
      </c>
      <c r="C78" s="5">
        <v>1</v>
      </c>
      <c r="D78" s="5">
        <v>0</v>
      </c>
      <c r="E78" s="5">
        <v>1</v>
      </c>
      <c r="F78" s="5">
        <v>0</v>
      </c>
      <c r="G78" s="5">
        <f t="shared" si="25"/>
        <v>-2.2500000000000027</v>
      </c>
      <c r="H78" s="5">
        <f t="shared" si="25"/>
        <v>1.2500000000000007</v>
      </c>
      <c r="I78" s="5">
        <f t="shared" si="25"/>
        <v>1.1500000000000006</v>
      </c>
      <c r="J78" s="5">
        <f t="shared" si="22"/>
        <v>0</v>
      </c>
      <c r="K78" s="5">
        <f t="shared" si="23"/>
        <v>0</v>
      </c>
      <c r="L78" s="5">
        <f t="shared" si="20"/>
        <v>0</v>
      </c>
      <c r="M78" s="5">
        <f t="shared" si="20"/>
        <v>0</v>
      </c>
      <c r="N78" s="5">
        <f t="shared" si="20"/>
        <v>0</v>
      </c>
      <c r="O78" s="5"/>
      <c r="P78" s="7">
        <f t="shared" si="26"/>
        <v>2.8191310718020928</v>
      </c>
      <c r="Q78" s="7">
        <f t="shared" si="21"/>
        <v>-0.79811826505878614</v>
      </c>
      <c r="R78" s="7">
        <f t="shared" si="21"/>
        <v>0.4433990361437698</v>
      </c>
      <c r="S78" s="7">
        <f t="shared" si="21"/>
        <v>0.40792711325226821</v>
      </c>
    </row>
    <row r="79" spans="1:19" ht="15.6" x14ac:dyDescent="0.6">
      <c r="A79" s="5">
        <v>76</v>
      </c>
      <c r="B79" s="6" t="str">
        <f t="shared" si="24"/>
        <v/>
      </c>
      <c r="C79" s="5">
        <v>1</v>
      </c>
      <c r="D79" s="5">
        <v>1</v>
      </c>
      <c r="E79" s="5">
        <v>1</v>
      </c>
      <c r="F79" s="5">
        <v>1</v>
      </c>
      <c r="G79" s="5">
        <f t="shared" si="25"/>
        <v>-2.2500000000000027</v>
      </c>
      <c r="H79" s="5">
        <f t="shared" si="25"/>
        <v>1.2500000000000007</v>
      </c>
      <c r="I79" s="5">
        <f t="shared" si="25"/>
        <v>1.1500000000000006</v>
      </c>
      <c r="J79" s="5">
        <f t="shared" si="22"/>
        <v>1</v>
      </c>
      <c r="K79" s="5">
        <f t="shared" si="23"/>
        <v>0</v>
      </c>
      <c r="L79" s="5">
        <f t="shared" si="20"/>
        <v>0</v>
      </c>
      <c r="M79" s="5">
        <f t="shared" si="20"/>
        <v>0</v>
      </c>
      <c r="N79" s="5">
        <f t="shared" si="20"/>
        <v>0</v>
      </c>
      <c r="O79" s="5"/>
      <c r="P79" s="7">
        <f t="shared" si="26"/>
        <v>2.8191310718020928</v>
      </c>
      <c r="Q79" s="7">
        <f t="shared" si="21"/>
        <v>-0.79811826505878614</v>
      </c>
      <c r="R79" s="7">
        <f t="shared" si="21"/>
        <v>0.4433990361437698</v>
      </c>
      <c r="S79" s="7">
        <f t="shared" si="21"/>
        <v>0.40792711325226821</v>
      </c>
    </row>
    <row r="80" spans="1:19" ht="15.6" x14ac:dyDescent="0.6">
      <c r="A80" s="5">
        <v>77</v>
      </c>
      <c r="B80" s="6">
        <f t="shared" si="24"/>
        <v>19</v>
      </c>
      <c r="C80" s="5">
        <v>1</v>
      </c>
      <c r="D80" s="5">
        <v>0</v>
      </c>
      <c r="E80" s="5">
        <v>0</v>
      </c>
      <c r="F80" s="5">
        <v>0</v>
      </c>
      <c r="G80" s="5">
        <f t="shared" si="25"/>
        <v>-2.2500000000000027</v>
      </c>
      <c r="H80" s="5">
        <f t="shared" si="25"/>
        <v>1.2500000000000007</v>
      </c>
      <c r="I80" s="5">
        <f t="shared" si="25"/>
        <v>1.1500000000000006</v>
      </c>
      <c r="J80" s="5">
        <f t="shared" si="22"/>
        <v>0</v>
      </c>
      <c r="K80" s="5">
        <f t="shared" si="23"/>
        <v>0</v>
      </c>
      <c r="L80" s="5">
        <f t="shared" si="20"/>
        <v>0</v>
      </c>
      <c r="M80" s="5">
        <f t="shared" si="20"/>
        <v>0</v>
      </c>
      <c r="N80" s="5">
        <f t="shared" si="20"/>
        <v>0</v>
      </c>
      <c r="O80" s="5"/>
      <c r="P80" s="7">
        <f t="shared" si="26"/>
        <v>2.8191310718020928</v>
      </c>
      <c r="Q80" s="7">
        <f t="shared" si="21"/>
        <v>-0.79811826505878614</v>
      </c>
      <c r="R80" s="7">
        <f t="shared" si="21"/>
        <v>0.4433990361437698</v>
      </c>
      <c r="S80" s="7">
        <f t="shared" si="21"/>
        <v>0.40792711325226821</v>
      </c>
    </row>
    <row r="81" spans="1:19" ht="15.6" x14ac:dyDescent="0.6">
      <c r="A81" s="5">
        <v>78</v>
      </c>
      <c r="B81" s="6" t="str">
        <f t="shared" si="24"/>
        <v/>
      </c>
      <c r="C81" s="5">
        <v>1</v>
      </c>
      <c r="D81" s="5">
        <v>1</v>
      </c>
      <c r="E81" s="5">
        <v>0</v>
      </c>
      <c r="F81" s="5">
        <v>0</v>
      </c>
      <c r="G81" s="5">
        <f t="shared" si="25"/>
        <v>-2.2500000000000027</v>
      </c>
      <c r="H81" s="5">
        <f t="shared" si="25"/>
        <v>1.2500000000000007</v>
      </c>
      <c r="I81" s="5">
        <f t="shared" si="25"/>
        <v>1.1500000000000006</v>
      </c>
      <c r="J81" s="5">
        <f t="shared" si="22"/>
        <v>0</v>
      </c>
      <c r="K81" s="5">
        <f t="shared" si="23"/>
        <v>0</v>
      </c>
      <c r="L81" s="5">
        <f t="shared" si="20"/>
        <v>0</v>
      </c>
      <c r="M81" s="5">
        <f t="shared" si="20"/>
        <v>0</v>
      </c>
      <c r="N81" s="5">
        <f t="shared" si="20"/>
        <v>0</v>
      </c>
      <c r="O81" s="5"/>
      <c r="P81" s="7">
        <f t="shared" si="26"/>
        <v>2.8191310718020928</v>
      </c>
      <c r="Q81" s="7">
        <f t="shared" si="21"/>
        <v>-0.79811826505878614</v>
      </c>
      <c r="R81" s="7">
        <f t="shared" si="21"/>
        <v>0.4433990361437698</v>
      </c>
      <c r="S81" s="7">
        <f t="shared" si="21"/>
        <v>0.40792711325226821</v>
      </c>
    </row>
    <row r="82" spans="1:19" ht="15.6" x14ac:dyDescent="0.6">
      <c r="A82" s="5">
        <v>79</v>
      </c>
      <c r="B82" s="6" t="str">
        <f t="shared" si="24"/>
        <v/>
      </c>
      <c r="C82" s="5">
        <v>1</v>
      </c>
      <c r="D82" s="5">
        <v>0</v>
      </c>
      <c r="E82" s="5">
        <v>1</v>
      </c>
      <c r="F82" s="5">
        <v>0</v>
      </c>
      <c r="G82" s="5">
        <f t="shared" si="25"/>
        <v>-2.2500000000000027</v>
      </c>
      <c r="H82" s="5">
        <f t="shared" si="25"/>
        <v>1.2500000000000007</v>
      </c>
      <c r="I82" s="5">
        <f t="shared" si="25"/>
        <v>1.1500000000000006</v>
      </c>
      <c r="J82" s="5">
        <f t="shared" si="22"/>
        <v>0</v>
      </c>
      <c r="K82" s="5">
        <f t="shared" si="23"/>
        <v>0</v>
      </c>
      <c r="L82" s="5">
        <f t="shared" si="20"/>
        <v>0</v>
      </c>
      <c r="M82" s="5">
        <f t="shared" si="20"/>
        <v>0</v>
      </c>
      <c r="N82" s="5">
        <f t="shared" si="20"/>
        <v>0</v>
      </c>
      <c r="O82" s="5"/>
      <c r="P82" s="7">
        <f t="shared" si="26"/>
        <v>2.8191310718020928</v>
      </c>
      <c r="Q82" s="7">
        <f t="shared" si="21"/>
        <v>-0.79811826505878614</v>
      </c>
      <c r="R82" s="7">
        <f t="shared" si="21"/>
        <v>0.4433990361437698</v>
      </c>
      <c r="S82" s="7">
        <f t="shared" si="21"/>
        <v>0.40792711325226821</v>
      </c>
    </row>
    <row r="83" spans="1:19" ht="15.6" x14ac:dyDescent="0.6">
      <c r="A83" s="5">
        <v>80</v>
      </c>
      <c r="B83" s="6" t="str">
        <f t="shared" si="24"/>
        <v/>
      </c>
      <c r="C83" s="5">
        <v>1</v>
      </c>
      <c r="D83" s="5">
        <v>1</v>
      </c>
      <c r="E83" s="5">
        <v>1</v>
      </c>
      <c r="F83" s="5">
        <v>1</v>
      </c>
      <c r="G83" s="5">
        <f t="shared" si="25"/>
        <v>-2.2500000000000027</v>
      </c>
      <c r="H83" s="5">
        <f t="shared" si="25"/>
        <v>1.2500000000000007</v>
      </c>
      <c r="I83" s="5">
        <f t="shared" si="25"/>
        <v>1.1500000000000006</v>
      </c>
      <c r="J83" s="5">
        <f t="shared" si="22"/>
        <v>1</v>
      </c>
      <c r="K83" s="5">
        <f t="shared" si="23"/>
        <v>0</v>
      </c>
      <c r="L83" s="5">
        <f t="shared" si="20"/>
        <v>0</v>
      </c>
      <c r="M83" s="5">
        <f t="shared" si="20"/>
        <v>0</v>
      </c>
      <c r="N83" s="5">
        <f t="shared" si="20"/>
        <v>0</v>
      </c>
      <c r="O83" s="5"/>
      <c r="P83" s="7">
        <f t="shared" si="26"/>
        <v>2.8191310718020928</v>
      </c>
      <c r="Q83" s="7">
        <f t="shared" si="21"/>
        <v>-0.79811826505878614</v>
      </c>
      <c r="R83" s="7">
        <f t="shared" si="21"/>
        <v>0.4433990361437698</v>
      </c>
      <c r="S83" s="7">
        <f t="shared" si="21"/>
        <v>0.40792711325226821</v>
      </c>
    </row>
    <row r="84" spans="1:19" ht="15.6" x14ac:dyDescent="0.6">
      <c r="A84" s="5">
        <v>81</v>
      </c>
      <c r="B84" s="6">
        <f t="shared" si="24"/>
        <v>20</v>
      </c>
      <c r="C84" s="5">
        <v>1</v>
      </c>
      <c r="D84" s="5">
        <v>0</v>
      </c>
      <c r="E84" s="5">
        <v>0</v>
      </c>
      <c r="F84" s="5">
        <v>0</v>
      </c>
      <c r="G84" s="5">
        <f t="shared" si="25"/>
        <v>-2.2500000000000027</v>
      </c>
      <c r="H84" s="5">
        <f t="shared" si="25"/>
        <v>1.2500000000000007</v>
      </c>
      <c r="I84" s="5">
        <f t="shared" si="25"/>
        <v>1.1500000000000006</v>
      </c>
      <c r="J84" s="5">
        <f t="shared" si="22"/>
        <v>0</v>
      </c>
      <c r="K84" s="5">
        <f t="shared" si="23"/>
        <v>0</v>
      </c>
      <c r="L84" s="5">
        <f t="shared" ref="L84:N87" si="27">-$B$1*$K84*C84</f>
        <v>0</v>
      </c>
      <c r="M84" s="5">
        <f t="shared" si="27"/>
        <v>0</v>
      </c>
      <c r="N84" s="5">
        <f t="shared" si="27"/>
        <v>0</v>
      </c>
      <c r="O84" s="5"/>
      <c r="P84" s="7">
        <f t="shared" si="26"/>
        <v>2.8191310718020928</v>
      </c>
      <c r="Q84" s="7">
        <f t="shared" ref="Q84:S87" si="28">G84/$P84</f>
        <v>-0.79811826505878614</v>
      </c>
      <c r="R84" s="7">
        <f t="shared" si="28"/>
        <v>0.4433990361437698</v>
      </c>
      <c r="S84" s="7">
        <f t="shared" si="28"/>
        <v>0.40792711325226821</v>
      </c>
    </row>
    <row r="85" spans="1:19" ht="15.6" x14ac:dyDescent="0.6">
      <c r="A85" s="5">
        <v>82</v>
      </c>
      <c r="B85" s="6" t="str">
        <f t="shared" si="24"/>
        <v/>
      </c>
      <c r="C85" s="5">
        <v>1</v>
      </c>
      <c r="D85" s="5">
        <v>1</v>
      </c>
      <c r="E85" s="5">
        <v>0</v>
      </c>
      <c r="F85" s="5">
        <v>0</v>
      </c>
      <c r="G85" s="5">
        <f t="shared" ref="G85:I87" si="29">G84+L84</f>
        <v>-2.2500000000000027</v>
      </c>
      <c r="H85" s="5">
        <f t="shared" si="29"/>
        <v>1.2500000000000007</v>
      </c>
      <c r="I85" s="5">
        <f t="shared" si="29"/>
        <v>1.1500000000000006</v>
      </c>
      <c r="J85" s="5">
        <f t="shared" si="22"/>
        <v>0</v>
      </c>
      <c r="K85" s="5">
        <f t="shared" si="23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/>
      <c r="P85" s="7">
        <f t="shared" si="26"/>
        <v>2.8191310718020928</v>
      </c>
      <c r="Q85" s="7">
        <f t="shared" si="28"/>
        <v>-0.79811826505878614</v>
      </c>
      <c r="R85" s="7">
        <f t="shared" si="28"/>
        <v>0.4433990361437698</v>
      </c>
      <c r="S85" s="7">
        <f t="shared" si="28"/>
        <v>0.40792711325226821</v>
      </c>
    </row>
    <row r="86" spans="1:19" ht="15.6" x14ac:dyDescent="0.6">
      <c r="A86" s="5">
        <v>83</v>
      </c>
      <c r="B86" s="6" t="str">
        <f t="shared" si="24"/>
        <v/>
      </c>
      <c r="C86" s="5">
        <v>1</v>
      </c>
      <c r="D86" s="5">
        <v>0</v>
      </c>
      <c r="E86" s="5">
        <v>1</v>
      </c>
      <c r="F86" s="5">
        <v>0</v>
      </c>
      <c r="G86" s="5">
        <f t="shared" si="29"/>
        <v>-2.2500000000000027</v>
      </c>
      <c r="H86" s="5">
        <f t="shared" si="29"/>
        <v>1.2500000000000007</v>
      </c>
      <c r="I86" s="5">
        <f t="shared" si="29"/>
        <v>1.1500000000000006</v>
      </c>
      <c r="J86" s="5">
        <f t="shared" si="22"/>
        <v>0</v>
      </c>
      <c r="K86" s="5">
        <f t="shared" si="23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/>
      <c r="P86" s="7">
        <f t="shared" si="26"/>
        <v>2.8191310718020928</v>
      </c>
      <c r="Q86" s="7">
        <f t="shared" si="28"/>
        <v>-0.79811826505878614</v>
      </c>
      <c r="R86" s="7">
        <f t="shared" si="28"/>
        <v>0.4433990361437698</v>
      </c>
      <c r="S86" s="7">
        <f t="shared" si="28"/>
        <v>0.40792711325226821</v>
      </c>
    </row>
    <row r="87" spans="1:19" ht="15.6" x14ac:dyDescent="0.6">
      <c r="A87" s="5">
        <v>84</v>
      </c>
      <c r="B87" s="6" t="str">
        <f t="shared" si="24"/>
        <v/>
      </c>
      <c r="C87" s="5">
        <v>1</v>
      </c>
      <c r="D87" s="5">
        <v>1</v>
      </c>
      <c r="E87" s="5">
        <v>1</v>
      </c>
      <c r="F87" s="5">
        <v>1</v>
      </c>
      <c r="G87" s="5">
        <f t="shared" si="29"/>
        <v>-2.2500000000000027</v>
      </c>
      <c r="H87" s="5">
        <f t="shared" si="29"/>
        <v>1.2500000000000007</v>
      </c>
      <c r="I87" s="5">
        <f t="shared" si="29"/>
        <v>1.1500000000000006</v>
      </c>
      <c r="J87" s="5">
        <f t="shared" si="22"/>
        <v>1</v>
      </c>
      <c r="K87" s="5">
        <f t="shared" si="23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/>
      <c r="P87" s="7">
        <f t="shared" si="26"/>
        <v>2.8191310718020928</v>
      </c>
      <c r="Q87" s="7">
        <f t="shared" si="28"/>
        <v>-0.79811826505878614</v>
      </c>
      <c r="R87" s="7">
        <f t="shared" si="28"/>
        <v>0.4433990361437698</v>
      </c>
      <c r="S87" s="7">
        <f t="shared" si="28"/>
        <v>0.40792711325226821</v>
      </c>
    </row>
  </sheetData>
  <mergeCells count="1">
    <mergeCell ref="Q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8"/>
  <sheetViews>
    <sheetView tabSelected="1" zoomScale="125" workbookViewId="0">
      <pane xSplit="6" ySplit="5" topLeftCell="R181" activePane="bottomRight" state="frozen"/>
      <selection pane="topRight" activeCell="G1" sqref="G1"/>
      <selection pane="bottomLeft" activeCell="A4" sqref="A4"/>
      <selection pane="bottomRight" activeCell="R183" sqref="R183"/>
    </sheetView>
  </sheetViews>
  <sheetFormatPr defaultColWidth="11.5234375" defaultRowHeight="14.4" x14ac:dyDescent="0.55000000000000004"/>
  <cols>
    <col min="1" max="1" width="7.47265625" customWidth="1"/>
    <col min="2" max="2" width="11.5234375" customWidth="1"/>
    <col min="3" max="3" width="7.62890625" customWidth="1"/>
    <col min="4" max="6" width="7.47265625" customWidth="1"/>
    <col min="7" max="9" width="8.3671875" style="3" customWidth="1"/>
    <col min="10" max="10" width="13.1015625" style="3" bestFit="1" customWidth="1"/>
    <col min="11" max="11" width="14" customWidth="1"/>
    <col min="12" max="12" width="10.62890625" customWidth="1"/>
    <col min="13" max="13" width="8.62890625" customWidth="1"/>
    <col min="14" max="17" width="7.47265625" style="3" customWidth="1"/>
    <col min="18" max="18" width="11.89453125" style="3" bestFit="1" customWidth="1"/>
    <col min="19" max="21" width="11.5234375" style="3"/>
  </cols>
  <sheetData>
    <row r="1" spans="1:21" ht="18.3" x14ac:dyDescent="0.7">
      <c r="A1" s="19" t="s">
        <v>22</v>
      </c>
    </row>
    <row r="2" spans="1:21" ht="18.3" x14ac:dyDescent="0.7">
      <c r="A2" s="19" t="s">
        <v>23</v>
      </c>
    </row>
    <row r="3" spans="1:21" ht="18.3" x14ac:dyDescent="0.7">
      <c r="A3" s="19"/>
      <c r="S3" s="3" t="s">
        <v>27</v>
      </c>
    </row>
    <row r="4" spans="1:21" ht="18.600000000000001" thickBot="1" x14ac:dyDescent="0.75">
      <c r="A4" s="1" t="s">
        <v>10</v>
      </c>
      <c r="B4" s="2">
        <v>0.2</v>
      </c>
      <c r="I4" s="20" t="s">
        <v>21</v>
      </c>
      <c r="J4" s="20" t="s">
        <v>21</v>
      </c>
      <c r="K4" s="2">
        <v>0.5</v>
      </c>
      <c r="S4" s="3" t="s">
        <v>28</v>
      </c>
    </row>
    <row r="5" spans="1:21" ht="39" customHeight="1" thickBot="1" x14ac:dyDescent="0.6">
      <c r="A5" s="13" t="s">
        <v>13</v>
      </c>
      <c r="B5" s="13" t="s">
        <v>12</v>
      </c>
      <c r="C5" s="14" t="s">
        <v>0</v>
      </c>
      <c r="D5" s="14" t="s">
        <v>1</v>
      </c>
      <c r="E5" s="14" t="s">
        <v>2</v>
      </c>
      <c r="F5" s="14" t="s">
        <v>3</v>
      </c>
      <c r="G5" s="23" t="s">
        <v>4</v>
      </c>
      <c r="H5" s="23" t="s">
        <v>5</v>
      </c>
      <c r="I5" s="23" t="s">
        <v>6</v>
      </c>
      <c r="J5" s="21" t="s">
        <v>18</v>
      </c>
      <c r="K5" s="11" t="s">
        <v>17</v>
      </c>
      <c r="L5" s="11" t="s">
        <v>15</v>
      </c>
      <c r="M5" s="11" t="s">
        <v>19</v>
      </c>
      <c r="N5" s="25" t="s">
        <v>7</v>
      </c>
      <c r="O5" s="25" t="s">
        <v>8</v>
      </c>
      <c r="P5" s="25" t="s">
        <v>9</v>
      </c>
      <c r="Q5" s="25"/>
      <c r="R5" s="24" t="s">
        <v>11</v>
      </c>
      <c r="S5" s="27" t="s">
        <v>24</v>
      </c>
      <c r="T5" s="28" t="s">
        <v>25</v>
      </c>
      <c r="U5" s="28" t="s">
        <v>26</v>
      </c>
    </row>
    <row r="6" spans="1:21" ht="15.6" x14ac:dyDescent="0.6">
      <c r="A6" s="5">
        <v>1</v>
      </c>
      <c r="B6" s="6">
        <f>IF(MOD(A6,4)=1,INT(A6/4),"")</f>
        <v>0</v>
      </c>
      <c r="C6" s="5">
        <v>1</v>
      </c>
      <c r="D6" s="5">
        <v>0</v>
      </c>
      <c r="E6" s="5">
        <v>0</v>
      </c>
      <c r="F6" s="5">
        <v>0</v>
      </c>
      <c r="G6" s="22">
        <v>1</v>
      </c>
      <c r="H6" s="22">
        <v>-0.1</v>
      </c>
      <c r="I6" s="22">
        <v>0.8</v>
      </c>
      <c r="J6" s="22">
        <f>1/(1+EXP(-SUMPRODUCT(G6:I6,C6:E6)))</f>
        <v>0.7310585786300049</v>
      </c>
      <c r="K6" s="5">
        <f>IF(J6&gt;$K$4,1,0)</f>
        <v>1</v>
      </c>
      <c r="L6" s="5" t="str">
        <f>IF(K6="","",IF(K6=F6,"","error"))</f>
        <v>error</v>
      </c>
      <c r="M6" s="5">
        <f>J6-F6</f>
        <v>0.7310585786300049</v>
      </c>
      <c r="N6" s="22">
        <f>-$B$4*$M6*C6</f>
        <v>-0.14621171572600097</v>
      </c>
      <c r="O6" s="22">
        <f>-$B$4*$M6*D6</f>
        <v>0</v>
      </c>
      <c r="P6" s="22">
        <f>-$B$4*$M6*E6</f>
        <v>0</v>
      </c>
      <c r="Q6" s="22"/>
      <c r="R6" s="26">
        <f>SQRT(SUMSQ(G6:I6))</f>
        <v>1.2845232578665129</v>
      </c>
      <c r="S6" s="26">
        <f>G6/$R6</f>
        <v>0.77849894416152299</v>
      </c>
      <c r="T6" s="26">
        <f>H6/$R6</f>
        <v>-7.7849894416152296E-2</v>
      </c>
      <c r="U6" s="26">
        <f>I6/$R6</f>
        <v>0.62279915532921837</v>
      </c>
    </row>
    <row r="7" spans="1:21" ht="15.6" x14ac:dyDescent="0.6">
      <c r="A7" s="5">
        <f>A6+1</f>
        <v>2</v>
      </c>
      <c r="B7" s="6" t="str">
        <f t="shared" ref="B7:B13" si="0">IF(MOD(A7,4)=1,INT(A7/4),"")</f>
        <v/>
      </c>
      <c r="C7" s="5">
        <v>1</v>
      </c>
      <c r="D7" s="5">
        <v>1</v>
      </c>
      <c r="E7" s="5">
        <v>0</v>
      </c>
      <c r="F7" s="5">
        <v>0</v>
      </c>
      <c r="G7" s="22">
        <f>G6+N6</f>
        <v>0.853788284273999</v>
      </c>
      <c r="H7" s="22">
        <f>H6+O6</f>
        <v>-0.1</v>
      </c>
      <c r="I7" s="22">
        <f>I6+P6</f>
        <v>0.8</v>
      </c>
      <c r="J7" s="22">
        <f>1/(1+EXP(-SUMPRODUCT(G7:I7,C7:E7)))</f>
        <v>0.68000358645028169</v>
      </c>
      <c r="K7" s="5">
        <f>IF(J7&gt;$K$4,1,0)</f>
        <v>1</v>
      </c>
      <c r="L7" s="5" t="str">
        <f>IF(K7="","",IF(K7=F7,"","error"))</f>
        <v>error</v>
      </c>
      <c r="M7" s="5">
        <f>J7-F7</f>
        <v>0.68000358645028169</v>
      </c>
      <c r="N7" s="22">
        <f>-$B$4*$M7*C7</f>
        <v>-0.13600071729005633</v>
      </c>
      <c r="O7" s="22">
        <f>-$B$4*$M7*D7</f>
        <v>-0.13600071729005633</v>
      </c>
      <c r="P7" s="22">
        <f>-$B$4*$M7*E7</f>
        <v>0</v>
      </c>
      <c r="Q7" s="22"/>
      <c r="R7" s="26">
        <f>SQRT(SUMSQ(G7:I7))</f>
        <v>1.1742889058334576</v>
      </c>
      <c r="S7" s="26">
        <f>G7/$R7</f>
        <v>0.72706833900301426</v>
      </c>
      <c r="T7" s="26">
        <f>H7/$R7</f>
        <v>-8.515791940401965E-2</v>
      </c>
      <c r="U7" s="26">
        <f>I7/$R7</f>
        <v>0.6812633552321572</v>
      </c>
    </row>
    <row r="8" spans="1:21" ht="15.6" x14ac:dyDescent="0.6">
      <c r="A8" s="5">
        <f t="shared" ref="A8:A17" si="1">A7+1</f>
        <v>3</v>
      </c>
      <c r="B8" s="6" t="str">
        <f t="shared" si="0"/>
        <v/>
      </c>
      <c r="C8" s="5">
        <v>1</v>
      </c>
      <c r="D8" s="5">
        <v>0</v>
      </c>
      <c r="E8" s="5">
        <v>1</v>
      </c>
      <c r="F8" s="5">
        <v>0</v>
      </c>
      <c r="G8" s="22">
        <f>G7+N7</f>
        <v>0.71778756698394264</v>
      </c>
      <c r="H8" s="22">
        <f>H7+O7</f>
        <v>-0.23600071729005634</v>
      </c>
      <c r="I8" s="22">
        <f>I7+P7</f>
        <v>0.8</v>
      </c>
      <c r="J8" s="22">
        <f>1/(1+EXP(-SUMPRODUCT(G8:I8,C8:E8)))</f>
        <v>0.82021245751368432</v>
      </c>
      <c r="K8" s="5">
        <f>IF(J8&gt;$K$4,1,0)</f>
        <v>1</v>
      </c>
      <c r="L8" s="5" t="str">
        <f>IF(K8="","",IF(K8=F8,"","error"))</f>
        <v>error</v>
      </c>
      <c r="M8" s="5">
        <f>J8-F8</f>
        <v>0.82021245751368432</v>
      </c>
      <c r="N8" s="22">
        <f>-$B$4*$M8*C8</f>
        <v>-0.16404249150273686</v>
      </c>
      <c r="O8" s="22">
        <f>-$B$4*$M8*D8</f>
        <v>0</v>
      </c>
      <c r="P8" s="22">
        <f>-$B$4*$M8*E8</f>
        <v>-0.16404249150273686</v>
      </c>
      <c r="Q8" s="22"/>
      <c r="R8" s="26">
        <f>SQRT(SUMSQ(G8:I8))</f>
        <v>1.1004159803811235</v>
      </c>
      <c r="S8" s="26">
        <f>G8/$R8</f>
        <v>0.6522874801721259</v>
      </c>
      <c r="T8" s="26">
        <f>H8/$R8</f>
        <v>-0.21446500368734983</v>
      </c>
      <c r="U8" s="26">
        <f>I8/$R8</f>
        <v>0.72699780288807159</v>
      </c>
    </row>
    <row r="9" spans="1:21" ht="15.6" x14ac:dyDescent="0.6">
      <c r="A9" s="5">
        <f t="shared" si="1"/>
        <v>4</v>
      </c>
      <c r="B9" s="6" t="str">
        <f t="shared" si="0"/>
        <v/>
      </c>
      <c r="C9" s="5">
        <v>1</v>
      </c>
      <c r="D9" s="5">
        <v>1</v>
      </c>
      <c r="E9" s="5">
        <v>1</v>
      </c>
      <c r="F9" s="5">
        <v>1</v>
      </c>
      <c r="G9" s="22">
        <f>G8+N8</f>
        <v>0.55374507548120577</v>
      </c>
      <c r="H9" s="22">
        <f>H8+O8</f>
        <v>-0.23600071729005634</v>
      </c>
      <c r="I9" s="22">
        <f>I8+P8</f>
        <v>0.63595750849726318</v>
      </c>
      <c r="J9" s="22">
        <f>1/(1+EXP(-SUMPRODUCT(G9:I9,C9:E9)))</f>
        <v>0.72185904358536845</v>
      </c>
      <c r="K9" s="5">
        <f>IF(J9&gt;$K$4,1,0)</f>
        <v>1</v>
      </c>
      <c r="L9" s="5" t="str">
        <f>IF(K9="","",IF(K9=F9,"","error"))</f>
        <v/>
      </c>
      <c r="M9" s="5">
        <f>J9-F9</f>
        <v>-0.27814095641463155</v>
      </c>
      <c r="N9" s="22">
        <f>-$B$4*$M9*C9</f>
        <v>5.5628191282926315E-2</v>
      </c>
      <c r="O9" s="22">
        <f>-$B$4*$M9*D9</f>
        <v>5.5628191282926315E-2</v>
      </c>
      <c r="P9" s="22">
        <f>-$B$4*$M9*E9</f>
        <v>5.5628191282926315E-2</v>
      </c>
      <c r="Q9" s="22"/>
      <c r="R9" s="26">
        <f>SQRT(SUMSQ(G9:I9))</f>
        <v>0.87565512605999973</v>
      </c>
      <c r="S9" s="26">
        <f>G9/$R9</f>
        <v>0.632378043594372</v>
      </c>
      <c r="T9" s="26">
        <f>H9/$R9</f>
        <v>-0.26951331667746742</v>
      </c>
      <c r="U9" s="26">
        <f>I9/$R9</f>
        <v>0.72626481541739696</v>
      </c>
    </row>
    <row r="10" spans="1:21" ht="15.6" x14ac:dyDescent="0.6">
      <c r="A10" s="5">
        <f t="shared" si="1"/>
        <v>5</v>
      </c>
      <c r="B10" s="6">
        <f t="shared" si="0"/>
        <v>1</v>
      </c>
      <c r="C10" s="5">
        <v>1</v>
      </c>
      <c r="D10" s="5">
        <v>0</v>
      </c>
      <c r="E10" s="5">
        <v>0</v>
      </c>
      <c r="F10" s="5">
        <v>0</v>
      </c>
      <c r="G10" s="22">
        <f>G9+N9</f>
        <v>0.60937326676413206</v>
      </c>
      <c r="H10" s="22">
        <f>H9+O9</f>
        <v>-0.18037252600713002</v>
      </c>
      <c r="I10" s="22">
        <f>I9+P9</f>
        <v>0.69158569978018947</v>
      </c>
      <c r="J10" s="22">
        <f>1/(1+EXP(-SUMPRODUCT(G10:I10,C10:E10)))</f>
        <v>0.64779782250438933</v>
      </c>
      <c r="K10" s="5">
        <f>IF(J10&gt;$K$4,1,0)</f>
        <v>1</v>
      </c>
      <c r="L10" s="5" t="str">
        <f>IF(K10="","",IF(K10=F10,"","error"))</f>
        <v>error</v>
      </c>
      <c r="M10" s="5">
        <f>J10-F10</f>
        <v>0.64779782250438933</v>
      </c>
      <c r="N10" s="22">
        <f>-$B$4*$M10*C10</f>
        <v>-0.12955956450087788</v>
      </c>
      <c r="O10" s="22">
        <f>-$B$4*$M10*D10</f>
        <v>0</v>
      </c>
      <c r="P10" s="22">
        <f>-$B$4*$M10*E10</f>
        <v>0</v>
      </c>
      <c r="Q10" s="22"/>
      <c r="R10" s="26">
        <f>SQRT(SUMSQ(G10:I10))</f>
        <v>0.93923415958185696</v>
      </c>
      <c r="S10" s="26">
        <f>G10/$R10</f>
        <v>0.64879802395115449</v>
      </c>
      <c r="T10" s="26">
        <f>H10/$R10</f>
        <v>-0.19204212726614533</v>
      </c>
      <c r="U10" s="26">
        <f>I10/$R10</f>
        <v>0.73632937295219381</v>
      </c>
    </row>
    <row r="11" spans="1:21" ht="15.6" x14ac:dyDescent="0.6">
      <c r="A11" s="5">
        <f t="shared" si="1"/>
        <v>6</v>
      </c>
      <c r="B11" s="6" t="str">
        <f t="shared" si="0"/>
        <v/>
      </c>
      <c r="C11" s="5">
        <v>1</v>
      </c>
      <c r="D11" s="5">
        <v>1</v>
      </c>
      <c r="E11" s="5">
        <v>0</v>
      </c>
      <c r="F11" s="5">
        <v>0</v>
      </c>
      <c r="G11" s="22">
        <f>G10+N10</f>
        <v>0.47981370226325415</v>
      </c>
      <c r="H11" s="22">
        <f>H10+O10</f>
        <v>-0.18037252600713002</v>
      </c>
      <c r="I11" s="22">
        <f>I10+P10</f>
        <v>0.69158569978018947</v>
      </c>
      <c r="J11" s="22">
        <f>1/(1+EXP(-SUMPRODUCT(G11:I11,C11:E11)))</f>
        <v>0.57430590202304488</v>
      </c>
      <c r="K11" s="5">
        <f>IF(J11&gt;$K$4,1,0)</f>
        <v>1</v>
      </c>
      <c r="L11" s="5" t="str">
        <f>IF(K11="","",IF(K11=F11,"","error"))</f>
        <v>error</v>
      </c>
      <c r="M11" s="5">
        <f>J11-F11</f>
        <v>0.57430590202304488</v>
      </c>
      <c r="N11" s="22">
        <f>-$B$4*$M11*C11</f>
        <v>-0.11486118040460898</v>
      </c>
      <c r="O11" s="22">
        <f>-$B$4*$M11*D11</f>
        <v>-0.11486118040460898</v>
      </c>
      <c r="P11" s="22">
        <f>-$B$4*$M11*E11</f>
        <v>0</v>
      </c>
      <c r="Q11" s="22"/>
      <c r="R11" s="26">
        <f>SQRT(SUMSQ(G11:I11))</f>
        <v>0.86084041329285754</v>
      </c>
      <c r="S11" s="26">
        <f>G11/$R11</f>
        <v>0.55737822580597374</v>
      </c>
      <c r="T11" s="26">
        <f>H11/$R11</f>
        <v>-0.20953073673339193</v>
      </c>
      <c r="U11" s="26">
        <f>I11/$R11</f>
        <v>0.803384331289419</v>
      </c>
    </row>
    <row r="12" spans="1:21" ht="15.6" x14ac:dyDescent="0.6">
      <c r="A12" s="5">
        <f t="shared" si="1"/>
        <v>7</v>
      </c>
      <c r="B12" s="6" t="str">
        <f t="shared" si="0"/>
        <v/>
      </c>
      <c r="C12" s="5">
        <v>1</v>
      </c>
      <c r="D12" s="5">
        <v>0</v>
      </c>
      <c r="E12" s="5">
        <v>1</v>
      </c>
      <c r="F12" s="5">
        <v>0</v>
      </c>
      <c r="G12" s="22">
        <f>G11+N11</f>
        <v>0.36495252185864518</v>
      </c>
      <c r="H12" s="22">
        <f>H11+O11</f>
        <v>-0.29523370641173902</v>
      </c>
      <c r="I12" s="22">
        <f>I11+P11</f>
        <v>0.69158569978018947</v>
      </c>
      <c r="J12" s="22">
        <f>1/(1+EXP(-SUMPRODUCT(G12:I12,C12:E12)))</f>
        <v>0.74202843935920226</v>
      </c>
      <c r="K12" s="5">
        <f>IF(J12&gt;$K$4,1,0)</f>
        <v>1</v>
      </c>
      <c r="L12" s="5" t="str">
        <f>IF(K12="","",IF(K12=F12,"","error"))</f>
        <v>error</v>
      </c>
      <c r="M12" s="5">
        <f>J12-F12</f>
        <v>0.74202843935920226</v>
      </c>
      <c r="N12" s="22">
        <f>-$B$4*$M12*C12</f>
        <v>-0.14840568787184047</v>
      </c>
      <c r="O12" s="22">
        <f>-$B$4*$M12*D12</f>
        <v>0</v>
      </c>
      <c r="P12" s="22">
        <f>-$B$4*$M12*E12</f>
        <v>-0.14840568787184047</v>
      </c>
      <c r="Q12" s="22"/>
      <c r="R12" s="26">
        <f>SQRT(SUMSQ(G12:I12))</f>
        <v>0.8358493074430654</v>
      </c>
      <c r="S12" s="26">
        <f>G12/$R12</f>
        <v>0.43662478225299511</v>
      </c>
      <c r="T12" s="26">
        <f>H12/$R12</f>
        <v>-0.35321403485382336</v>
      </c>
      <c r="U12" s="26">
        <f>I12/$R12</f>
        <v>0.82740476497588944</v>
      </c>
    </row>
    <row r="13" spans="1:21" ht="15.6" x14ac:dyDescent="0.6">
      <c r="A13" s="5">
        <f t="shared" si="1"/>
        <v>8</v>
      </c>
      <c r="B13" s="6" t="str">
        <f t="shared" si="0"/>
        <v/>
      </c>
      <c r="C13" s="5">
        <v>1</v>
      </c>
      <c r="D13" s="5">
        <v>1</v>
      </c>
      <c r="E13" s="5">
        <v>1</v>
      </c>
      <c r="F13" s="5">
        <v>1</v>
      </c>
      <c r="G13" s="22">
        <f>G12+N12</f>
        <v>0.21654683398680472</v>
      </c>
      <c r="H13" s="22">
        <f>H12+O12</f>
        <v>-0.29523370641173902</v>
      </c>
      <c r="I13" s="22">
        <f>I12+P12</f>
        <v>0.54318001190834897</v>
      </c>
      <c r="J13" s="22">
        <f>1/(1+EXP(-SUMPRODUCT(G13:I13,C13:E13)))</f>
        <v>0.61407953094888545</v>
      </c>
      <c r="K13" s="5">
        <f>IF(J13&gt;$K$4,1,0)</f>
        <v>1</v>
      </c>
      <c r="L13" s="5" t="str">
        <f>IF(K13="","",IF(K13=F13,"","error"))</f>
        <v/>
      </c>
      <c r="M13" s="5">
        <f>J13-F13</f>
        <v>-0.38592046905111455</v>
      </c>
      <c r="N13" s="22">
        <f>-$B$4*$M13*C13</f>
        <v>7.7184093810222912E-2</v>
      </c>
      <c r="O13" s="22">
        <f>-$B$4*$M13*D13</f>
        <v>7.7184093810222912E-2</v>
      </c>
      <c r="P13" s="22">
        <f>-$B$4*$M13*E13</f>
        <v>7.7184093810222912E-2</v>
      </c>
      <c r="Q13" s="22"/>
      <c r="R13" s="26">
        <f>SQRT(SUMSQ(G13:I13))</f>
        <v>0.65505724791660447</v>
      </c>
      <c r="S13" s="26">
        <f>G13/$R13</f>
        <v>0.33057696052601093</v>
      </c>
      <c r="T13" s="26">
        <f>H13/$R13</f>
        <v>-0.45069909134006758</v>
      </c>
      <c r="U13" s="26">
        <f>I13/$R13</f>
        <v>0.82920998681553615</v>
      </c>
    </row>
    <row r="14" spans="1:21" ht="15.6" x14ac:dyDescent="0.6">
      <c r="A14" s="5">
        <f t="shared" si="1"/>
        <v>9</v>
      </c>
      <c r="B14" s="6">
        <f t="shared" ref="B14:B21" si="2">IF(MOD(A14,4)=1,INT(A14/4),"")</f>
        <v>2</v>
      </c>
      <c r="C14" s="5">
        <v>1</v>
      </c>
      <c r="D14" s="5">
        <v>0</v>
      </c>
      <c r="E14" s="5">
        <v>0</v>
      </c>
      <c r="F14" s="5">
        <v>0</v>
      </c>
      <c r="G14" s="22">
        <f>G13+N13</f>
        <v>0.29373092779702764</v>
      </c>
      <c r="H14" s="22">
        <f>H13+O13</f>
        <v>-0.21804961260151612</v>
      </c>
      <c r="I14" s="22">
        <f>I13+P13</f>
        <v>0.62036410571857192</v>
      </c>
      <c r="J14" s="22">
        <f>1/(1+EXP(-SUMPRODUCT(G14:I14,C14:E14)))</f>
        <v>0.5729092794869165</v>
      </c>
      <c r="K14" s="5">
        <f>IF(J14&gt;$K$4,1,0)</f>
        <v>1</v>
      </c>
      <c r="L14" s="5" t="str">
        <f>IF(K14="","",IF(K14=F14,"","error"))</f>
        <v>error</v>
      </c>
      <c r="M14" s="5">
        <f>J14-F14</f>
        <v>0.5729092794869165</v>
      </c>
      <c r="N14" s="22">
        <f>-$B$4*$M14*C14</f>
        <v>-0.1145818558973833</v>
      </c>
      <c r="O14" s="22">
        <f>-$B$4*$M14*D14</f>
        <v>0</v>
      </c>
      <c r="P14" s="22">
        <f>-$B$4*$M14*E14</f>
        <v>0</v>
      </c>
      <c r="Q14" s="22"/>
      <c r="R14" s="26">
        <f>SQRT(SUMSQ(G14:I14))</f>
        <v>0.72019102685619285</v>
      </c>
      <c r="S14" s="26">
        <f>G14/$R14</f>
        <v>0.40785141281089521</v>
      </c>
      <c r="T14" s="26">
        <f>H14/$R14</f>
        <v>-0.30276635568948307</v>
      </c>
      <c r="U14" s="26">
        <f>I14/$R14</f>
        <v>0.86138827420081943</v>
      </c>
    </row>
    <row r="15" spans="1:21" ht="15.6" x14ac:dyDescent="0.6">
      <c r="A15" s="5">
        <f t="shared" si="1"/>
        <v>10</v>
      </c>
      <c r="B15" s="6" t="str">
        <f t="shared" si="2"/>
        <v/>
      </c>
      <c r="C15" s="5">
        <v>1</v>
      </c>
      <c r="D15" s="5">
        <v>1</v>
      </c>
      <c r="E15" s="5">
        <v>0</v>
      </c>
      <c r="F15" s="5">
        <v>0</v>
      </c>
      <c r="G15" s="22">
        <f>G14+N14</f>
        <v>0.17914907189964435</v>
      </c>
      <c r="H15" s="22">
        <f>H14+O14</f>
        <v>-0.21804961260151612</v>
      </c>
      <c r="I15" s="22">
        <f>I14+P14</f>
        <v>0.62036410571857192</v>
      </c>
      <c r="J15" s="22">
        <f>1/(1+EXP(-SUMPRODUCT(G15:I15,C15:E15)))</f>
        <v>0.49027609102072012</v>
      </c>
      <c r="K15" s="5">
        <f>IF(J15&gt;$K$4,1,0)</f>
        <v>0</v>
      </c>
      <c r="L15" s="5" t="str">
        <f>IF(K15="","",IF(K15=F15,"","error"))</f>
        <v/>
      </c>
      <c r="M15" s="5">
        <f>J15-F15</f>
        <v>0.49027609102072012</v>
      </c>
      <c r="N15" s="22">
        <f>-$B$4*$M15*C15</f>
        <v>-9.8055218204144035E-2</v>
      </c>
      <c r="O15" s="22">
        <f>-$B$4*$M15*D15</f>
        <v>-9.8055218204144035E-2</v>
      </c>
      <c r="P15" s="22">
        <f>-$B$4*$M15*E15</f>
        <v>0</v>
      </c>
      <c r="Q15" s="22"/>
      <c r="R15" s="26">
        <f>SQRT(SUMSQ(G15:I15))</f>
        <v>0.68153624054937734</v>
      </c>
      <c r="S15" s="26">
        <f>G15/$R15</f>
        <v>0.26286066864945384</v>
      </c>
      <c r="T15" s="26">
        <f>H15/$R15</f>
        <v>-0.31993839744420521</v>
      </c>
      <c r="U15" s="26">
        <f>I15/$R15</f>
        <v>0.91024375346277209</v>
      </c>
    </row>
    <row r="16" spans="1:21" ht="15.6" x14ac:dyDescent="0.6">
      <c r="A16" s="5">
        <f t="shared" si="1"/>
        <v>11</v>
      </c>
      <c r="B16" s="6" t="str">
        <f t="shared" si="2"/>
        <v/>
      </c>
      <c r="C16" s="5">
        <v>1</v>
      </c>
      <c r="D16" s="5">
        <v>0</v>
      </c>
      <c r="E16" s="5">
        <v>1</v>
      </c>
      <c r="F16" s="5">
        <v>0</v>
      </c>
      <c r="G16" s="22">
        <f>G15+N15</f>
        <v>8.1093853695500318E-2</v>
      </c>
      <c r="H16" s="22">
        <f>H15+O15</f>
        <v>-0.31610483080566015</v>
      </c>
      <c r="I16" s="22">
        <f>I15+P15</f>
        <v>0.62036410571857192</v>
      </c>
      <c r="J16" s="22">
        <f>1/(1+EXP(-SUMPRODUCT(G16:I16,C16:E16)))</f>
        <v>0.66851094123716648</v>
      </c>
      <c r="K16" s="5">
        <f>IF(J16&gt;$K$4,1,0)</f>
        <v>1</v>
      </c>
      <c r="L16" s="5" t="str">
        <f>IF(K16="","",IF(K16=F16,"","error"))</f>
        <v>error</v>
      </c>
      <c r="M16" s="5">
        <f>J16-F16</f>
        <v>0.66851094123716648</v>
      </c>
      <c r="N16" s="22">
        <f>-$B$4*$M16*C16</f>
        <v>-0.1337021882474333</v>
      </c>
      <c r="O16" s="22">
        <f>-$B$4*$M16*D16</f>
        <v>0</v>
      </c>
      <c r="P16" s="22">
        <f>-$B$4*$M16*E16</f>
        <v>-0.1337021882474333</v>
      </c>
      <c r="Q16" s="22"/>
      <c r="R16" s="26">
        <f>SQRT(SUMSQ(G16:I16))</f>
        <v>0.70096369437358574</v>
      </c>
      <c r="S16" s="26">
        <f>G16/$R16</f>
        <v>0.11568909252564016</v>
      </c>
      <c r="T16" s="26">
        <f>H16/$R16</f>
        <v>-0.45095749372318972</v>
      </c>
      <c r="U16" s="26">
        <f>I16/$R16</f>
        <v>0.88501602964324499</v>
      </c>
    </row>
    <row r="17" spans="1:21" ht="15.6" x14ac:dyDescent="0.6">
      <c r="A17" s="5">
        <f t="shared" si="1"/>
        <v>12</v>
      </c>
      <c r="B17" s="6" t="str">
        <f t="shared" si="2"/>
        <v/>
      </c>
      <c r="C17" s="5">
        <v>1</v>
      </c>
      <c r="D17" s="5">
        <v>1</v>
      </c>
      <c r="E17" s="5">
        <v>1</v>
      </c>
      <c r="F17" s="5">
        <v>1</v>
      </c>
      <c r="G17" s="22">
        <f>G16+N16</f>
        <v>-5.2608334551932978E-2</v>
      </c>
      <c r="H17" s="22">
        <f>H16+O16</f>
        <v>-0.31610483080566015</v>
      </c>
      <c r="I17" s="22">
        <f>I16+P16</f>
        <v>0.48666191747113863</v>
      </c>
      <c r="J17" s="22">
        <f>1/(1+EXP(-SUMPRODUCT(G17:I17,C17:E17)))</f>
        <v>0.52945305026551537</v>
      </c>
      <c r="K17" s="5">
        <f>IF(J17&gt;$K$4,1,0)</f>
        <v>1</v>
      </c>
      <c r="L17" s="5" t="str">
        <f>IF(K17="","",IF(K17=F17,"","error"))</f>
        <v/>
      </c>
      <c r="M17" s="5">
        <f>J17-F17</f>
        <v>-0.47054694973448463</v>
      </c>
      <c r="N17" s="22">
        <f>-$B$4*$M17*C17</f>
        <v>9.4109389946896937E-2</v>
      </c>
      <c r="O17" s="22">
        <f>-$B$4*$M17*D17</f>
        <v>9.4109389946896937E-2</v>
      </c>
      <c r="P17" s="22">
        <f>-$B$4*$M17*E17</f>
        <v>9.4109389946896937E-2</v>
      </c>
      <c r="Q17" s="22"/>
      <c r="R17" s="26">
        <f>SQRT(SUMSQ(G17:I17))</f>
        <v>0.58269179060605314</v>
      </c>
      <c r="S17" s="26">
        <f>G17/$R17</f>
        <v>-9.0285010703884228E-2</v>
      </c>
      <c r="T17" s="26">
        <f>H17/$R17</f>
        <v>-0.54249062008730553</v>
      </c>
      <c r="U17" s="26">
        <f>I17/$R17</f>
        <v>0.83519611107780567</v>
      </c>
    </row>
    <row r="18" spans="1:21" ht="15.6" x14ac:dyDescent="0.6">
      <c r="A18" s="5">
        <f t="shared" ref="A18:A37" si="3">A17+1</f>
        <v>13</v>
      </c>
      <c r="B18" s="6">
        <f t="shared" si="2"/>
        <v>3</v>
      </c>
      <c r="C18" s="5">
        <v>1</v>
      </c>
      <c r="D18" s="5">
        <v>0</v>
      </c>
      <c r="E18" s="5">
        <v>0</v>
      </c>
      <c r="F18" s="5">
        <v>0</v>
      </c>
      <c r="G18" s="22">
        <f>G17+N17</f>
        <v>4.1501055394963959E-2</v>
      </c>
      <c r="H18" s="22">
        <f>H17+O17</f>
        <v>-0.22199544085876322</v>
      </c>
      <c r="I18" s="22">
        <f>I17+P17</f>
        <v>0.58077130741803562</v>
      </c>
      <c r="J18" s="22">
        <f>1/(1+EXP(-SUMPRODUCT(G18:I18,C18:E18)))</f>
        <v>0.5103737749629248</v>
      </c>
      <c r="K18" s="5">
        <f>IF(J18&gt;$K$4,1,0)</f>
        <v>1</v>
      </c>
      <c r="L18" s="5" t="str">
        <f>IF(K18="","",IF(K18=F18,"","error"))</f>
        <v>error</v>
      </c>
      <c r="M18" s="5">
        <f>J18-F18</f>
        <v>0.5103737749629248</v>
      </c>
      <c r="N18" s="22">
        <f>-$B$4*$M18*C18</f>
        <v>-0.10207475499258496</v>
      </c>
      <c r="O18" s="22">
        <f>-$B$4*$M18*D18</f>
        <v>0</v>
      </c>
      <c r="P18" s="22">
        <f>-$B$4*$M18*E18</f>
        <v>0</v>
      </c>
      <c r="Q18" s="22"/>
      <c r="R18" s="26">
        <f>SQRT(SUMSQ(G18:I18))</f>
        <v>0.62313692306027491</v>
      </c>
      <c r="S18" s="26">
        <f>G18/$R18</f>
        <v>6.660021876275439E-2</v>
      </c>
      <c r="T18" s="26">
        <f>H18/$R18</f>
        <v>-0.35625467315999504</v>
      </c>
      <c r="U18" s="26">
        <f>I18/$R18</f>
        <v>0.9320123490128327</v>
      </c>
    </row>
    <row r="19" spans="1:21" ht="15.6" x14ac:dyDescent="0.6">
      <c r="A19" s="5">
        <f t="shared" si="3"/>
        <v>14</v>
      </c>
      <c r="B19" s="6" t="str">
        <f t="shared" si="2"/>
        <v/>
      </c>
      <c r="C19" s="5">
        <v>1</v>
      </c>
      <c r="D19" s="5">
        <v>1</v>
      </c>
      <c r="E19" s="5">
        <v>0</v>
      </c>
      <c r="F19" s="5">
        <v>0</v>
      </c>
      <c r="G19" s="22">
        <f>G18+N18</f>
        <v>-6.0573699597621003E-2</v>
      </c>
      <c r="H19" s="22">
        <f>H18+O18</f>
        <v>-0.22199544085876322</v>
      </c>
      <c r="I19" s="22">
        <f>I18+P18</f>
        <v>0.58077130741803562</v>
      </c>
      <c r="J19" s="22">
        <f>1/(1+EXP(-SUMPRODUCT(G19:I19,C19:E19)))</f>
        <v>0.42982402991556834</v>
      </c>
      <c r="K19" s="5">
        <f>IF(J19&gt;$K$4,1,0)</f>
        <v>0</v>
      </c>
      <c r="L19" s="5" t="str">
        <f>IF(K19="","",IF(K19=F19,"","error"))</f>
        <v/>
      </c>
      <c r="M19" s="5">
        <f>J19-F19</f>
        <v>0.42982402991556834</v>
      </c>
      <c r="N19" s="22">
        <f>-$B$4*$M19*C19</f>
        <v>-8.5964805983113679E-2</v>
      </c>
      <c r="O19" s="22">
        <f>-$B$4*$M19*D19</f>
        <v>-8.5964805983113679E-2</v>
      </c>
      <c r="P19" s="22">
        <f>-$B$4*$M19*E19</f>
        <v>0</v>
      </c>
      <c r="Q19" s="22"/>
      <c r="R19" s="26">
        <f>SQRT(SUMSQ(G19:I19))</f>
        <v>0.62469709489085501</v>
      </c>
      <c r="S19" s="26">
        <f>G19/$R19</f>
        <v>-9.6964913224391158E-2</v>
      </c>
      <c r="T19" s="26">
        <f>H19/$R19</f>
        <v>-0.35536493233980787</v>
      </c>
      <c r="U19" s="26">
        <f>I19/$R19</f>
        <v>0.92968466184320264</v>
      </c>
    </row>
    <row r="20" spans="1:21" ht="15.6" x14ac:dyDescent="0.6">
      <c r="A20" s="5">
        <f t="shared" si="3"/>
        <v>15</v>
      </c>
      <c r="B20" s="6" t="str">
        <f t="shared" si="2"/>
        <v/>
      </c>
      <c r="C20" s="5">
        <v>1</v>
      </c>
      <c r="D20" s="5">
        <v>0</v>
      </c>
      <c r="E20" s="5">
        <v>1</v>
      </c>
      <c r="F20" s="5">
        <v>0</v>
      </c>
      <c r="G20" s="22">
        <f>G19+N19</f>
        <v>-0.14653850558073467</v>
      </c>
      <c r="H20" s="22">
        <f>H19+O19</f>
        <v>-0.30796024684187689</v>
      </c>
      <c r="I20" s="22">
        <f>I19+P19</f>
        <v>0.58077130741803562</v>
      </c>
      <c r="J20" s="22">
        <f>1/(1+EXP(-SUMPRODUCT(G20:I20,C20:E20)))</f>
        <v>0.6068839681597944</v>
      </c>
      <c r="K20" s="5">
        <f>IF(J20&gt;$K$4,1,0)</f>
        <v>1</v>
      </c>
      <c r="L20" s="5" t="str">
        <f>IF(K20="","",IF(K20=F20,"","error"))</f>
        <v>error</v>
      </c>
      <c r="M20" s="5">
        <f>J20-F20</f>
        <v>0.6068839681597944</v>
      </c>
      <c r="N20" s="22">
        <f>-$B$4*$M20*C20</f>
        <v>-0.12137679363195888</v>
      </c>
      <c r="O20" s="22">
        <f>-$B$4*$M20*D20</f>
        <v>0</v>
      </c>
      <c r="P20" s="22">
        <f>-$B$4*$M20*E20</f>
        <v>-0.12137679363195888</v>
      </c>
      <c r="Q20" s="22"/>
      <c r="R20" s="26">
        <f>SQRT(SUMSQ(G20:I20))</f>
        <v>0.67350453507960817</v>
      </c>
      <c r="S20" s="26">
        <f>G20/$R20</f>
        <v>-0.21757612302256263</v>
      </c>
      <c r="T20" s="26">
        <f>H20/$R20</f>
        <v>-0.45725044272415483</v>
      </c>
      <c r="U20" s="26">
        <f>I20/$R20</f>
        <v>0.86231239311460395</v>
      </c>
    </row>
    <row r="21" spans="1:21" ht="15.6" x14ac:dyDescent="0.6">
      <c r="A21" s="5">
        <f t="shared" si="3"/>
        <v>16</v>
      </c>
      <c r="B21" s="6" t="str">
        <f t="shared" si="2"/>
        <v/>
      </c>
      <c r="C21" s="5">
        <v>1</v>
      </c>
      <c r="D21" s="5">
        <v>1</v>
      </c>
      <c r="E21" s="5">
        <v>1</v>
      </c>
      <c r="F21" s="5">
        <v>1</v>
      </c>
      <c r="G21" s="22">
        <f>G20+N20</f>
        <v>-0.26791529921269353</v>
      </c>
      <c r="H21" s="22">
        <f>H20+O20</f>
        <v>-0.30796024684187689</v>
      </c>
      <c r="I21" s="22">
        <f>I20+P20</f>
        <v>0.45939451378607676</v>
      </c>
      <c r="J21" s="22">
        <f>1/(1+EXP(-SUMPRODUCT(G21:I21,C21:E21)))</f>
        <v>0.4709126222168995</v>
      </c>
      <c r="K21" s="5">
        <f>IF(J21&gt;$K$4,1,0)</f>
        <v>0</v>
      </c>
      <c r="L21" s="5" t="str">
        <f>IF(K21="","",IF(K21=F21,"","error"))</f>
        <v>error</v>
      </c>
      <c r="M21" s="5">
        <f>J21-F21</f>
        <v>-0.52908737778310044</v>
      </c>
      <c r="N21" s="22">
        <f>-$B$4*$M21*C21</f>
        <v>0.10581747555662009</v>
      </c>
      <c r="O21" s="22">
        <f>-$B$4*$M21*D21</f>
        <v>0.10581747555662009</v>
      </c>
      <c r="P21" s="22">
        <f>-$B$4*$M21*E21</f>
        <v>0.10581747555662009</v>
      </c>
      <c r="Q21" s="22"/>
      <c r="R21" s="26">
        <f>SQRT(SUMSQ(G21:I21))</f>
        <v>0.61454165073156986</v>
      </c>
      <c r="S21" s="26">
        <f>G21/$R21</f>
        <v>-0.43595954626307049</v>
      </c>
      <c r="T21" s="26">
        <f>H21/$R21</f>
        <v>-0.50112184662385573</v>
      </c>
      <c r="U21" s="26">
        <f>I21/$R21</f>
        <v>0.74754007842950754</v>
      </c>
    </row>
    <row r="22" spans="1:21" ht="15.6" x14ac:dyDescent="0.6">
      <c r="A22" s="5">
        <f t="shared" si="3"/>
        <v>17</v>
      </c>
      <c r="B22" s="6">
        <f t="shared" ref="B22:B37" si="4">IF(MOD(A22,4)=1,INT(A22/4),"")</f>
        <v>4</v>
      </c>
      <c r="C22" s="5">
        <v>1</v>
      </c>
      <c r="D22" s="5">
        <v>0</v>
      </c>
      <c r="E22" s="5">
        <v>0</v>
      </c>
      <c r="F22" s="5">
        <v>0</v>
      </c>
      <c r="G22" s="22">
        <f>G21+N21</f>
        <v>-0.16209782365607345</v>
      </c>
      <c r="H22" s="22">
        <f>H21+O21</f>
        <v>-0.20214277128525682</v>
      </c>
      <c r="I22" s="22">
        <f>I21+P21</f>
        <v>0.5652119893426969</v>
      </c>
      <c r="J22" s="22">
        <f>1/(1+EXP(-SUMPRODUCT(G22:I22,C22:E22)))</f>
        <v>0.45956404560144964</v>
      </c>
      <c r="K22" s="5">
        <f>IF(J22&gt;$K$4,1,0)</f>
        <v>0</v>
      </c>
      <c r="L22" s="5" t="str">
        <f>IF(K22="","",IF(K22=F22,"","error"))</f>
        <v/>
      </c>
      <c r="M22" s="5">
        <f>J22-F22</f>
        <v>0.45956404560144964</v>
      </c>
      <c r="N22" s="22">
        <f>-$B$4*$M22*C22</f>
        <v>-9.1912809120289929E-2</v>
      </c>
      <c r="O22" s="22">
        <f>-$B$4*$M22*D22</f>
        <v>0</v>
      </c>
      <c r="P22" s="22">
        <f>-$B$4*$M22*E22</f>
        <v>0</v>
      </c>
      <c r="Q22" s="22"/>
      <c r="R22" s="26">
        <f>SQRT(SUMSQ(G22:I22))</f>
        <v>0.62177326841353353</v>
      </c>
      <c r="S22" s="26">
        <f>G22/$R22</f>
        <v>-0.26070246485454285</v>
      </c>
      <c r="T22" s="26">
        <f>H22/$R22</f>
        <v>-0.3251068863108702</v>
      </c>
      <c r="U22" s="26">
        <f>I22/$R22</f>
        <v>0.90903230816732628</v>
      </c>
    </row>
    <row r="23" spans="1:21" ht="15.6" x14ac:dyDescent="0.6">
      <c r="A23" s="5">
        <f t="shared" si="3"/>
        <v>18</v>
      </c>
      <c r="B23" s="6" t="str">
        <f t="shared" si="4"/>
        <v/>
      </c>
      <c r="C23" s="5">
        <v>1</v>
      </c>
      <c r="D23" s="5">
        <v>1</v>
      </c>
      <c r="E23" s="5">
        <v>0</v>
      </c>
      <c r="F23" s="5">
        <v>0</v>
      </c>
      <c r="G23" s="22">
        <f>G22+N22</f>
        <v>-0.25401063277636338</v>
      </c>
      <c r="H23" s="22">
        <f>H22+O22</f>
        <v>-0.20214277128525682</v>
      </c>
      <c r="I23" s="22">
        <f>I22+P22</f>
        <v>0.5652119893426969</v>
      </c>
      <c r="J23" s="22">
        <f>1/(1+EXP(-SUMPRODUCT(G23:I23,C23:E23)))</f>
        <v>0.38789873907393307</v>
      </c>
      <c r="K23" s="5">
        <f>IF(J23&gt;$K$4,1,0)</f>
        <v>0</v>
      </c>
      <c r="L23" s="5" t="str">
        <f>IF(K23="","",IF(K23=F23,"","error"))</f>
        <v/>
      </c>
      <c r="M23" s="5">
        <f>J23-F23</f>
        <v>0.38789873907393307</v>
      </c>
      <c r="N23" s="22">
        <f>-$B$4*$M23*C23</f>
        <v>-7.7579747814786618E-2</v>
      </c>
      <c r="O23" s="22">
        <f>-$B$4*$M23*D23</f>
        <v>-7.7579747814786618E-2</v>
      </c>
      <c r="P23" s="22">
        <f>-$B$4*$M23*E23</f>
        <v>0</v>
      </c>
      <c r="Q23" s="22"/>
      <c r="R23" s="26">
        <f>SQRT(SUMSQ(G23:I23))</f>
        <v>0.65180341702315514</v>
      </c>
      <c r="S23" s="26">
        <f>G23/$R23</f>
        <v>-0.38970435892535327</v>
      </c>
      <c r="T23" s="26">
        <f>H23/$R23</f>
        <v>-0.31012843137346691</v>
      </c>
      <c r="U23" s="26">
        <f>I23/$R23</f>
        <v>0.86715100685429192</v>
      </c>
    </row>
    <row r="24" spans="1:21" ht="15.6" x14ac:dyDescent="0.6">
      <c r="A24" s="5">
        <f t="shared" si="3"/>
        <v>19</v>
      </c>
      <c r="B24" s="6" t="str">
        <f t="shared" si="4"/>
        <v/>
      </c>
      <c r="C24" s="5">
        <v>1</v>
      </c>
      <c r="D24" s="5">
        <v>0</v>
      </c>
      <c r="E24" s="5">
        <v>1</v>
      </c>
      <c r="F24" s="5">
        <v>0</v>
      </c>
      <c r="G24" s="22">
        <f>G23+N23</f>
        <v>-0.33159038059114998</v>
      </c>
      <c r="H24" s="22">
        <f>H23+O23</f>
        <v>-0.27972251910004342</v>
      </c>
      <c r="I24" s="22">
        <f>I23+P23</f>
        <v>0.5652119893426969</v>
      </c>
      <c r="J24" s="22">
        <f>1/(1+EXP(-SUMPRODUCT(G24:I24,C24:E24)))</f>
        <v>0.55814120143360102</v>
      </c>
      <c r="K24" s="5">
        <f>IF(J24&gt;$K$4,1,0)</f>
        <v>1</v>
      </c>
      <c r="L24" s="5" t="str">
        <f>IF(K24="","",IF(K24=F24,"","error"))</f>
        <v>error</v>
      </c>
      <c r="M24" s="5">
        <f>J24-F24</f>
        <v>0.55814120143360102</v>
      </c>
      <c r="N24" s="22">
        <f>-$B$4*$M24*C24</f>
        <v>-0.11162824028672021</v>
      </c>
      <c r="O24" s="22">
        <f>-$B$4*$M24*D24</f>
        <v>0</v>
      </c>
      <c r="P24" s="22">
        <f>-$B$4*$M24*E24</f>
        <v>-0.11162824028672021</v>
      </c>
      <c r="Q24" s="22"/>
      <c r="R24" s="26">
        <f>SQRT(SUMSQ(G24:I24))</f>
        <v>0.71250365689516759</v>
      </c>
      <c r="S24" s="26">
        <f>G24/$R24</f>
        <v>-0.46538761925251099</v>
      </c>
      <c r="T24" s="26">
        <f>H24/$R24</f>
        <v>-0.39259099429604705</v>
      </c>
      <c r="U24" s="26">
        <f>I24/$R24</f>
        <v>0.79327591356609406</v>
      </c>
    </row>
    <row r="25" spans="1:21" ht="15.6" x14ac:dyDescent="0.6">
      <c r="A25" s="5">
        <f t="shared" si="3"/>
        <v>20</v>
      </c>
      <c r="B25" s="6" t="str">
        <f t="shared" si="4"/>
        <v/>
      </c>
      <c r="C25" s="5">
        <v>1</v>
      </c>
      <c r="D25" s="5">
        <v>1</v>
      </c>
      <c r="E25" s="5">
        <v>1</v>
      </c>
      <c r="F25" s="5">
        <v>1</v>
      </c>
      <c r="G25" s="22">
        <f>G24+N24</f>
        <v>-0.44321862087787017</v>
      </c>
      <c r="H25" s="22">
        <f>H24+O24</f>
        <v>-0.27972251910004342</v>
      </c>
      <c r="I25" s="22">
        <f>I24+P24</f>
        <v>0.4535837490559767</v>
      </c>
      <c r="J25" s="22">
        <f>1/(1+EXP(-SUMPRODUCT(G25:I25,C25:E25)))</f>
        <v>0.43306486142294398</v>
      </c>
      <c r="K25" s="5">
        <f>IF(J25&gt;$K$4,1,0)</f>
        <v>0</v>
      </c>
      <c r="L25" s="5" t="str">
        <f>IF(K25="","",IF(K25=F25,"","error"))</f>
        <v>error</v>
      </c>
      <c r="M25" s="5">
        <f>J25-F25</f>
        <v>-0.56693513857705602</v>
      </c>
      <c r="N25" s="22">
        <f>-$B$4*$M25*C25</f>
        <v>0.1133870277154112</v>
      </c>
      <c r="O25" s="22">
        <f>-$B$4*$M25*D25</f>
        <v>0.1133870277154112</v>
      </c>
      <c r="P25" s="22">
        <f>-$B$4*$M25*E25</f>
        <v>0.1133870277154112</v>
      </c>
      <c r="Q25" s="22"/>
      <c r="R25" s="26">
        <f>SQRT(SUMSQ(G25:I25))</f>
        <v>0.69312744210010235</v>
      </c>
      <c r="S25" s="26">
        <f>G25/$R25</f>
        <v>-0.63944751564728841</v>
      </c>
      <c r="T25" s="26">
        <f>H25/$R25</f>
        <v>-0.4035657833031599</v>
      </c>
      <c r="U25" s="26">
        <f>I25/$R25</f>
        <v>0.65440166051089577</v>
      </c>
    </row>
    <row r="26" spans="1:21" ht="15.6" x14ac:dyDescent="0.6">
      <c r="A26" s="5">
        <f t="shared" si="3"/>
        <v>21</v>
      </c>
      <c r="B26" s="6">
        <f t="shared" si="4"/>
        <v>5</v>
      </c>
      <c r="C26" s="5">
        <v>1</v>
      </c>
      <c r="D26" s="5">
        <v>0</v>
      </c>
      <c r="E26" s="5">
        <v>0</v>
      </c>
      <c r="F26" s="5">
        <v>0</v>
      </c>
      <c r="G26" s="22">
        <f>G25+N25</f>
        <v>-0.32983159316245897</v>
      </c>
      <c r="H26" s="22">
        <f>H25+O25</f>
        <v>-0.16633549138463222</v>
      </c>
      <c r="I26" s="22">
        <f>I25+P25</f>
        <v>0.56697077677138785</v>
      </c>
      <c r="J26" s="22">
        <f>1/(1+EXP(-SUMPRODUCT(G26:I26,C26:E26)))</f>
        <v>0.41828159970002921</v>
      </c>
      <c r="K26" s="5">
        <f>IF(J26&gt;$K$4,1,0)</f>
        <v>0</v>
      </c>
      <c r="L26" s="5" t="str">
        <f>IF(K26="","",IF(K26=F26,"","error"))</f>
        <v/>
      </c>
      <c r="M26" s="5">
        <f>J26-F26</f>
        <v>0.41828159970002921</v>
      </c>
      <c r="N26" s="22">
        <f>-$B$4*$M26*C26</f>
        <v>-8.3656319940005844E-2</v>
      </c>
      <c r="O26" s="22">
        <f>-$B$4*$M26*D26</f>
        <v>0</v>
      </c>
      <c r="P26" s="22">
        <f>-$B$4*$M26*E26</f>
        <v>0</v>
      </c>
      <c r="Q26" s="22"/>
      <c r="R26" s="26">
        <f>SQRT(SUMSQ(G26:I26))</f>
        <v>0.67669212885551122</v>
      </c>
      <c r="S26" s="26">
        <f>G26/$R26</f>
        <v>-0.48741751100356795</v>
      </c>
      <c r="T26" s="26">
        <f>H26/$R26</f>
        <v>-0.24580674769478297</v>
      </c>
      <c r="U26" s="26">
        <f>I26/$R26</f>
        <v>0.83785631987519205</v>
      </c>
    </row>
    <row r="27" spans="1:21" ht="15.6" x14ac:dyDescent="0.6">
      <c r="A27" s="5">
        <f t="shared" si="3"/>
        <v>22</v>
      </c>
      <c r="B27" s="6" t="str">
        <f t="shared" si="4"/>
        <v/>
      </c>
      <c r="C27" s="5">
        <v>1</v>
      </c>
      <c r="D27" s="5">
        <v>1</v>
      </c>
      <c r="E27" s="5">
        <v>0</v>
      </c>
      <c r="F27" s="5">
        <v>0</v>
      </c>
      <c r="G27" s="22">
        <f>G26+N26</f>
        <v>-0.4134879131024648</v>
      </c>
      <c r="H27" s="22">
        <f>H26+O26</f>
        <v>-0.16633549138463222</v>
      </c>
      <c r="I27" s="22">
        <f>I26+P26</f>
        <v>0.56697077677138785</v>
      </c>
      <c r="J27" s="22">
        <f>1/(1+EXP(-SUMPRODUCT(G27:I27,C27:E27)))</f>
        <v>0.3589732293025874</v>
      </c>
      <c r="K27" s="5">
        <f>IF(J27&gt;$K$4,1,0)</f>
        <v>0</v>
      </c>
      <c r="L27" s="5" t="str">
        <f>IF(K27="","",IF(K27=F27,"","error"))</f>
        <v/>
      </c>
      <c r="M27" s="5">
        <f>J27-F27</f>
        <v>0.3589732293025874</v>
      </c>
      <c r="N27" s="22">
        <f>-$B$4*$M27*C27</f>
        <v>-7.1794645860517481E-2</v>
      </c>
      <c r="O27" s="22">
        <f>-$B$4*$M27*D27</f>
        <v>-7.1794645860517481E-2</v>
      </c>
      <c r="P27" s="22">
        <f>-$B$4*$M27*E27</f>
        <v>0</v>
      </c>
      <c r="Q27" s="22"/>
      <c r="R27" s="26">
        <f>SQRT(SUMSQ(G27:I27))</f>
        <v>0.72117654682383381</v>
      </c>
      <c r="S27" s="26">
        <f>G27/$R27</f>
        <v>-0.57335185804852584</v>
      </c>
      <c r="T27" s="26">
        <f>H27/$R27</f>
        <v>-0.23064462109478998</v>
      </c>
      <c r="U27" s="26">
        <f>I27/$R27</f>
        <v>0.78617472970857061</v>
      </c>
    </row>
    <row r="28" spans="1:21" ht="15.6" x14ac:dyDescent="0.6">
      <c r="A28" s="5">
        <f t="shared" si="3"/>
        <v>23</v>
      </c>
      <c r="B28" s="6" t="str">
        <f t="shared" si="4"/>
        <v/>
      </c>
      <c r="C28" s="5">
        <v>1</v>
      </c>
      <c r="D28" s="5">
        <v>0</v>
      </c>
      <c r="E28" s="5">
        <v>1</v>
      </c>
      <c r="F28" s="5">
        <v>0</v>
      </c>
      <c r="G28" s="22">
        <f>G27+N27</f>
        <v>-0.48528255896298228</v>
      </c>
      <c r="H28" s="22">
        <f>H27+O27</f>
        <v>-0.2381301372451497</v>
      </c>
      <c r="I28" s="22">
        <f>I27+P27</f>
        <v>0.56697077677138785</v>
      </c>
      <c r="J28" s="22">
        <f>1/(1+EXP(-SUMPRODUCT(G28:I28,C28:E28)))</f>
        <v>0.52041070572058235</v>
      </c>
      <c r="K28" s="5">
        <f>IF(J28&gt;$K$4,1,0)</f>
        <v>1</v>
      </c>
      <c r="L28" s="5" t="str">
        <f>IF(K28="","",IF(K28=F28,"","error"))</f>
        <v>error</v>
      </c>
      <c r="M28" s="5">
        <f>J28-F28</f>
        <v>0.52041070572058235</v>
      </c>
      <c r="N28" s="22">
        <f>-$B$4*$M28*C28</f>
        <v>-0.10408214114411647</v>
      </c>
      <c r="O28" s="22">
        <f>-$B$4*$M28*D28</f>
        <v>0</v>
      </c>
      <c r="P28" s="22">
        <f>-$B$4*$M28*E28</f>
        <v>-0.10408214114411647</v>
      </c>
      <c r="Q28" s="22"/>
      <c r="R28" s="26">
        <f>SQRT(SUMSQ(G28:I28))</f>
        <v>0.78336516772882181</v>
      </c>
      <c r="S28" s="26">
        <f>G28/$R28</f>
        <v>-0.61948447410540597</v>
      </c>
      <c r="T28" s="26">
        <f>H28/$R28</f>
        <v>-0.30398356610053334</v>
      </c>
      <c r="U28" s="26">
        <f>I28/$R28</f>
        <v>0.72376306750424291</v>
      </c>
    </row>
    <row r="29" spans="1:21" ht="15.6" x14ac:dyDescent="0.6">
      <c r="A29" s="5">
        <f t="shared" si="3"/>
        <v>24</v>
      </c>
      <c r="B29" s="6" t="str">
        <f t="shared" si="4"/>
        <v/>
      </c>
      <c r="C29" s="5">
        <v>1</v>
      </c>
      <c r="D29" s="5">
        <v>1</v>
      </c>
      <c r="E29" s="5">
        <v>1</v>
      </c>
      <c r="F29" s="5">
        <v>1</v>
      </c>
      <c r="G29" s="22">
        <f>G28+N28</f>
        <v>-0.58936470010709874</v>
      </c>
      <c r="H29" s="22">
        <f>H28+O28</f>
        <v>-0.2381301372451497</v>
      </c>
      <c r="I29" s="22">
        <f>I28+P28</f>
        <v>0.46288863562727139</v>
      </c>
      <c r="J29" s="22">
        <f>1/(1+EXP(-SUMPRODUCT(G29:I29,C29:E29)))</f>
        <v>0.40984499349293146</v>
      </c>
      <c r="K29" s="5">
        <f>IF(J29&gt;$K$4,1,0)</f>
        <v>0</v>
      </c>
      <c r="L29" s="5" t="str">
        <f>IF(K29="","",IF(K29=F29,"","error"))</f>
        <v>error</v>
      </c>
      <c r="M29" s="5">
        <f>J29-F29</f>
        <v>-0.59015500650706854</v>
      </c>
      <c r="N29" s="22">
        <f>-$B$4*$M29*C29</f>
        <v>0.11803100130141371</v>
      </c>
      <c r="O29" s="22">
        <f>-$B$4*$M29*D29</f>
        <v>0.11803100130141371</v>
      </c>
      <c r="P29" s="22">
        <f>-$B$4*$M29*E29</f>
        <v>0.11803100130141371</v>
      </c>
      <c r="Q29" s="22"/>
      <c r="R29" s="26">
        <f>SQRT(SUMSQ(G29:I29))</f>
        <v>0.78633491655248344</v>
      </c>
      <c r="S29" s="26">
        <f>G29/$R29</f>
        <v>-0.74950849529999464</v>
      </c>
      <c r="T29" s="26">
        <f>H29/$R29</f>
        <v>-0.3028355122384494</v>
      </c>
      <c r="U29" s="26">
        <f>I29/$R29</f>
        <v>0.58866600717249995</v>
      </c>
    </row>
    <row r="30" spans="1:21" ht="15.6" x14ac:dyDescent="0.6">
      <c r="A30" s="5">
        <f t="shared" si="3"/>
        <v>25</v>
      </c>
      <c r="B30" s="6">
        <f t="shared" si="4"/>
        <v>6</v>
      </c>
      <c r="C30" s="5">
        <v>1</v>
      </c>
      <c r="D30" s="5">
        <v>0</v>
      </c>
      <c r="E30" s="5">
        <v>0</v>
      </c>
      <c r="F30" s="5">
        <v>0</v>
      </c>
      <c r="G30" s="22">
        <f>G29+N29</f>
        <v>-0.47133369880568504</v>
      </c>
      <c r="H30" s="22">
        <f>H29+O29</f>
        <v>-0.12009913594373599</v>
      </c>
      <c r="I30" s="22">
        <f>I29+P29</f>
        <v>0.58091963692868509</v>
      </c>
      <c r="J30" s="22">
        <f>1/(1+EXP(-SUMPRODUCT(G30:I30,C30:E30)))</f>
        <v>0.3843006236047215</v>
      </c>
      <c r="K30" s="5">
        <f>IF(J30&gt;$K$4,1,0)</f>
        <v>0</v>
      </c>
      <c r="L30" s="5" t="str">
        <f>IF(K30="","",IF(K30=F30,"","error"))</f>
        <v/>
      </c>
      <c r="M30" s="5">
        <f>J30-F30</f>
        <v>0.3843006236047215</v>
      </c>
      <c r="N30" s="22">
        <f>-$B$4*$M30*C30</f>
        <v>-7.6860124720944306E-2</v>
      </c>
      <c r="O30" s="22">
        <f>-$B$4*$M30*D30</f>
        <v>0</v>
      </c>
      <c r="P30" s="22">
        <f>-$B$4*$M30*E30</f>
        <v>0</v>
      </c>
      <c r="Q30" s="22"/>
      <c r="R30" s="26">
        <f>SQRT(SUMSQ(G30:I30))</f>
        <v>0.75765881678604885</v>
      </c>
      <c r="S30" s="26">
        <f>G30/$R30</f>
        <v>-0.62209227737236561</v>
      </c>
      <c r="T30" s="26">
        <f>H30/$R30</f>
        <v>-0.15851348031979695</v>
      </c>
      <c r="U30" s="26">
        <f>I30/$R30</f>
        <v>0.76672985789687953</v>
      </c>
    </row>
    <row r="31" spans="1:21" ht="15.6" x14ac:dyDescent="0.6">
      <c r="A31" s="5">
        <f t="shared" si="3"/>
        <v>26</v>
      </c>
      <c r="B31" s="6" t="str">
        <f t="shared" si="4"/>
        <v/>
      </c>
      <c r="C31" s="5">
        <v>1</v>
      </c>
      <c r="D31" s="5">
        <v>1</v>
      </c>
      <c r="E31" s="5">
        <v>0</v>
      </c>
      <c r="F31" s="5">
        <v>0</v>
      </c>
      <c r="G31" s="22">
        <f>G30+N30</f>
        <v>-0.54819382352662938</v>
      </c>
      <c r="H31" s="22">
        <f>H30+O30</f>
        <v>-0.12009913594373599</v>
      </c>
      <c r="I31" s="22">
        <f>I30+P30</f>
        <v>0.58091963692868509</v>
      </c>
      <c r="J31" s="22">
        <f>1/(1+EXP(-SUMPRODUCT(G31:I31,C31:E31)))</f>
        <v>0.33887918104515319</v>
      </c>
      <c r="K31" s="5">
        <f>IF(J31&gt;$K$4,1,0)</f>
        <v>0</v>
      </c>
      <c r="L31" s="5" t="str">
        <f>IF(K31="","",IF(K31=F31,"","error"))</f>
        <v/>
      </c>
      <c r="M31" s="5">
        <f>J31-F31</f>
        <v>0.33887918104515319</v>
      </c>
      <c r="N31" s="22">
        <f>-$B$4*$M31*C31</f>
        <v>-6.7775836209030646E-2</v>
      </c>
      <c r="O31" s="22">
        <f>-$B$4*$M31*D31</f>
        <v>-6.7775836209030646E-2</v>
      </c>
      <c r="P31" s="22">
        <f>-$B$4*$M31*E31</f>
        <v>0</v>
      </c>
      <c r="Q31" s="22"/>
      <c r="R31" s="26">
        <f>SQRT(SUMSQ(G31:I31))</f>
        <v>0.80771770760367301</v>
      </c>
      <c r="S31" s="26">
        <f>G31/$R31</f>
        <v>-0.67869481919989605</v>
      </c>
      <c r="T31" s="26">
        <f>H31/$R31</f>
        <v>-0.14868949239709581</v>
      </c>
      <c r="U31" s="26">
        <f>I31/$R31</f>
        <v>0.71921121879592109</v>
      </c>
    </row>
    <row r="32" spans="1:21" ht="15.6" x14ac:dyDescent="0.6">
      <c r="A32" s="5">
        <f t="shared" si="3"/>
        <v>27</v>
      </c>
      <c r="B32" s="6" t="str">
        <f t="shared" si="4"/>
        <v/>
      </c>
      <c r="C32" s="5">
        <v>1</v>
      </c>
      <c r="D32" s="5">
        <v>0</v>
      </c>
      <c r="E32" s="5">
        <v>1</v>
      </c>
      <c r="F32" s="5">
        <v>0</v>
      </c>
      <c r="G32" s="22">
        <f>G31+N31</f>
        <v>-0.61596965973565998</v>
      </c>
      <c r="H32" s="22">
        <f>H31+O31</f>
        <v>-0.18787497215276663</v>
      </c>
      <c r="I32" s="22">
        <f>I31+P31</f>
        <v>0.58091963692868509</v>
      </c>
      <c r="J32" s="22">
        <f>1/(1+EXP(-SUMPRODUCT(G32:I32,C32:E32)))</f>
        <v>0.49123839125257934</v>
      </c>
      <c r="K32" s="5">
        <f>IF(J32&gt;$K$4,1,0)</f>
        <v>0</v>
      </c>
      <c r="L32" s="5" t="str">
        <f>IF(K32="","",IF(K32=F32,"","error"))</f>
        <v/>
      </c>
      <c r="M32" s="5">
        <f>J32-F32</f>
        <v>0.49123839125257934</v>
      </c>
      <c r="N32" s="22">
        <f>-$B$4*$M32*C32</f>
        <v>-9.8247678250515877E-2</v>
      </c>
      <c r="O32" s="22">
        <f>-$B$4*$M32*D32</f>
        <v>0</v>
      </c>
      <c r="P32" s="22">
        <f>-$B$4*$M32*E32</f>
        <v>-9.8247678250515877E-2</v>
      </c>
      <c r="Q32" s="22"/>
      <c r="R32" s="26">
        <f>SQRT(SUMSQ(G32:I32))</f>
        <v>0.86728498859695646</v>
      </c>
      <c r="S32" s="26">
        <f>G32/$R32</f>
        <v>-0.71022751210319013</v>
      </c>
      <c r="T32" s="26">
        <f>H32/$R32</f>
        <v>-0.2166242637921128</v>
      </c>
      <c r="U32" s="26">
        <f>I32/$R32</f>
        <v>0.66981401104204896</v>
      </c>
    </row>
    <row r="33" spans="1:21" ht="15.6" x14ac:dyDescent="0.6">
      <c r="A33" s="5">
        <f t="shared" si="3"/>
        <v>28</v>
      </c>
      <c r="B33" s="6" t="str">
        <f t="shared" si="4"/>
        <v/>
      </c>
      <c r="C33" s="5">
        <v>1</v>
      </c>
      <c r="D33" s="5">
        <v>1</v>
      </c>
      <c r="E33" s="5">
        <v>1</v>
      </c>
      <c r="F33" s="5">
        <v>1</v>
      </c>
      <c r="G33" s="22">
        <f>G32+N32</f>
        <v>-0.71421733798617582</v>
      </c>
      <c r="H33" s="22">
        <f>H32+O32</f>
        <v>-0.18787497215276663</v>
      </c>
      <c r="I33" s="22">
        <f>I32+P32</f>
        <v>0.4826719586781692</v>
      </c>
      <c r="J33" s="22">
        <f>1/(1+EXP(-SUMPRODUCT(G33:I33,C33:E33)))</f>
        <v>0.39665546325632817</v>
      </c>
      <c r="K33" s="5">
        <f>IF(J33&gt;$K$4,1,0)</f>
        <v>0</v>
      </c>
      <c r="L33" s="5" t="str">
        <f>IF(K33="","",IF(K33=F33,"","error"))</f>
        <v>error</v>
      </c>
      <c r="M33" s="5">
        <f>J33-F33</f>
        <v>-0.60334453674367183</v>
      </c>
      <c r="N33" s="22">
        <f>-$B$4*$M33*C33</f>
        <v>0.12066890734873437</v>
      </c>
      <c r="O33" s="22">
        <f>-$B$4*$M33*D33</f>
        <v>0.12066890734873437</v>
      </c>
      <c r="P33" s="22">
        <f>-$B$4*$M33*E33</f>
        <v>0.12066890734873437</v>
      </c>
      <c r="Q33" s="22"/>
      <c r="R33" s="26">
        <f>SQRT(SUMSQ(G33:I33))</f>
        <v>0.88225598934531602</v>
      </c>
      <c r="S33" s="26">
        <f>G33/$R33</f>
        <v>-0.80953526710106616</v>
      </c>
      <c r="T33" s="26">
        <f>H33/$R33</f>
        <v>-0.21294836693846705</v>
      </c>
      <c r="U33" s="26">
        <f>I33/$R33</f>
        <v>0.54708833321306116</v>
      </c>
    </row>
    <row r="34" spans="1:21" ht="15.6" x14ac:dyDescent="0.6">
      <c r="A34" s="5">
        <f t="shared" si="3"/>
        <v>29</v>
      </c>
      <c r="B34" s="6">
        <f t="shared" si="4"/>
        <v>7</v>
      </c>
      <c r="C34" s="5">
        <v>1</v>
      </c>
      <c r="D34" s="5">
        <v>0</v>
      </c>
      <c r="E34" s="5">
        <v>0</v>
      </c>
      <c r="F34" s="5">
        <v>0</v>
      </c>
      <c r="G34" s="22">
        <f>G33+N33</f>
        <v>-0.59354843063744145</v>
      </c>
      <c r="H34" s="22">
        <f>H33+O33</f>
        <v>-6.7206064804032267E-2</v>
      </c>
      <c r="I34" s="22">
        <f>I33+P33</f>
        <v>0.60334086602690351</v>
      </c>
      <c r="J34" s="22">
        <f>1/(1+EXP(-SUMPRODUCT(G34:I34,C34:E34)))</f>
        <v>0.35582109437684306</v>
      </c>
      <c r="K34" s="5">
        <f>IF(J34&gt;$K$4,1,0)</f>
        <v>0</v>
      </c>
      <c r="L34" s="5" t="str">
        <f>IF(K34="","",IF(K34=F34,"","error"))</f>
        <v/>
      </c>
      <c r="M34" s="5">
        <f>J34-F34</f>
        <v>0.35582109437684306</v>
      </c>
      <c r="N34" s="22">
        <f>-$B$4*$M34*C34</f>
        <v>-7.1164218875368612E-2</v>
      </c>
      <c r="O34" s="22">
        <f>-$B$4*$M34*D34</f>
        <v>0</v>
      </c>
      <c r="P34" s="22">
        <f>-$B$4*$M34*E34</f>
        <v>0</v>
      </c>
      <c r="Q34" s="22"/>
      <c r="R34" s="26">
        <f>SQRT(SUMSQ(G34:I34))</f>
        <v>0.84902096280168915</v>
      </c>
      <c r="S34" s="26">
        <f>G34/$R34</f>
        <v>-0.69909749775646002</v>
      </c>
      <c r="T34" s="26">
        <f>H34/$R34</f>
        <v>-7.9157132448483478E-2</v>
      </c>
      <c r="U34" s="26">
        <f>I34/$R34</f>
        <v>0.71063129470435638</v>
      </c>
    </row>
    <row r="35" spans="1:21" ht="15.6" x14ac:dyDescent="0.6">
      <c r="A35" s="5">
        <f t="shared" si="3"/>
        <v>30</v>
      </c>
      <c r="B35" s="6" t="str">
        <f t="shared" si="4"/>
        <v/>
      </c>
      <c r="C35" s="5">
        <v>1</v>
      </c>
      <c r="D35" s="5">
        <v>1</v>
      </c>
      <c r="E35" s="5">
        <v>0</v>
      </c>
      <c r="F35" s="5">
        <v>0</v>
      </c>
      <c r="G35" s="22">
        <f>G34+N34</f>
        <v>-0.66471264951281006</v>
      </c>
      <c r="H35" s="22">
        <f>H34+O34</f>
        <v>-6.7206064804032267E-2</v>
      </c>
      <c r="I35" s="22">
        <f>I34+P34</f>
        <v>0.60334086602690351</v>
      </c>
      <c r="J35" s="22">
        <f>1/(1+EXP(-SUMPRODUCT(G35:I35,C35:E35)))</f>
        <v>0.32477382007001954</v>
      </c>
      <c r="K35" s="5">
        <f>IF(J35&gt;$K$4,1,0)</f>
        <v>0</v>
      </c>
      <c r="L35" s="5" t="str">
        <f>IF(K35="","",IF(K35=F35,"","error"))</f>
        <v/>
      </c>
      <c r="M35" s="5">
        <f>J35-F35</f>
        <v>0.32477382007001954</v>
      </c>
      <c r="N35" s="22">
        <f>-$B$4*$M35*C35</f>
        <v>-6.4954764014003907E-2</v>
      </c>
      <c r="O35" s="22">
        <f>-$B$4*$M35*D35</f>
        <v>-6.4954764014003907E-2</v>
      </c>
      <c r="P35" s="22">
        <f>-$B$4*$M35*E35</f>
        <v>0</v>
      </c>
      <c r="Q35" s="22"/>
      <c r="R35" s="26">
        <f>SQRT(SUMSQ(G35:I35))</f>
        <v>0.90021095426954101</v>
      </c>
      <c r="S35" s="26">
        <f>G35/$R35</f>
        <v>-0.73839653512345715</v>
      </c>
      <c r="T35" s="26">
        <f>H35/$R35</f>
        <v>-7.465590646868471E-2</v>
      </c>
      <c r="U35" s="26">
        <f>I35/$R35</f>
        <v>0.67022164434387821</v>
      </c>
    </row>
    <row r="36" spans="1:21" ht="15.6" x14ac:dyDescent="0.6">
      <c r="A36" s="5">
        <f t="shared" si="3"/>
        <v>31</v>
      </c>
      <c r="B36" s="6" t="str">
        <f t="shared" si="4"/>
        <v/>
      </c>
      <c r="C36" s="5">
        <v>1</v>
      </c>
      <c r="D36" s="5">
        <v>0</v>
      </c>
      <c r="E36" s="5">
        <v>1</v>
      </c>
      <c r="F36" s="5">
        <v>0</v>
      </c>
      <c r="G36" s="22">
        <f>G35+N35</f>
        <v>-0.72966741352681397</v>
      </c>
      <c r="H36" s="22">
        <f>H35+O35</f>
        <v>-0.13216082881803617</v>
      </c>
      <c r="I36" s="22">
        <f>I35+P35</f>
        <v>0.60334086602690351</v>
      </c>
      <c r="J36" s="22">
        <f>1/(1+EXP(-SUMPRODUCT(G36:I36,C36:E36)))</f>
        <v>0.46846029556606023</v>
      </c>
      <c r="K36" s="5">
        <f>IF(J36&gt;$K$4,1,0)</f>
        <v>0</v>
      </c>
      <c r="L36" s="5" t="str">
        <f>IF(K36="","",IF(K36=F36,"","error"))</f>
        <v/>
      </c>
      <c r="M36" s="5">
        <f>J36-F36</f>
        <v>0.46846029556606023</v>
      </c>
      <c r="N36" s="22">
        <f>-$B$4*$M36*C36</f>
        <v>-9.3692059113212045E-2</v>
      </c>
      <c r="O36" s="22">
        <f>-$B$4*$M36*D36</f>
        <v>0</v>
      </c>
      <c r="P36" s="22">
        <f>-$B$4*$M36*E36</f>
        <v>-9.3692059113212045E-2</v>
      </c>
      <c r="Q36" s="22"/>
      <c r="R36" s="26">
        <f>SQRT(SUMSQ(G36:I36))</f>
        <v>0.95598180926985987</v>
      </c>
      <c r="S36" s="26">
        <f>G36/$R36</f>
        <v>-0.76326495593478327</v>
      </c>
      <c r="T36" s="26">
        <f>H36/$R36</f>
        <v>-0.13824617533149011</v>
      </c>
      <c r="U36" s="26">
        <f>I36/$R36</f>
        <v>0.63112170145550239</v>
      </c>
    </row>
    <row r="37" spans="1:21" ht="15.6" x14ac:dyDescent="0.6">
      <c r="A37" s="5">
        <f t="shared" si="3"/>
        <v>32</v>
      </c>
      <c r="B37" s="6" t="str">
        <f t="shared" si="4"/>
        <v/>
      </c>
      <c r="C37" s="5">
        <v>1</v>
      </c>
      <c r="D37" s="5">
        <v>1</v>
      </c>
      <c r="E37" s="5">
        <v>1</v>
      </c>
      <c r="F37" s="5">
        <v>1</v>
      </c>
      <c r="G37" s="22">
        <f>G36+N36</f>
        <v>-0.82335947264002596</v>
      </c>
      <c r="H37" s="22">
        <f>H36+O36</f>
        <v>-0.13216082881803617</v>
      </c>
      <c r="I37" s="22">
        <f>I36+P36</f>
        <v>0.50964880691369152</v>
      </c>
      <c r="J37" s="22">
        <f>1/(1+EXP(-SUMPRODUCT(G37:I37,C37:E37)))</f>
        <v>0.39034280238836655</v>
      </c>
      <c r="K37" s="5">
        <f>IF(J37&gt;$K$4,1,0)</f>
        <v>0</v>
      </c>
      <c r="L37" s="5" t="str">
        <f>IF(K37="","",IF(K37=F37,"","error"))</f>
        <v>error</v>
      </c>
      <c r="M37" s="5">
        <f>J37-F37</f>
        <v>-0.60965719761163339</v>
      </c>
      <c r="N37" s="22">
        <f>-$B$4*$M37*C37</f>
        <v>0.12193143952232668</v>
      </c>
      <c r="O37" s="22">
        <f>-$B$4*$M37*D37</f>
        <v>0.12193143952232668</v>
      </c>
      <c r="P37" s="22">
        <f>-$B$4*$M37*E37</f>
        <v>0.12193143952232668</v>
      </c>
      <c r="Q37" s="22"/>
      <c r="R37" s="26">
        <f>SQRT(SUMSQ(G37:I37))</f>
        <v>0.97730712278611842</v>
      </c>
      <c r="S37" s="26">
        <f>G37/$R37</f>
        <v>-0.84247771600475319</v>
      </c>
      <c r="T37" s="26">
        <f>H37/$R37</f>
        <v>-0.13522957700468871</v>
      </c>
      <c r="U37" s="26">
        <f>I37/$R37</f>
        <v>0.52148275095016072</v>
      </c>
    </row>
    <row r="38" spans="1:21" ht="15.6" x14ac:dyDescent="0.6">
      <c r="A38" s="5">
        <f t="shared" ref="A38:A53" si="5">A37+1</f>
        <v>33</v>
      </c>
      <c r="B38" s="6">
        <f t="shared" ref="B38:B53" si="6">IF(MOD(A38,4)=1,INT(A38/4),"")</f>
        <v>8</v>
      </c>
      <c r="C38" s="5">
        <v>1</v>
      </c>
      <c r="D38" s="5">
        <v>0</v>
      </c>
      <c r="E38" s="5">
        <v>0</v>
      </c>
      <c r="F38" s="5">
        <v>0</v>
      </c>
      <c r="G38" s="22">
        <f>G37+N37</f>
        <v>-0.7014280331176993</v>
      </c>
      <c r="H38" s="22">
        <f>H37+O37</f>
        <v>-1.022938929570949E-2</v>
      </c>
      <c r="I38" s="22">
        <f>I37+P37</f>
        <v>0.63158024643601818</v>
      </c>
      <c r="J38" s="22">
        <f>1/(1+EXP(-SUMPRODUCT(G38:I38,C38:E38)))</f>
        <v>0.33149569058513395</v>
      </c>
      <c r="K38" s="5">
        <f>IF(J38&gt;$K$4,1,0)</f>
        <v>0</v>
      </c>
      <c r="L38" s="5" t="str">
        <f>IF(K38="","",IF(K38=F38,"","error"))</f>
        <v/>
      </c>
      <c r="M38" s="5">
        <f>J38-F38</f>
        <v>0.33149569058513395</v>
      </c>
      <c r="N38" s="22">
        <f>-$B$4*$M38*C38</f>
        <v>-6.6299138117026798E-2</v>
      </c>
      <c r="O38" s="22">
        <f>-$B$4*$M38*D38</f>
        <v>0</v>
      </c>
      <c r="P38" s="22">
        <f>-$B$4*$M38*E38</f>
        <v>0</v>
      </c>
      <c r="Q38" s="22"/>
      <c r="R38" s="26">
        <f>SQRT(SUMSQ(G38:I38))</f>
        <v>0.94392771637287398</v>
      </c>
      <c r="S38" s="26">
        <f>G38/$R38</f>
        <v>-0.74309507068295311</v>
      </c>
      <c r="T38" s="26">
        <f>H38/$R38</f>
        <v>-1.0837047284740008E-2</v>
      </c>
      <c r="U38" s="26">
        <f>I38/$R38</f>
        <v>0.66909810516309587</v>
      </c>
    </row>
    <row r="39" spans="1:21" ht="15.6" x14ac:dyDescent="0.6">
      <c r="A39" s="5">
        <f t="shared" si="5"/>
        <v>34</v>
      </c>
      <c r="B39" s="6" t="str">
        <f t="shared" si="6"/>
        <v/>
      </c>
      <c r="C39" s="5">
        <v>1</v>
      </c>
      <c r="D39" s="5">
        <v>1</v>
      </c>
      <c r="E39" s="5">
        <v>0</v>
      </c>
      <c r="F39" s="5">
        <v>0</v>
      </c>
      <c r="G39" s="22">
        <f>G38+N38</f>
        <v>-0.76772717123472611</v>
      </c>
      <c r="H39" s="22">
        <f>H38+O38</f>
        <v>-1.022938929570949E-2</v>
      </c>
      <c r="I39" s="22">
        <f>I38+P38</f>
        <v>0.63158024643601818</v>
      </c>
      <c r="J39" s="22">
        <f>1/(1+EXP(-SUMPRODUCT(G39:I39,C39:E39)))</f>
        <v>0.31476046106490868</v>
      </c>
      <c r="K39" s="5">
        <f>IF(J39&gt;$K$4,1,0)</f>
        <v>0</v>
      </c>
      <c r="L39" s="5" t="str">
        <f>IF(K39="","",IF(K39=F39,"","error"))</f>
        <v/>
      </c>
      <c r="M39" s="5">
        <f>J39-F39</f>
        <v>0.31476046106490868</v>
      </c>
      <c r="N39" s="22">
        <f>-$B$4*$M39*C39</f>
        <v>-6.2952092212981745E-2</v>
      </c>
      <c r="O39" s="22">
        <f>-$B$4*$M39*D39</f>
        <v>-6.2952092212981745E-2</v>
      </c>
      <c r="P39" s="22">
        <f>-$B$4*$M39*E39</f>
        <v>0</v>
      </c>
      <c r="Q39" s="22"/>
      <c r="R39" s="26">
        <f>SQRT(SUMSQ(G39:I39))</f>
        <v>0.994184720032258</v>
      </c>
      <c r="S39" s="26">
        <f>G39/$R39</f>
        <v>-0.77221783413631218</v>
      </c>
      <c r="T39" s="26">
        <f>H39/$R39</f>
        <v>-1.0289224014001725E-2</v>
      </c>
      <c r="U39" s="26">
        <f>I39/$R39</f>
        <v>0.63527454577608622</v>
      </c>
    </row>
    <row r="40" spans="1:21" ht="15.6" x14ac:dyDescent="0.6">
      <c r="A40" s="5">
        <f t="shared" si="5"/>
        <v>35</v>
      </c>
      <c r="B40" s="6" t="str">
        <f t="shared" si="6"/>
        <v/>
      </c>
      <c r="C40" s="5">
        <v>1</v>
      </c>
      <c r="D40" s="5">
        <v>0</v>
      </c>
      <c r="E40" s="5">
        <v>1</v>
      </c>
      <c r="F40" s="5">
        <v>0</v>
      </c>
      <c r="G40" s="22">
        <f>G39+N39</f>
        <v>-0.83067926344770782</v>
      </c>
      <c r="H40" s="22">
        <f>H39+O39</f>
        <v>-7.3181481508691235E-2</v>
      </c>
      <c r="I40" s="22">
        <f>I39+P39</f>
        <v>0.63158024643601818</v>
      </c>
      <c r="J40" s="22">
        <f>1/(1+EXP(-SUMPRODUCT(G40:I40,C40:E40)))</f>
        <v>0.45038902090719901</v>
      </c>
      <c r="K40" s="5">
        <f>IF(J40&gt;$K$4,1,0)</f>
        <v>0</v>
      </c>
      <c r="L40" s="5" t="str">
        <f>IF(K40="","",IF(K40=F40,"","error"))</f>
        <v/>
      </c>
      <c r="M40" s="5">
        <f>J40-F40</f>
        <v>0.45038902090719901</v>
      </c>
      <c r="N40" s="22">
        <f>-$B$4*$M40*C40</f>
        <v>-9.0077804181439805E-2</v>
      </c>
      <c r="O40" s="22">
        <f>-$B$4*$M40*D40</f>
        <v>0</v>
      </c>
      <c r="P40" s="22">
        <f>-$B$4*$M40*E40</f>
        <v>-9.0077804181439805E-2</v>
      </c>
      <c r="Q40" s="22"/>
      <c r="R40" s="26">
        <f>SQRT(SUMSQ(G40:I40))</f>
        <v>1.0460770409706996</v>
      </c>
      <c r="S40" s="26">
        <f>G40/$R40</f>
        <v>-0.79408994836258429</v>
      </c>
      <c r="T40" s="26">
        <f>H40/$R40</f>
        <v>-6.9958022824765376E-2</v>
      </c>
      <c r="U40" s="26">
        <f>I40/$R40</f>
        <v>0.6037607381669976</v>
      </c>
    </row>
    <row r="41" spans="1:21" ht="15.6" x14ac:dyDescent="0.6">
      <c r="A41" s="5">
        <f t="shared" si="5"/>
        <v>36</v>
      </c>
      <c r="B41" s="6" t="str">
        <f t="shared" si="6"/>
        <v/>
      </c>
      <c r="C41" s="5">
        <v>1</v>
      </c>
      <c r="D41" s="5">
        <v>1</v>
      </c>
      <c r="E41" s="5">
        <v>1</v>
      </c>
      <c r="F41" s="5">
        <v>1</v>
      </c>
      <c r="G41" s="22">
        <f>G40+N40</f>
        <v>-0.92075706762914766</v>
      </c>
      <c r="H41" s="22">
        <f>H40+O40</f>
        <v>-7.3181481508691235E-2</v>
      </c>
      <c r="I41" s="22">
        <f>I40+P40</f>
        <v>0.54150244225457833</v>
      </c>
      <c r="J41" s="22">
        <f>1/(1+EXP(-SUMPRODUCT(G41:I41,C41:E41)))</f>
        <v>0.38878171616908674</v>
      </c>
      <c r="K41" s="5">
        <f>IF(J41&gt;$K$4,1,0)</f>
        <v>0</v>
      </c>
      <c r="L41" s="5" t="str">
        <f>IF(K41="","",IF(K41=F41,"","error"))</f>
        <v>error</v>
      </c>
      <c r="M41" s="5">
        <f>J41-F41</f>
        <v>-0.61121828383091326</v>
      </c>
      <c r="N41" s="22">
        <f>-$B$4*$M41*C41</f>
        <v>0.12224365676618265</v>
      </c>
      <c r="O41" s="22">
        <f>-$B$4*$M41*D41</f>
        <v>0.12224365676618265</v>
      </c>
      <c r="P41" s="22">
        <f>-$B$4*$M41*E41</f>
        <v>0.12224365676618265</v>
      </c>
      <c r="Q41" s="22"/>
      <c r="R41" s="26">
        <f>SQRT(SUMSQ(G41:I41))</f>
        <v>1.0706885643325545</v>
      </c>
      <c r="S41" s="26">
        <f>G41/$R41</f>
        <v>-0.85996721950899779</v>
      </c>
      <c r="T41" s="26">
        <f>H41/$R41</f>
        <v>-6.8349923541315749E-2</v>
      </c>
      <c r="U41" s="26">
        <f>I41/$R41</f>
        <v>0.50575158855099933</v>
      </c>
    </row>
    <row r="42" spans="1:21" ht="15.6" x14ac:dyDescent="0.6">
      <c r="A42" s="5">
        <f t="shared" si="5"/>
        <v>37</v>
      </c>
      <c r="B42" s="6">
        <f t="shared" si="6"/>
        <v>9</v>
      </c>
      <c r="C42" s="5">
        <v>1</v>
      </c>
      <c r="D42" s="5">
        <v>0</v>
      </c>
      <c r="E42" s="5">
        <v>0</v>
      </c>
      <c r="F42" s="5">
        <v>0</v>
      </c>
      <c r="G42" s="22">
        <f>G41+N41</f>
        <v>-0.79851341086296501</v>
      </c>
      <c r="H42" s="22">
        <f>H41+O41</f>
        <v>4.9062175257491417E-2</v>
      </c>
      <c r="I42" s="22">
        <f>I41+P41</f>
        <v>0.66374609902076098</v>
      </c>
      <c r="J42" s="22">
        <f>1/(1+EXP(-SUMPRODUCT(G42:I42,C42:E42)))</f>
        <v>0.3103436044767896</v>
      </c>
      <c r="K42" s="5">
        <f>IF(J42&gt;$K$4,1,0)</f>
        <v>0</v>
      </c>
      <c r="L42" s="5" t="str">
        <f>IF(K42="","",IF(K42=F42,"","error"))</f>
        <v/>
      </c>
      <c r="M42" s="5">
        <f>J42-F42</f>
        <v>0.3103436044767896</v>
      </c>
      <c r="N42" s="22">
        <f>-$B$4*$M42*C42</f>
        <v>-6.2068720895357921E-2</v>
      </c>
      <c r="O42" s="22">
        <f>-$B$4*$M42*D42</f>
        <v>0</v>
      </c>
      <c r="P42" s="22">
        <f>-$B$4*$M42*E42</f>
        <v>0</v>
      </c>
      <c r="Q42" s="22"/>
      <c r="R42" s="26">
        <f>SQRT(SUMSQ(G42:I42))</f>
        <v>1.0395141405167518</v>
      </c>
      <c r="S42" s="26">
        <f>G42/$R42</f>
        <v>-0.76816021999086692</v>
      </c>
      <c r="T42" s="26">
        <f>H42/$R42</f>
        <v>4.7197217762811931E-2</v>
      </c>
      <c r="U42" s="26">
        <f>I42/$R42</f>
        <v>0.63851569993151491</v>
      </c>
    </row>
    <row r="43" spans="1:21" ht="15.6" x14ac:dyDescent="0.6">
      <c r="A43" s="5">
        <f t="shared" si="5"/>
        <v>38</v>
      </c>
      <c r="B43" s="6" t="str">
        <f t="shared" si="6"/>
        <v/>
      </c>
      <c r="C43" s="5">
        <v>1</v>
      </c>
      <c r="D43" s="5">
        <v>1</v>
      </c>
      <c r="E43" s="5">
        <v>0</v>
      </c>
      <c r="F43" s="5">
        <v>0</v>
      </c>
      <c r="G43" s="22">
        <f>G42+N42</f>
        <v>-0.86058213175832288</v>
      </c>
      <c r="H43" s="22">
        <f>H42+O42</f>
        <v>4.9062175257491417E-2</v>
      </c>
      <c r="I43" s="22">
        <f>I42+P42</f>
        <v>0.66374609902076098</v>
      </c>
      <c r="J43" s="22">
        <f>1/(1+EXP(-SUMPRODUCT(G43:I43,C43:E43)))</f>
        <v>0.30756669679231902</v>
      </c>
      <c r="K43" s="5">
        <f>IF(J43&gt;$K$4,1,0)</f>
        <v>0</v>
      </c>
      <c r="L43" s="5" t="str">
        <f>IF(K43="","",IF(K43=F43,"","error"))</f>
        <v/>
      </c>
      <c r="M43" s="5">
        <f>J43-F43</f>
        <v>0.30756669679231902</v>
      </c>
      <c r="N43" s="22">
        <f>-$B$4*$M43*C43</f>
        <v>-6.1513339358463807E-2</v>
      </c>
      <c r="O43" s="22">
        <f>-$B$4*$M43*D43</f>
        <v>-6.1513339358463807E-2</v>
      </c>
      <c r="P43" s="22">
        <f>-$B$4*$M43*E43</f>
        <v>0</v>
      </c>
      <c r="Q43" s="22"/>
      <c r="R43" s="26">
        <f>SQRT(SUMSQ(G43:I43))</f>
        <v>1.0879189246023686</v>
      </c>
      <c r="S43" s="26">
        <f>G43/$R43</f>
        <v>-0.79103517026589398</v>
      </c>
      <c r="T43" s="26">
        <f>H43/$R43</f>
        <v>4.5097271633015766E-2</v>
      </c>
      <c r="U43" s="26">
        <f>I43/$R43</f>
        <v>0.61010621656697295</v>
      </c>
    </row>
    <row r="44" spans="1:21" ht="15.6" x14ac:dyDescent="0.6">
      <c r="A44" s="5">
        <f t="shared" si="5"/>
        <v>39</v>
      </c>
      <c r="B44" s="6" t="str">
        <f t="shared" si="6"/>
        <v/>
      </c>
      <c r="C44" s="5">
        <v>1</v>
      </c>
      <c r="D44" s="5">
        <v>0</v>
      </c>
      <c r="E44" s="5">
        <v>1</v>
      </c>
      <c r="F44" s="5">
        <v>0</v>
      </c>
      <c r="G44" s="22">
        <f>G43+N43</f>
        <v>-0.92209547111678669</v>
      </c>
      <c r="H44" s="22">
        <f>H43+O43</f>
        <v>-1.2451164100972391E-2</v>
      </c>
      <c r="I44" s="22">
        <f>I43+P43</f>
        <v>0.66374609902076098</v>
      </c>
      <c r="J44" s="22">
        <f>1/(1+EXP(-SUMPRODUCT(G44:I44,C44:E44)))</f>
        <v>0.43576951230010819</v>
      </c>
      <c r="K44" s="5">
        <f>IF(J44&gt;$K$4,1,0)</f>
        <v>0</v>
      </c>
      <c r="L44" s="5" t="str">
        <f>IF(K44="","",IF(K44=F44,"","error"))</f>
        <v/>
      </c>
      <c r="M44" s="5">
        <f>J44-F44</f>
        <v>0.43576951230010819</v>
      </c>
      <c r="N44" s="22">
        <f>-$B$4*$M44*C44</f>
        <v>-8.7153902460021637E-2</v>
      </c>
      <c r="O44" s="22">
        <f>-$B$4*$M44*D44</f>
        <v>0</v>
      </c>
      <c r="P44" s="22">
        <f>-$B$4*$M44*E44</f>
        <v>-8.7153902460021637E-2</v>
      </c>
      <c r="Q44" s="22"/>
      <c r="R44" s="26">
        <f>SQRT(SUMSQ(G44:I44))</f>
        <v>1.1362103560990966</v>
      </c>
      <c r="S44" s="26">
        <f>G44/$R44</f>
        <v>-0.81155348229933266</v>
      </c>
      <c r="T44" s="26">
        <f>H44/$R44</f>
        <v>-1.0958502564367086E-2</v>
      </c>
      <c r="U44" s="26">
        <f>I44/$R44</f>
        <v>0.58417536458616048</v>
      </c>
    </row>
    <row r="45" spans="1:21" ht="15.6" x14ac:dyDescent="0.6">
      <c r="A45" s="5">
        <f t="shared" si="5"/>
        <v>40</v>
      </c>
      <c r="B45" s="6" t="str">
        <f t="shared" si="6"/>
        <v/>
      </c>
      <c r="C45" s="5">
        <v>1</v>
      </c>
      <c r="D45" s="5">
        <v>1</v>
      </c>
      <c r="E45" s="5">
        <v>1</v>
      </c>
      <c r="F45" s="5">
        <v>1</v>
      </c>
      <c r="G45" s="22">
        <f>G44+N44</f>
        <v>-1.0092493735768082</v>
      </c>
      <c r="H45" s="22">
        <f>H44+O44</f>
        <v>-1.2451164100972391E-2</v>
      </c>
      <c r="I45" s="22">
        <f>I44+P44</f>
        <v>0.57659219656073935</v>
      </c>
      <c r="J45" s="22">
        <f>1/(1+EXP(-SUMPRODUCT(G45:I45,C45:E45)))</f>
        <v>0.39052442924410397</v>
      </c>
      <c r="K45" s="5">
        <f>IF(J45&gt;$K$4,1,0)</f>
        <v>0</v>
      </c>
      <c r="L45" s="5" t="str">
        <f>IF(K45="","",IF(K45=F45,"","error"))</f>
        <v>error</v>
      </c>
      <c r="M45" s="5">
        <f>J45-F45</f>
        <v>-0.60947557075589609</v>
      </c>
      <c r="N45" s="22">
        <f>-$B$4*$M45*C45</f>
        <v>0.12189511415117922</v>
      </c>
      <c r="O45" s="22">
        <f>-$B$4*$M45*D45</f>
        <v>0.12189511415117922</v>
      </c>
      <c r="P45" s="22">
        <f>-$B$4*$M45*E45</f>
        <v>0.12189511415117922</v>
      </c>
      <c r="Q45" s="22"/>
      <c r="R45" s="26">
        <f>SQRT(SUMSQ(G45:I45))</f>
        <v>1.1624103796368077</v>
      </c>
      <c r="S45" s="26">
        <f>G45/$R45</f>
        <v>-0.86823843907187559</v>
      </c>
      <c r="T45" s="26">
        <f>H45/$R45</f>
        <v>-1.0711504576260517E-2</v>
      </c>
      <c r="U45" s="26">
        <f>I45/$R45</f>
        <v>0.49603152781627274</v>
      </c>
    </row>
    <row r="46" spans="1:21" ht="15.6" x14ac:dyDescent="0.6">
      <c r="A46" s="5">
        <f t="shared" si="5"/>
        <v>41</v>
      </c>
      <c r="B46" s="6">
        <f t="shared" si="6"/>
        <v>10</v>
      </c>
      <c r="C46" s="5">
        <v>1</v>
      </c>
      <c r="D46" s="5">
        <v>0</v>
      </c>
      <c r="E46" s="5">
        <v>0</v>
      </c>
      <c r="F46" s="5">
        <v>0</v>
      </c>
      <c r="G46" s="22">
        <f>G45+N45</f>
        <v>-0.88735425942562896</v>
      </c>
      <c r="H46" s="22">
        <f>H45+O45</f>
        <v>0.10944395005020682</v>
      </c>
      <c r="I46" s="22">
        <f>I45+P45</f>
        <v>0.69848731071191861</v>
      </c>
      <c r="J46" s="22">
        <f>1/(1+EXP(-SUMPRODUCT(G46:I46,C46:E46)))</f>
        <v>0.29165611701059785</v>
      </c>
      <c r="K46" s="5">
        <f>IF(J46&gt;$K$4,1,0)</f>
        <v>0</v>
      </c>
      <c r="L46" s="5" t="str">
        <f>IF(K46="","",IF(K46=F46,"","error"))</f>
        <v/>
      </c>
      <c r="M46" s="5">
        <f>J46-F46</f>
        <v>0.29165611701059785</v>
      </c>
      <c r="N46" s="22">
        <f>-$B$4*$M46*C46</f>
        <v>-5.8331223402119575E-2</v>
      </c>
      <c r="O46" s="22">
        <f>-$B$4*$M46*D46</f>
        <v>0</v>
      </c>
      <c r="P46" s="22">
        <f>-$B$4*$M46*E46</f>
        <v>0</v>
      </c>
      <c r="Q46" s="22"/>
      <c r="R46" s="26">
        <f>SQRT(SUMSQ(G46:I46))</f>
        <v>1.1345748468695078</v>
      </c>
      <c r="S46" s="26">
        <f>G46/$R46</f>
        <v>-0.7821028836255236</v>
      </c>
      <c r="T46" s="26">
        <f>H46/$R46</f>
        <v>9.6462521051107378E-2</v>
      </c>
      <c r="U46" s="26">
        <f>I46/$R46</f>
        <v>0.61563793048926507</v>
      </c>
    </row>
    <row r="47" spans="1:21" ht="15.6" x14ac:dyDescent="0.6">
      <c r="A47" s="5">
        <f t="shared" si="5"/>
        <v>42</v>
      </c>
      <c r="B47" s="6" t="str">
        <f t="shared" si="6"/>
        <v/>
      </c>
      <c r="C47" s="5">
        <v>1</v>
      </c>
      <c r="D47" s="5">
        <v>1</v>
      </c>
      <c r="E47" s="5">
        <v>0</v>
      </c>
      <c r="F47" s="5">
        <v>0</v>
      </c>
      <c r="G47" s="22">
        <f>G46+N46</f>
        <v>-0.94568548282774856</v>
      </c>
      <c r="H47" s="22">
        <f>H46+O46</f>
        <v>0.10944395005020682</v>
      </c>
      <c r="I47" s="22">
        <f>I46+P46</f>
        <v>0.69848731071191861</v>
      </c>
      <c r="J47" s="22">
        <f>1/(1+EXP(-SUMPRODUCT(G47:I47,C47:E47)))</f>
        <v>0.30232695059937725</v>
      </c>
      <c r="K47" s="5">
        <f>IF(J47&gt;$K$4,1,0)</f>
        <v>0</v>
      </c>
      <c r="L47" s="5" t="str">
        <f>IF(K47="","",IF(K47=F47,"","error"))</f>
        <v/>
      </c>
      <c r="M47" s="5">
        <f>J47-F47</f>
        <v>0.30232695059937725</v>
      </c>
      <c r="N47" s="22">
        <f>-$B$4*$M47*C47</f>
        <v>-6.0465390119875451E-2</v>
      </c>
      <c r="O47" s="22">
        <f>-$B$4*$M47*D47</f>
        <v>-6.0465390119875451E-2</v>
      </c>
      <c r="P47" s="22">
        <f>-$B$4*$M47*E47</f>
        <v>0</v>
      </c>
      <c r="Q47" s="22"/>
      <c r="R47" s="26">
        <f>SQRT(SUMSQ(G47:I47))</f>
        <v>1.1807554928346988</v>
      </c>
      <c r="S47" s="26">
        <f>G47/$R47</f>
        <v>-0.80091559054059036</v>
      </c>
      <c r="T47" s="26">
        <f>H47/$R47</f>
        <v>9.2689765759597906E-2</v>
      </c>
      <c r="U47" s="26">
        <f>I47/$R47</f>
        <v>0.59155965392549237</v>
      </c>
    </row>
    <row r="48" spans="1:21" ht="15.6" x14ac:dyDescent="0.6">
      <c r="A48" s="5">
        <f t="shared" si="5"/>
        <v>43</v>
      </c>
      <c r="B48" s="6" t="str">
        <f t="shared" si="6"/>
        <v/>
      </c>
      <c r="C48" s="5">
        <v>1</v>
      </c>
      <c r="D48" s="5">
        <v>0</v>
      </c>
      <c r="E48" s="5">
        <v>1</v>
      </c>
      <c r="F48" s="5">
        <v>0</v>
      </c>
      <c r="G48" s="22">
        <f>G47+N47</f>
        <v>-1.0061508729476241</v>
      </c>
      <c r="H48" s="22">
        <f>H47+O47</f>
        <v>4.8978559930331372E-2</v>
      </c>
      <c r="I48" s="22">
        <f>I47+P47</f>
        <v>0.69848731071191861</v>
      </c>
      <c r="J48" s="22">
        <f>1/(1+EXP(-SUMPRODUCT(G48:I48,C48:E48)))</f>
        <v>0.42368513902896804</v>
      </c>
      <c r="K48" s="5">
        <f>IF(J48&gt;$K$4,1,0)</f>
        <v>0</v>
      </c>
      <c r="L48" s="5" t="str">
        <f>IF(K48="","",IF(K48=F48,"","error"))</f>
        <v/>
      </c>
      <c r="M48" s="5">
        <f>J48-F48</f>
        <v>0.42368513902896804</v>
      </c>
      <c r="N48" s="22">
        <f>-$B$4*$M48*C48</f>
        <v>-8.4737027805793619E-2</v>
      </c>
      <c r="O48" s="22">
        <f>-$B$4*$M48*D48</f>
        <v>0</v>
      </c>
      <c r="P48" s="22">
        <f>-$B$4*$M48*E48</f>
        <v>-8.4737027805793619E-2</v>
      </c>
      <c r="Q48" s="22"/>
      <c r="R48" s="26">
        <f>SQRT(SUMSQ(G48:I48))</f>
        <v>1.2258152396228736</v>
      </c>
      <c r="S48" s="26">
        <f>G48/$R48</f>
        <v>-0.82080140662729062</v>
      </c>
      <c r="T48" s="26">
        <f>H48/$R48</f>
        <v>3.9955907176843226E-2</v>
      </c>
      <c r="U48" s="26">
        <f>I48/$R48</f>
        <v>0.56981451048594456</v>
      </c>
    </row>
    <row r="49" spans="1:21" ht="15.6" x14ac:dyDescent="0.6">
      <c r="A49" s="5">
        <f t="shared" si="5"/>
        <v>44</v>
      </c>
      <c r="B49" s="6" t="str">
        <f t="shared" si="6"/>
        <v/>
      </c>
      <c r="C49" s="5">
        <v>1</v>
      </c>
      <c r="D49" s="5">
        <v>1</v>
      </c>
      <c r="E49" s="5">
        <v>1</v>
      </c>
      <c r="F49" s="5">
        <v>1</v>
      </c>
      <c r="G49" s="22">
        <f>G48+N48</f>
        <v>-1.0908879007534176</v>
      </c>
      <c r="H49" s="22">
        <f>H48+O48</f>
        <v>4.8978559930331372E-2</v>
      </c>
      <c r="I49" s="22">
        <f>I48+P48</f>
        <v>0.61375028290612499</v>
      </c>
      <c r="J49" s="22">
        <f>1/(1+EXP(-SUMPRODUCT(G49:I49,C49:E49)))</f>
        <v>0.39456601711276423</v>
      </c>
      <c r="K49" s="5">
        <f>IF(J49&gt;$K$4,1,0)</f>
        <v>0</v>
      </c>
      <c r="L49" s="5" t="str">
        <f>IF(K49="","",IF(K49=F49,"","error"))</f>
        <v>error</v>
      </c>
      <c r="M49" s="5">
        <f>J49-F49</f>
        <v>-0.60543398288723571</v>
      </c>
      <c r="N49" s="22">
        <f>-$B$4*$M49*C49</f>
        <v>0.12108679657744714</v>
      </c>
      <c r="O49" s="22">
        <f>-$B$4*$M49*D49</f>
        <v>0.12108679657744714</v>
      </c>
      <c r="P49" s="22">
        <f>-$B$4*$M49*E49</f>
        <v>0.12108679657744714</v>
      </c>
      <c r="Q49" s="22"/>
      <c r="R49" s="26">
        <f>SQRT(SUMSQ(G49:I49))</f>
        <v>1.252647085619248</v>
      </c>
      <c r="S49" s="26">
        <f>G49/$R49</f>
        <v>-0.87086611486756904</v>
      </c>
      <c r="T49" s="26">
        <f>H49/$R49</f>
        <v>3.9100047006550731E-2</v>
      </c>
      <c r="U49" s="26">
        <f>I49/$R49</f>
        <v>0.48996264786160149</v>
      </c>
    </row>
    <row r="50" spans="1:21" ht="15.6" x14ac:dyDescent="0.6">
      <c r="A50" s="5">
        <f t="shared" si="5"/>
        <v>45</v>
      </c>
      <c r="B50" s="6">
        <f t="shared" si="6"/>
        <v>11</v>
      </c>
      <c r="C50" s="5">
        <v>1</v>
      </c>
      <c r="D50" s="5">
        <v>0</v>
      </c>
      <c r="E50" s="5">
        <v>0</v>
      </c>
      <c r="F50" s="5">
        <v>0</v>
      </c>
      <c r="G50" s="22">
        <f>G49+N49</f>
        <v>-0.96980110417597043</v>
      </c>
      <c r="H50" s="22">
        <f>H49+O49</f>
        <v>0.17006535650777851</v>
      </c>
      <c r="I50" s="22">
        <f>I49+P49</f>
        <v>0.73483707948357213</v>
      </c>
      <c r="J50" s="22">
        <f>1/(1+EXP(-SUMPRODUCT(G50:I50,C50:E50)))</f>
        <v>0.27492014814185639</v>
      </c>
      <c r="K50" s="5">
        <f>IF(J50&gt;$K$4,1,0)</f>
        <v>0</v>
      </c>
      <c r="L50" s="5" t="str">
        <f>IF(K50="","",IF(K50=F50,"","error"))</f>
        <v/>
      </c>
      <c r="M50" s="5">
        <f>J50-F50</f>
        <v>0.27492014814185639</v>
      </c>
      <c r="N50" s="22">
        <f>-$B$4*$M50*C50</f>
        <v>-5.4984029628371282E-2</v>
      </c>
      <c r="O50" s="22">
        <f>-$B$4*$M50*D50</f>
        <v>0</v>
      </c>
      <c r="P50" s="22">
        <f>-$B$4*$M50*E50</f>
        <v>0</v>
      </c>
      <c r="Q50" s="22"/>
      <c r="R50" s="26">
        <f>SQRT(SUMSQ(G50:I50))</f>
        <v>1.2285853411664145</v>
      </c>
      <c r="S50" s="26">
        <f>G50/$R50</f>
        <v>-0.78936405285061007</v>
      </c>
      <c r="T50" s="26">
        <f>H50/$R50</f>
        <v>0.13842372264210728</v>
      </c>
      <c r="U50" s="26">
        <f>I50/$R50</f>
        <v>0.59811643103760337</v>
      </c>
    </row>
    <row r="51" spans="1:21" ht="15.6" x14ac:dyDescent="0.6">
      <c r="A51" s="5">
        <f t="shared" si="5"/>
        <v>46</v>
      </c>
      <c r="B51" s="6" t="str">
        <f t="shared" si="6"/>
        <v/>
      </c>
      <c r="C51" s="5">
        <v>1</v>
      </c>
      <c r="D51" s="5">
        <v>1</v>
      </c>
      <c r="E51" s="5">
        <v>0</v>
      </c>
      <c r="F51" s="5">
        <v>0</v>
      </c>
      <c r="G51" s="22">
        <f>G50+N50</f>
        <v>-1.0247851338043417</v>
      </c>
      <c r="H51" s="22">
        <f>H50+O50</f>
        <v>0.17006535650777851</v>
      </c>
      <c r="I51" s="22">
        <f>I50+P50</f>
        <v>0.73483707948357213</v>
      </c>
      <c r="J51" s="22">
        <f>1/(1+EXP(-SUMPRODUCT(G51:I51,C51:E51)))</f>
        <v>0.29844371471701797</v>
      </c>
      <c r="K51" s="5">
        <f>IF(J51&gt;$K$4,1,0)</f>
        <v>0</v>
      </c>
      <c r="L51" s="5" t="str">
        <f>IF(K51="","",IF(K51=F51,"","error"))</f>
        <v/>
      </c>
      <c r="M51" s="5">
        <f>J51-F51</f>
        <v>0.29844371471701797</v>
      </c>
      <c r="N51" s="22">
        <f>-$B$4*$M51*C51</f>
        <v>-5.9688742943403594E-2</v>
      </c>
      <c r="O51" s="22">
        <f>-$B$4*$M51*D51</f>
        <v>-5.9688742943403594E-2</v>
      </c>
      <c r="P51" s="22">
        <f>-$B$4*$M51*E51</f>
        <v>0</v>
      </c>
      <c r="Q51" s="22"/>
      <c r="R51" s="26">
        <f>SQRT(SUMSQ(G51:I51))</f>
        <v>1.2724355894639405</v>
      </c>
      <c r="S51" s="26">
        <f>G51/$R51</f>
        <v>-0.80537289454161642</v>
      </c>
      <c r="T51" s="26">
        <f>H51/$R51</f>
        <v>0.13365341076275986</v>
      </c>
      <c r="U51" s="26">
        <f>I51/$R51</f>
        <v>0.57750434329893963</v>
      </c>
    </row>
    <row r="52" spans="1:21" ht="15.6" x14ac:dyDescent="0.6">
      <c r="A52" s="5">
        <f t="shared" si="5"/>
        <v>47</v>
      </c>
      <c r="B52" s="6" t="str">
        <f t="shared" si="6"/>
        <v/>
      </c>
      <c r="C52" s="5">
        <v>1</v>
      </c>
      <c r="D52" s="5">
        <v>0</v>
      </c>
      <c r="E52" s="5">
        <v>1</v>
      </c>
      <c r="F52" s="5">
        <v>0</v>
      </c>
      <c r="G52" s="22">
        <f>G51+N51</f>
        <v>-1.0844738767477453</v>
      </c>
      <c r="H52" s="22">
        <f>H51+O51</f>
        <v>0.11037661356437492</v>
      </c>
      <c r="I52" s="22">
        <f>I51+P51</f>
        <v>0.73483707948357213</v>
      </c>
      <c r="J52" s="22">
        <f>1/(1+EXP(-SUMPRODUCT(G52:I52,C52:E52)))</f>
        <v>0.41347049956993126</v>
      </c>
      <c r="K52" s="5">
        <f>IF(J52&gt;$K$4,1,0)</f>
        <v>0</v>
      </c>
      <c r="L52" s="5" t="str">
        <f>IF(K52="","",IF(K52=F52,"","error"))</f>
        <v/>
      </c>
      <c r="M52" s="5">
        <f>J52-F52</f>
        <v>0.41347049956993126</v>
      </c>
      <c r="N52" s="22">
        <f>-$B$4*$M52*C52</f>
        <v>-8.2694099913986255E-2</v>
      </c>
      <c r="O52" s="22">
        <f>-$B$4*$M52*D52</f>
        <v>0</v>
      </c>
      <c r="P52" s="22">
        <f>-$B$4*$M52*E52</f>
        <v>-8.2694099913986255E-2</v>
      </c>
      <c r="Q52" s="22"/>
      <c r="R52" s="26">
        <f>SQRT(SUMSQ(G52:I52))</f>
        <v>1.3146300314362855</v>
      </c>
      <c r="S52" s="26">
        <f>G52/$R52</f>
        <v>-0.82492705233799846</v>
      </c>
      <c r="T52" s="26">
        <f>H52/$R52</f>
        <v>8.3960210040070427E-2</v>
      </c>
      <c r="U52" s="26">
        <f>I52/$R52</f>
        <v>0.55896873029800898</v>
      </c>
    </row>
    <row r="53" spans="1:21" ht="15.6" x14ac:dyDescent="0.6">
      <c r="A53" s="5">
        <f t="shared" si="5"/>
        <v>48</v>
      </c>
      <c r="B53" s="6" t="str">
        <f t="shared" si="6"/>
        <v/>
      </c>
      <c r="C53" s="5">
        <v>1</v>
      </c>
      <c r="D53" s="5">
        <v>1</v>
      </c>
      <c r="E53" s="5">
        <v>1</v>
      </c>
      <c r="F53" s="5">
        <v>1</v>
      </c>
      <c r="G53" s="22">
        <f>G52+N52</f>
        <v>-1.1671679766617316</v>
      </c>
      <c r="H53" s="22">
        <f>H52+O52</f>
        <v>0.11037661356437492</v>
      </c>
      <c r="I53" s="22">
        <f>I52+P52</f>
        <v>0.65214297956958589</v>
      </c>
      <c r="J53" s="22">
        <f>1/(1+EXP(-SUMPRODUCT(G53:I53,C53:E53)))</f>
        <v>0.4001960298986415</v>
      </c>
      <c r="K53" s="5">
        <f>IF(J53&gt;$K$4,1,0)</f>
        <v>0</v>
      </c>
      <c r="L53" s="5" t="str">
        <f>IF(K53="","",IF(K53=F53,"","error"))</f>
        <v>error</v>
      </c>
      <c r="M53" s="5">
        <f>J53-F53</f>
        <v>-0.59980397010135844</v>
      </c>
      <c r="N53" s="22">
        <f>-$B$4*$M53*C53</f>
        <v>0.1199607940202717</v>
      </c>
      <c r="O53" s="22">
        <f>-$B$4*$M53*D53</f>
        <v>0.1199607940202717</v>
      </c>
      <c r="P53" s="22">
        <f>-$B$4*$M53*E53</f>
        <v>0.1199607940202717</v>
      </c>
      <c r="Q53" s="22"/>
      <c r="R53" s="26">
        <f>SQRT(SUMSQ(G53:I53))</f>
        <v>1.3415493089590398</v>
      </c>
      <c r="S53" s="26">
        <f>G53/$R53</f>
        <v>-0.8700149661792026</v>
      </c>
      <c r="T53" s="26">
        <f>H53/$R53</f>
        <v>8.2275480168537696E-2</v>
      </c>
      <c r="U53" s="26">
        <f>I53/$R53</f>
        <v>0.48611182251333646</v>
      </c>
    </row>
    <row r="54" spans="1:21" ht="15.6" x14ac:dyDescent="0.6">
      <c r="A54" s="5">
        <f t="shared" ref="A54:A117" si="7">A53+1</f>
        <v>49</v>
      </c>
      <c r="B54" s="6">
        <f t="shared" ref="B54:B77" si="8">IF(MOD(A54,4)=1,INT(A54/4),"")</f>
        <v>12</v>
      </c>
      <c r="C54" s="5">
        <v>1</v>
      </c>
      <c r="D54" s="5">
        <v>0</v>
      </c>
      <c r="E54" s="5">
        <v>0</v>
      </c>
      <c r="F54" s="5">
        <v>0</v>
      </c>
      <c r="G54" s="22">
        <f>G53+N53</f>
        <v>-1.04720718264146</v>
      </c>
      <c r="H54" s="22">
        <f>H53+O53</f>
        <v>0.2303374075846466</v>
      </c>
      <c r="I54" s="22">
        <f>I53+P53</f>
        <v>0.7721037735898576</v>
      </c>
      <c r="J54" s="22">
        <f>1/(1+EXP(-SUMPRODUCT(G54:I54,C54:E54)))</f>
        <v>0.25976175892945491</v>
      </c>
      <c r="K54" s="5">
        <f>IF(J54&gt;$K$4,1,0)</f>
        <v>0</v>
      </c>
      <c r="L54" s="5" t="str">
        <f>IF(K54="","",IF(K54=F54,"","error"))</f>
        <v/>
      </c>
      <c r="M54" s="5">
        <f>J54-F54</f>
        <v>0.25976175892945491</v>
      </c>
      <c r="N54" s="22">
        <f>-$B$4*$M54*C54</f>
        <v>-5.1952351785890985E-2</v>
      </c>
      <c r="O54" s="22">
        <f>-$B$4*$M54*D54</f>
        <v>0</v>
      </c>
      <c r="P54" s="22">
        <f>-$B$4*$M54*E54</f>
        <v>0</v>
      </c>
      <c r="Q54" s="22"/>
      <c r="R54" s="26">
        <f>SQRT(SUMSQ(G54:I54))</f>
        <v>1.3213033118479562</v>
      </c>
      <c r="S54" s="26">
        <f>G54/$R54</f>
        <v>-0.79255623841345757</v>
      </c>
      <c r="T54" s="26">
        <f>H54/$R54</f>
        <v>0.17432591405715916</v>
      </c>
      <c r="U54" s="26">
        <f>I54/$R54</f>
        <v>0.58435013873537034</v>
      </c>
    </row>
    <row r="55" spans="1:21" ht="15.6" x14ac:dyDescent="0.6">
      <c r="A55" s="5">
        <f t="shared" si="7"/>
        <v>50</v>
      </c>
      <c r="B55" s="6" t="str">
        <f t="shared" si="8"/>
        <v/>
      </c>
      <c r="C55" s="5">
        <v>1</v>
      </c>
      <c r="D55" s="5">
        <v>1</v>
      </c>
      <c r="E55" s="5">
        <v>0</v>
      </c>
      <c r="F55" s="5">
        <v>0</v>
      </c>
      <c r="G55" s="22">
        <f>G54+N54</f>
        <v>-1.099159534427351</v>
      </c>
      <c r="H55" s="22">
        <f>H54+O54</f>
        <v>0.2303374075846466</v>
      </c>
      <c r="I55" s="22">
        <f>I54+P54</f>
        <v>0.7721037735898576</v>
      </c>
      <c r="J55" s="22">
        <f>1/(1+EXP(-SUMPRODUCT(G55:I55,C55:E55)))</f>
        <v>0.29549945199830457</v>
      </c>
      <c r="K55" s="5">
        <f>IF(J55&gt;$K$4,1,0)</f>
        <v>0</v>
      </c>
      <c r="L55" s="5" t="str">
        <f>IF(K55="","",IF(K55=F55,"","error"))</f>
        <v/>
      </c>
      <c r="M55" s="5">
        <f>J55-F55</f>
        <v>0.29549945199830457</v>
      </c>
      <c r="N55" s="22">
        <f>-$B$4*$M55*C55</f>
        <v>-5.9099890399660918E-2</v>
      </c>
      <c r="O55" s="22">
        <f>-$B$4*$M55*D55</f>
        <v>-5.9099890399660918E-2</v>
      </c>
      <c r="P55" s="22">
        <f>-$B$4*$M55*E55</f>
        <v>0</v>
      </c>
      <c r="Q55" s="22"/>
      <c r="R55" s="26">
        <f>SQRT(SUMSQ(G55:I55))</f>
        <v>1.3628467414375927</v>
      </c>
      <c r="S55" s="26">
        <f>G55/$R55</f>
        <v>-0.80651734417907306</v>
      </c>
      <c r="T55" s="26">
        <f>H55/$R55</f>
        <v>0.16901196633575705</v>
      </c>
      <c r="U55" s="26">
        <f>I55/$R55</f>
        <v>0.56653749105743723</v>
      </c>
    </row>
    <row r="56" spans="1:21" ht="15.6" x14ac:dyDescent="0.6">
      <c r="A56" s="5">
        <f t="shared" si="7"/>
        <v>51</v>
      </c>
      <c r="B56" s="6" t="str">
        <f t="shared" si="8"/>
        <v/>
      </c>
      <c r="C56" s="5">
        <v>1</v>
      </c>
      <c r="D56" s="5">
        <v>0</v>
      </c>
      <c r="E56" s="5">
        <v>1</v>
      </c>
      <c r="F56" s="5">
        <v>0</v>
      </c>
      <c r="G56" s="22">
        <f>G55+N55</f>
        <v>-1.1582594248270119</v>
      </c>
      <c r="H56" s="22">
        <f>H55+O55</f>
        <v>0.1712375171849857</v>
      </c>
      <c r="I56" s="22">
        <f>I55+P55</f>
        <v>0.7721037735898576</v>
      </c>
      <c r="J56" s="22">
        <f>1/(1+EXP(-SUMPRODUCT(G56:I56,C56:E56)))</f>
        <v>0.4046430909396761</v>
      </c>
      <c r="K56" s="5">
        <f>IF(J56&gt;$K$4,1,0)</f>
        <v>0</v>
      </c>
      <c r="L56" s="5" t="str">
        <f>IF(K56="","",IF(K56=F56,"","error"))</f>
        <v/>
      </c>
      <c r="M56" s="5">
        <f>J56-F56</f>
        <v>0.4046430909396761</v>
      </c>
      <c r="N56" s="22">
        <f>-$B$4*$M56*C56</f>
        <v>-8.0928618187935231E-2</v>
      </c>
      <c r="O56" s="22">
        <f>-$B$4*$M56*D56</f>
        <v>0</v>
      </c>
      <c r="P56" s="22">
        <f>-$B$4*$M56*E56</f>
        <v>-8.0928618187935231E-2</v>
      </c>
      <c r="Q56" s="22"/>
      <c r="R56" s="26">
        <f>SQRT(SUMSQ(G56:I56))</f>
        <v>1.402508973120663</v>
      </c>
      <c r="S56" s="26">
        <f>G56/$R56</f>
        <v>-0.82584813860393225</v>
      </c>
      <c r="T56" s="26">
        <f>H56/$R56</f>
        <v>0.12209370525735204</v>
      </c>
      <c r="U56" s="26">
        <f>I56/$R56</f>
        <v>0.55051610249015548</v>
      </c>
    </row>
    <row r="57" spans="1:21" ht="15.6" x14ac:dyDescent="0.6">
      <c r="A57" s="5">
        <f t="shared" si="7"/>
        <v>52</v>
      </c>
      <c r="B57" s="6" t="str">
        <f t="shared" si="8"/>
        <v/>
      </c>
      <c r="C57" s="5">
        <v>1</v>
      </c>
      <c r="D57" s="5">
        <v>1</v>
      </c>
      <c r="E57" s="5">
        <v>1</v>
      </c>
      <c r="F57" s="5">
        <v>1</v>
      </c>
      <c r="G57" s="22">
        <f>G56+N56</f>
        <v>-1.2391880430149471</v>
      </c>
      <c r="H57" s="22">
        <f>H56+O56</f>
        <v>0.1712375171849857</v>
      </c>
      <c r="I57" s="22">
        <f>I56+P56</f>
        <v>0.69117515540192231</v>
      </c>
      <c r="J57" s="22">
        <f>1/(1+EXP(-SUMPRODUCT(G57:I57,C57:E57)))</f>
        <v>0.40690487333281739</v>
      </c>
      <c r="K57" s="5">
        <f>IF(J57&gt;$K$4,1,0)</f>
        <v>0</v>
      </c>
      <c r="L57" s="5" t="str">
        <f>IF(K57="","",IF(K57=F57,"","error"))</f>
        <v>error</v>
      </c>
      <c r="M57" s="5">
        <f>J57-F57</f>
        <v>-0.59309512666718267</v>
      </c>
      <c r="N57" s="22">
        <f>-$B$4*$M57*C57</f>
        <v>0.11861902533343655</v>
      </c>
      <c r="O57" s="22">
        <f>-$B$4*$M57*D57</f>
        <v>0.11861902533343655</v>
      </c>
      <c r="P57" s="22">
        <f>-$B$4*$M57*E57</f>
        <v>0.11861902533343655</v>
      </c>
      <c r="Q57" s="22"/>
      <c r="R57" s="26">
        <f>SQRT(SUMSQ(G57:I57))</f>
        <v>1.4292069089840576</v>
      </c>
      <c r="S57" s="26">
        <f>G57/$R57</f>
        <v>-0.86704593661376561</v>
      </c>
      <c r="T57" s="26">
        <f>H57/$R57</f>
        <v>0.11981296487484011</v>
      </c>
      <c r="U57" s="26">
        <f>I57/$R57</f>
        <v>0.48360748262351999</v>
      </c>
    </row>
    <row r="58" spans="1:21" ht="15.6" x14ac:dyDescent="0.6">
      <c r="A58" s="5">
        <f t="shared" si="7"/>
        <v>53</v>
      </c>
      <c r="B58" s="6">
        <f t="shared" si="8"/>
        <v>13</v>
      </c>
      <c r="C58" s="5">
        <v>1</v>
      </c>
      <c r="D58" s="5">
        <v>0</v>
      </c>
      <c r="E58" s="5">
        <v>0</v>
      </c>
      <c r="F58" s="5">
        <v>0</v>
      </c>
      <c r="G58" s="22">
        <f>G57+N57</f>
        <v>-1.1205690176815106</v>
      </c>
      <c r="H58" s="22">
        <f>H57+O57</f>
        <v>0.28985654251842224</v>
      </c>
      <c r="I58" s="22">
        <f>I57+P57</f>
        <v>0.8097941807353588</v>
      </c>
      <c r="J58" s="22">
        <f>1/(1+EXP(-SUMPRODUCT(G58:I58,C58:E58)))</f>
        <v>0.2459057518685685</v>
      </c>
      <c r="K58" s="5">
        <f>IF(J58&gt;$K$4,1,0)</f>
        <v>0</v>
      </c>
      <c r="L58" s="5" t="str">
        <f>IF(K58="","",IF(K58=F58,"","error"))</f>
        <v/>
      </c>
      <c r="M58" s="5">
        <f>J58-F58</f>
        <v>0.2459057518685685</v>
      </c>
      <c r="N58" s="22">
        <f>-$B$4*$M58*C58</f>
        <v>-4.9181150373713706E-2</v>
      </c>
      <c r="O58" s="22">
        <f>-$B$4*$M58*D58</f>
        <v>0</v>
      </c>
      <c r="P58" s="22">
        <f>-$B$4*$M58*E58</f>
        <v>0</v>
      </c>
      <c r="Q58" s="22"/>
      <c r="R58" s="26">
        <f>SQRT(SUMSQ(G58:I58))</f>
        <v>1.4126069353437603</v>
      </c>
      <c r="S58" s="26">
        <f>G58/$R58</f>
        <v>-0.79326314323157299</v>
      </c>
      <c r="T58" s="26">
        <f>H58/$R58</f>
        <v>0.20519263729077272</v>
      </c>
      <c r="U58" s="26">
        <f>I58/$R58</f>
        <v>0.57326221503952479</v>
      </c>
    </row>
    <row r="59" spans="1:21" ht="15.6" x14ac:dyDescent="0.6">
      <c r="A59" s="5">
        <f t="shared" si="7"/>
        <v>54</v>
      </c>
      <c r="B59" s="6" t="str">
        <f t="shared" si="8"/>
        <v/>
      </c>
      <c r="C59" s="5">
        <v>1</v>
      </c>
      <c r="D59" s="5">
        <v>1</v>
      </c>
      <c r="E59" s="5">
        <v>0</v>
      </c>
      <c r="F59" s="5">
        <v>0</v>
      </c>
      <c r="G59" s="22">
        <f>G58+N58</f>
        <v>-1.1697501680552242</v>
      </c>
      <c r="H59" s="22">
        <f>H58+O58</f>
        <v>0.28985654251842224</v>
      </c>
      <c r="I59" s="22">
        <f>I58+P58</f>
        <v>0.8097941807353588</v>
      </c>
      <c r="J59" s="22">
        <f>1/(1+EXP(-SUMPRODUCT(G59:I59,C59:E59)))</f>
        <v>0.29319982279366458</v>
      </c>
      <c r="K59" s="5">
        <f>IF(J59&gt;$K$4,1,0)</f>
        <v>0</v>
      </c>
      <c r="L59" s="5" t="str">
        <f>IF(K59="","",IF(K59=F59,"","error"))</f>
        <v/>
      </c>
      <c r="M59" s="5">
        <f>J59-F59</f>
        <v>0.29319982279366458</v>
      </c>
      <c r="N59" s="22">
        <f>-$B$4*$M59*C59</f>
        <v>-5.8639964558732917E-2</v>
      </c>
      <c r="O59" s="22">
        <f>-$B$4*$M59*D59</f>
        <v>-5.8639964558732917E-2</v>
      </c>
      <c r="P59" s="22">
        <f>-$B$4*$M59*E59</f>
        <v>0</v>
      </c>
      <c r="Q59" s="22"/>
      <c r="R59" s="26">
        <f>SQRT(SUMSQ(G59:I59))</f>
        <v>1.4519293667595576</v>
      </c>
      <c r="S59" s="26">
        <f>G59/$R59</f>
        <v>-0.80565225474149194</v>
      </c>
      <c r="T59" s="26">
        <f>H59/$R59</f>
        <v>0.19963542934965861</v>
      </c>
      <c r="U59" s="26">
        <f>I59/$R59</f>
        <v>0.5577366222316118</v>
      </c>
    </row>
    <row r="60" spans="1:21" ht="15.6" x14ac:dyDescent="0.6">
      <c r="A60" s="5">
        <f t="shared" si="7"/>
        <v>55</v>
      </c>
      <c r="B60" s="6" t="str">
        <f t="shared" si="8"/>
        <v/>
      </c>
      <c r="C60" s="5">
        <v>1</v>
      </c>
      <c r="D60" s="5">
        <v>0</v>
      </c>
      <c r="E60" s="5">
        <v>1</v>
      </c>
      <c r="F60" s="5">
        <v>0</v>
      </c>
      <c r="G60" s="22">
        <f>G59+N59</f>
        <v>-1.2283901326139572</v>
      </c>
      <c r="H60" s="22">
        <f>H59+O59</f>
        <v>0.23121657795968933</v>
      </c>
      <c r="I60" s="22">
        <f>I59+P59</f>
        <v>0.8097941807353588</v>
      </c>
      <c r="J60" s="22">
        <f>1/(1+EXP(-SUMPRODUCT(G60:I60,C60:E60)))</f>
        <v>0.39685277528669466</v>
      </c>
      <c r="K60" s="5">
        <f>IF(J60&gt;$K$4,1,0)</f>
        <v>0</v>
      </c>
      <c r="L60" s="5" t="str">
        <f>IF(K60="","",IF(K60=F60,"","error"))</f>
        <v/>
      </c>
      <c r="M60" s="5">
        <f>J60-F60</f>
        <v>0.39685277528669466</v>
      </c>
      <c r="N60" s="22">
        <f>-$B$4*$M60*C60</f>
        <v>-7.9370555057338935E-2</v>
      </c>
      <c r="O60" s="22">
        <f>-$B$4*$M60*D60</f>
        <v>0</v>
      </c>
      <c r="P60" s="22">
        <f>-$B$4*$M60*E60</f>
        <v>-7.9370555057338935E-2</v>
      </c>
      <c r="Q60" s="22"/>
      <c r="R60" s="26">
        <f>SQRT(SUMSQ(G60:I60))</f>
        <v>1.489352221262511</v>
      </c>
      <c r="S60" s="26">
        <f>G60/$R60</f>
        <v>-0.8247814822290066</v>
      </c>
      <c r="T60" s="26">
        <f>H60/$R60</f>
        <v>0.15524640488580266</v>
      </c>
      <c r="U60" s="26">
        <f>I60/$R60</f>
        <v>0.54372241110897412</v>
      </c>
    </row>
    <row r="61" spans="1:21" ht="15.6" x14ac:dyDescent="0.6">
      <c r="A61" s="5">
        <f t="shared" si="7"/>
        <v>56</v>
      </c>
      <c r="B61" s="6" t="str">
        <f t="shared" si="8"/>
        <v/>
      </c>
      <c r="C61" s="5">
        <v>1</v>
      </c>
      <c r="D61" s="5">
        <v>1</v>
      </c>
      <c r="E61" s="5">
        <v>1</v>
      </c>
      <c r="F61" s="5">
        <v>1</v>
      </c>
      <c r="G61" s="22">
        <f>G60+N60</f>
        <v>-1.3077606876712962</v>
      </c>
      <c r="H61" s="22">
        <f>H60+O60</f>
        <v>0.23121657795968933</v>
      </c>
      <c r="I61" s="22">
        <f>I60+P60</f>
        <v>0.73042362567801988</v>
      </c>
      <c r="J61" s="22">
        <f>1/(1+EXP(-SUMPRODUCT(G61:I61,C61:E61)))</f>
        <v>0.41432350865582784</v>
      </c>
      <c r="K61" s="5">
        <f>IF(J61&gt;$K$4,1,0)</f>
        <v>0</v>
      </c>
      <c r="L61" s="5" t="str">
        <f>IF(K61="","",IF(K61=F61,"","error"))</f>
        <v>error</v>
      </c>
      <c r="M61" s="5">
        <f>J61-F61</f>
        <v>-0.5856764913441721</v>
      </c>
      <c r="N61" s="22">
        <f>-$B$4*$M61*C61</f>
        <v>0.11713529826883443</v>
      </c>
      <c r="O61" s="22">
        <f>-$B$4*$M61*D61</f>
        <v>0.11713529826883443</v>
      </c>
      <c r="P61" s="22">
        <f>-$B$4*$M61*E61</f>
        <v>0.11713529826883443</v>
      </c>
      <c r="Q61" s="22"/>
      <c r="R61" s="26">
        <f>SQRT(SUMSQ(G61:I61))</f>
        <v>1.5156575454536274</v>
      </c>
      <c r="S61" s="26">
        <f>G61/$R61</f>
        <v>-0.86283388460279864</v>
      </c>
      <c r="T61" s="26">
        <f>H61/$R61</f>
        <v>0.15255199213915277</v>
      </c>
      <c r="U61" s="26">
        <f>I61/$R61</f>
        <v>0.4819186417598102</v>
      </c>
    </row>
    <row r="62" spans="1:21" ht="15.6" x14ac:dyDescent="0.6">
      <c r="A62" s="5">
        <f t="shared" si="7"/>
        <v>57</v>
      </c>
      <c r="B62" s="6">
        <f t="shared" si="8"/>
        <v>14</v>
      </c>
      <c r="C62" s="5">
        <v>1</v>
      </c>
      <c r="D62" s="5">
        <v>0</v>
      </c>
      <c r="E62" s="5">
        <v>0</v>
      </c>
      <c r="F62" s="5">
        <v>0</v>
      </c>
      <c r="G62" s="22">
        <f>G61+N61</f>
        <v>-1.1906253894024617</v>
      </c>
      <c r="H62" s="22">
        <f>H61+O61</f>
        <v>0.34835187622852376</v>
      </c>
      <c r="I62" s="22">
        <f>I61+P61</f>
        <v>0.84755892394685428</v>
      </c>
      <c r="J62" s="22">
        <f>1/(1+EXP(-SUMPRODUCT(G62:I62,C62:E62)))</f>
        <v>0.23314710403331165</v>
      </c>
      <c r="K62" s="5">
        <f>IF(J62&gt;$K$4,1,0)</f>
        <v>0</v>
      </c>
      <c r="L62" s="5" t="str">
        <f>IF(K62="","",IF(K62=F62,"","error"))</f>
        <v/>
      </c>
      <c r="M62" s="5">
        <f>J62-F62</f>
        <v>0.23314710403331165</v>
      </c>
      <c r="N62" s="22">
        <f>-$B$4*$M62*C62</f>
        <v>-4.6629420806662332E-2</v>
      </c>
      <c r="O62" s="22">
        <f>-$B$4*$M62*D62</f>
        <v>0</v>
      </c>
      <c r="P62" s="22">
        <f>-$B$4*$M62*E62</f>
        <v>0</v>
      </c>
      <c r="Q62" s="22"/>
      <c r="R62" s="26">
        <f>SQRT(SUMSQ(G62:I62))</f>
        <v>1.5024293584470605</v>
      </c>
      <c r="S62" s="26">
        <f>G62/$R62</f>
        <v>-0.79246680232148459</v>
      </c>
      <c r="T62" s="26">
        <f>H62/$R62</f>
        <v>0.23185907162289937</v>
      </c>
      <c r="U62" s="26">
        <f>I62/$R62</f>
        <v>0.56412564037147628</v>
      </c>
    </row>
    <row r="63" spans="1:21" ht="15.6" x14ac:dyDescent="0.6">
      <c r="A63" s="5">
        <f t="shared" si="7"/>
        <v>58</v>
      </c>
      <c r="B63" s="6" t="str">
        <f t="shared" si="8"/>
        <v/>
      </c>
      <c r="C63" s="5">
        <v>1</v>
      </c>
      <c r="D63" s="5">
        <v>1</v>
      </c>
      <c r="E63" s="5">
        <v>0</v>
      </c>
      <c r="F63" s="5">
        <v>0</v>
      </c>
      <c r="G63" s="22">
        <f>G62+N62</f>
        <v>-1.2372548102091241</v>
      </c>
      <c r="H63" s="22">
        <f>H62+O62</f>
        <v>0.34835187622852376</v>
      </c>
      <c r="I63" s="22">
        <f>I62+P62</f>
        <v>0.84755892394685428</v>
      </c>
      <c r="J63" s="22">
        <f>1/(1+EXP(-SUMPRODUCT(G63:I63,C63:E63)))</f>
        <v>0.29133627522015682</v>
      </c>
      <c r="K63" s="5">
        <f>IF(J63&gt;$K$4,1,0)</f>
        <v>0</v>
      </c>
      <c r="L63" s="5" t="str">
        <f>IF(K63="","",IF(K63=F63,"","error"))</f>
        <v/>
      </c>
      <c r="M63" s="5">
        <f>J63-F63</f>
        <v>0.29133627522015682</v>
      </c>
      <c r="N63" s="22">
        <f>-$B$4*$M63*C63</f>
        <v>-5.8267255044031366E-2</v>
      </c>
      <c r="O63" s="22">
        <f>-$B$4*$M63*D63</f>
        <v>-5.8267255044031366E-2</v>
      </c>
      <c r="P63" s="22">
        <f>-$B$4*$M63*E63</f>
        <v>0</v>
      </c>
      <c r="Q63" s="22"/>
      <c r="R63" s="26">
        <f>SQRT(SUMSQ(G63:I63))</f>
        <v>1.5396443175680212</v>
      </c>
      <c r="S63" s="26">
        <f>G63/$R63</f>
        <v>-0.80359781547692577</v>
      </c>
      <c r="T63" s="26">
        <f>H63/$R63</f>
        <v>0.2262547734263525</v>
      </c>
      <c r="U63" s="26">
        <f>I63/$R63</f>
        <v>0.55049008025803936</v>
      </c>
    </row>
    <row r="64" spans="1:21" ht="15.6" x14ac:dyDescent="0.6">
      <c r="A64" s="5">
        <f t="shared" si="7"/>
        <v>59</v>
      </c>
      <c r="B64" s="6" t="str">
        <f t="shared" si="8"/>
        <v/>
      </c>
      <c r="C64" s="5">
        <v>1</v>
      </c>
      <c r="D64" s="5">
        <v>0</v>
      </c>
      <c r="E64" s="5">
        <v>1</v>
      </c>
      <c r="F64" s="5">
        <v>0</v>
      </c>
      <c r="G64" s="22">
        <f>G63+N63</f>
        <v>-1.2955220652531554</v>
      </c>
      <c r="H64" s="22">
        <f>H63+O63</f>
        <v>0.29008462118449241</v>
      </c>
      <c r="I64" s="22">
        <f>I63+P63</f>
        <v>0.84755892394685428</v>
      </c>
      <c r="J64" s="22">
        <f>1/(1+EXP(-SUMPRODUCT(G64:I64,C64:E64)))</f>
        <v>0.38984515644832579</v>
      </c>
      <c r="K64" s="5">
        <f>IF(J64&gt;$K$4,1,0)</f>
        <v>0</v>
      </c>
      <c r="L64" s="5" t="str">
        <f>IF(K64="","",IF(K64=F64,"","error"))</f>
        <v/>
      </c>
      <c r="M64" s="5">
        <f>J64-F64</f>
        <v>0.38984515644832579</v>
      </c>
      <c r="N64" s="22">
        <f>-$B$4*$M64*C64</f>
        <v>-7.7969031289665161E-2</v>
      </c>
      <c r="O64" s="22">
        <f>-$B$4*$M64*D64</f>
        <v>0</v>
      </c>
      <c r="P64" s="22">
        <f>-$B$4*$M64*E64</f>
        <v>-7.7969031289665161E-2</v>
      </c>
      <c r="Q64" s="22"/>
      <c r="R64" s="26">
        <f>SQRT(SUMSQ(G64:I64))</f>
        <v>1.5750817878978542</v>
      </c>
      <c r="S64" s="26">
        <f>G64/$R64</f>
        <v>-0.82251098019626867</v>
      </c>
      <c r="T64" s="26">
        <f>H64/$R64</f>
        <v>0.18417114807202933</v>
      </c>
      <c r="U64" s="26">
        <f>I64/$R64</f>
        <v>0.53810470698034596</v>
      </c>
    </row>
    <row r="65" spans="1:21" ht="15.6" x14ac:dyDescent="0.6">
      <c r="A65" s="5">
        <f t="shared" si="7"/>
        <v>60</v>
      </c>
      <c r="B65" s="6" t="str">
        <f t="shared" si="8"/>
        <v/>
      </c>
      <c r="C65" s="5">
        <v>1</v>
      </c>
      <c r="D65" s="5">
        <v>1</v>
      </c>
      <c r="E65" s="5">
        <v>1</v>
      </c>
      <c r="F65" s="5">
        <v>1</v>
      </c>
      <c r="G65" s="22">
        <f>G64+N64</f>
        <v>-1.3734910965428206</v>
      </c>
      <c r="H65" s="22">
        <f>H64+O64</f>
        <v>0.29008462118449241</v>
      </c>
      <c r="I65" s="22">
        <f>I64+P64</f>
        <v>0.76958989265718913</v>
      </c>
      <c r="J65" s="22">
        <f>1/(1+EXP(-SUMPRODUCT(G65:I65,C65:E65)))</f>
        <v>0.42218342873670373</v>
      </c>
      <c r="K65" s="5">
        <f>IF(J65&gt;$K$4,1,0)</f>
        <v>0</v>
      </c>
      <c r="L65" s="5" t="str">
        <f>IF(K65="","",IF(K65=F65,"","error"))</f>
        <v>error</v>
      </c>
      <c r="M65" s="5">
        <f>J65-F65</f>
        <v>-0.57781657126329633</v>
      </c>
      <c r="N65" s="22">
        <f>-$B$4*$M65*C65</f>
        <v>0.11556331425265927</v>
      </c>
      <c r="O65" s="22">
        <f>-$B$4*$M65*D65</f>
        <v>0.11556331425265927</v>
      </c>
      <c r="P65" s="22">
        <f>-$B$4*$M65*E65</f>
        <v>0.11556331425265927</v>
      </c>
      <c r="Q65" s="22"/>
      <c r="R65" s="26">
        <f>SQRT(SUMSQ(G65:I65))</f>
        <v>1.6009045826064257</v>
      </c>
      <c r="S65" s="26">
        <f>G65/$R65</f>
        <v>-0.85794688294704358</v>
      </c>
      <c r="T65" s="26">
        <f>H65/$R65</f>
        <v>0.18120044400910323</v>
      </c>
      <c r="U65" s="26">
        <f>I65/$R65</f>
        <v>0.48072189999245502</v>
      </c>
    </row>
    <row r="66" spans="1:21" ht="15.6" x14ac:dyDescent="0.6">
      <c r="A66" s="5">
        <f t="shared" si="7"/>
        <v>61</v>
      </c>
      <c r="B66" s="6">
        <f t="shared" si="8"/>
        <v>15</v>
      </c>
      <c r="C66" s="5">
        <v>1</v>
      </c>
      <c r="D66" s="5">
        <v>0</v>
      </c>
      <c r="E66" s="5">
        <v>0</v>
      </c>
      <c r="F66" s="5">
        <v>0</v>
      </c>
      <c r="G66" s="22">
        <f>G65+N65</f>
        <v>-1.2579277822901613</v>
      </c>
      <c r="H66" s="22">
        <f>H65+O65</f>
        <v>0.40564793543715166</v>
      </c>
      <c r="I66" s="22">
        <f>I65+P65</f>
        <v>0.88515320690984844</v>
      </c>
      <c r="J66" s="22">
        <f>1/(1+EXP(-SUMPRODUCT(G66:I66,C66:E66)))</f>
        <v>0.22133081920759901</v>
      </c>
      <c r="K66" s="5">
        <f>IF(J66&gt;$K$4,1,0)</f>
        <v>0</v>
      </c>
      <c r="L66" s="5" t="str">
        <f>IF(K66="","",IF(K66=F66,"","error"))</f>
        <v/>
      </c>
      <c r="M66" s="5">
        <f>J66-F66</f>
        <v>0.22133081920759901</v>
      </c>
      <c r="N66" s="22">
        <f>-$B$4*$M66*C66</f>
        <v>-4.4266163841519802E-2</v>
      </c>
      <c r="O66" s="22">
        <f>-$B$4*$M66*D66</f>
        <v>0</v>
      </c>
      <c r="P66" s="22">
        <f>-$B$4*$M66*E66</f>
        <v>0</v>
      </c>
      <c r="Q66" s="22"/>
      <c r="R66" s="26">
        <f>SQRT(SUMSQ(G66:I66))</f>
        <v>1.590732143600756</v>
      </c>
      <c r="S66" s="26">
        <f>G66/$R66</f>
        <v>-0.79078541748878983</v>
      </c>
      <c r="T66" s="26">
        <f>H66/$R66</f>
        <v>0.25500706518630689</v>
      </c>
      <c r="U66" s="26">
        <f>I66/$R66</f>
        <v>0.55644390570132674</v>
      </c>
    </row>
    <row r="67" spans="1:21" ht="15.6" x14ac:dyDescent="0.6">
      <c r="A67" s="5">
        <f t="shared" si="7"/>
        <v>62</v>
      </c>
      <c r="B67" s="6" t="str">
        <f t="shared" si="8"/>
        <v/>
      </c>
      <c r="C67" s="5">
        <v>1</v>
      </c>
      <c r="D67" s="5">
        <v>1</v>
      </c>
      <c r="E67" s="5">
        <v>0</v>
      </c>
      <c r="F67" s="5">
        <v>0</v>
      </c>
      <c r="G67" s="22">
        <f>G66+N66</f>
        <v>-1.3021939461316812</v>
      </c>
      <c r="H67" s="22">
        <f>H66+O66</f>
        <v>0.40564793543715166</v>
      </c>
      <c r="I67" s="22">
        <f>I66+P66</f>
        <v>0.88515320690984844</v>
      </c>
      <c r="J67" s="22">
        <f>1/(1+EXP(-SUMPRODUCT(G67:I67,C67:E67)))</f>
        <v>0.28976081007879845</v>
      </c>
      <c r="K67" s="5">
        <f>IF(J67&gt;$K$4,1,0)</f>
        <v>0</v>
      </c>
      <c r="L67" s="5" t="str">
        <f>IF(K67="","",IF(K67=F67,"","error"))</f>
        <v/>
      </c>
      <c r="M67" s="5">
        <f>J67-F67</f>
        <v>0.28976081007879845</v>
      </c>
      <c r="N67" s="22">
        <f>-$B$4*$M67*C67</f>
        <v>-5.7952162015759694E-2</v>
      </c>
      <c r="O67" s="22">
        <f>-$B$4*$M67*D67</f>
        <v>-5.7952162015759694E-2</v>
      </c>
      <c r="P67" s="22">
        <f>-$B$4*$M67*E67</f>
        <v>0</v>
      </c>
      <c r="Q67" s="22"/>
      <c r="R67" s="26">
        <f>SQRT(SUMSQ(G67:I67))</f>
        <v>1.6259629517824852</v>
      </c>
      <c r="S67" s="26">
        <f>G67/$R67</f>
        <v>-0.80087553329805727</v>
      </c>
      <c r="T67" s="26">
        <f>H67/$R67</f>
        <v>0.24948165946367615</v>
      </c>
      <c r="U67" s="26">
        <f>I67/$R67</f>
        <v>0.5443870697911577</v>
      </c>
    </row>
    <row r="68" spans="1:21" ht="15.6" x14ac:dyDescent="0.6">
      <c r="A68" s="5">
        <f t="shared" si="7"/>
        <v>63</v>
      </c>
      <c r="B68" s="6" t="str">
        <f t="shared" si="8"/>
        <v/>
      </c>
      <c r="C68" s="5">
        <v>1</v>
      </c>
      <c r="D68" s="5">
        <v>0</v>
      </c>
      <c r="E68" s="5">
        <v>1</v>
      </c>
      <c r="F68" s="5">
        <v>0</v>
      </c>
      <c r="G68" s="22">
        <f>G67+N67</f>
        <v>-1.3601461081474409</v>
      </c>
      <c r="H68" s="22">
        <f>H67+O67</f>
        <v>0.34769577342139196</v>
      </c>
      <c r="I68" s="22">
        <f>I67+P67</f>
        <v>0.88515320690984844</v>
      </c>
      <c r="J68" s="22">
        <f>1/(1+EXP(-SUMPRODUCT(G68:I68,C68:E68)))</f>
        <v>0.38343517371446256</v>
      </c>
      <c r="K68" s="5">
        <f>IF(J68&gt;$K$4,1,0)</f>
        <v>0</v>
      </c>
      <c r="L68" s="5" t="str">
        <f>IF(K68="","",IF(K68=F68,"","error"))</f>
        <v/>
      </c>
      <c r="M68" s="5">
        <f>J68-F68</f>
        <v>0.38343517371446256</v>
      </c>
      <c r="N68" s="22">
        <f>-$B$4*$M68*C68</f>
        <v>-7.6687034742892513E-2</v>
      </c>
      <c r="O68" s="22">
        <f>-$B$4*$M68*D68</f>
        <v>0</v>
      </c>
      <c r="P68" s="22">
        <f>-$B$4*$M68*E68</f>
        <v>-7.6687034742892513E-2</v>
      </c>
      <c r="Q68" s="22"/>
      <c r="R68" s="26">
        <f>SQRT(SUMSQ(G68:I68))</f>
        <v>1.6596342928689196</v>
      </c>
      <c r="S68" s="26">
        <f>G68/$R68</f>
        <v>-0.81954567581044024</v>
      </c>
      <c r="T68" s="26">
        <f>H68/$R68</f>
        <v>0.20950143951312863</v>
      </c>
      <c r="U68" s="26">
        <f>I68/$R68</f>
        <v>0.53334232168686524</v>
      </c>
    </row>
    <row r="69" spans="1:21" ht="15.6" x14ac:dyDescent="0.6">
      <c r="A69" s="5">
        <f t="shared" si="7"/>
        <v>64</v>
      </c>
      <c r="B69" s="6" t="str">
        <f t="shared" si="8"/>
        <v/>
      </c>
      <c r="C69" s="5">
        <v>1</v>
      </c>
      <c r="D69" s="5">
        <v>1</v>
      </c>
      <c r="E69" s="5">
        <v>1</v>
      </c>
      <c r="F69" s="5">
        <v>1</v>
      </c>
      <c r="G69" s="22">
        <f>G68+N68</f>
        <v>-1.4368331428903334</v>
      </c>
      <c r="H69" s="22">
        <f>H68+O68</f>
        <v>0.34769577342139196</v>
      </c>
      <c r="I69" s="22">
        <f>I68+P68</f>
        <v>0.80846617216695593</v>
      </c>
      <c r="J69" s="22">
        <f>1/(1+EXP(-SUMPRODUCT(G69:I69,C69:E69)))</f>
        <v>0.4302892307870303</v>
      </c>
      <c r="K69" s="5">
        <f>IF(J69&gt;$K$4,1,0)</f>
        <v>0</v>
      </c>
      <c r="L69" s="5" t="str">
        <f>IF(K69="","",IF(K69=F69,"","error"))</f>
        <v>error</v>
      </c>
      <c r="M69" s="5">
        <f>J69-F69</f>
        <v>-0.5697107692129697</v>
      </c>
      <c r="N69" s="22">
        <f>-$B$4*$M69*C69</f>
        <v>0.11394215384259394</v>
      </c>
      <c r="O69" s="22">
        <f>-$B$4*$M69*D69</f>
        <v>0.11394215384259394</v>
      </c>
      <c r="P69" s="22">
        <f>-$B$4*$M69*E69</f>
        <v>0.11394215384259394</v>
      </c>
      <c r="Q69" s="22"/>
      <c r="R69" s="26">
        <f>SQRT(SUMSQ(G69:I69))</f>
        <v>1.6849330499760231</v>
      </c>
      <c r="S69" s="26">
        <f>G69/$R69</f>
        <v>-0.85275384853468195</v>
      </c>
      <c r="T69" s="26">
        <f>H69/$R69</f>
        <v>0.20635583913932945</v>
      </c>
      <c r="U69" s="26">
        <f>I69/$R69</f>
        <v>0.47982094729429192</v>
      </c>
    </row>
    <row r="70" spans="1:21" ht="15.6" x14ac:dyDescent="0.6">
      <c r="A70" s="5">
        <f t="shared" si="7"/>
        <v>65</v>
      </c>
      <c r="B70" s="6">
        <f t="shared" si="8"/>
        <v>16</v>
      </c>
      <c r="C70" s="5">
        <v>1</v>
      </c>
      <c r="D70" s="5">
        <v>0</v>
      </c>
      <c r="E70" s="5">
        <v>0</v>
      </c>
      <c r="F70" s="5">
        <v>0</v>
      </c>
      <c r="G70" s="22">
        <f>G69+N69</f>
        <v>-1.3228909890477394</v>
      </c>
      <c r="H70" s="22">
        <f>H69+O69</f>
        <v>0.46163792726398589</v>
      </c>
      <c r="I70" s="22">
        <f>I69+P69</f>
        <v>0.92240832600954992</v>
      </c>
      <c r="J70" s="22">
        <f>1/(1+EXP(-SUMPRODUCT(G70:I70,C70:E70)))</f>
        <v>0.21033771034998225</v>
      </c>
      <c r="K70" s="5">
        <f>IF(J70&gt;$K$4,1,0)</f>
        <v>0</v>
      </c>
      <c r="L70" s="5" t="str">
        <f>IF(K70="","",IF(K70=F70,"","error"))</f>
        <v/>
      </c>
      <c r="M70" s="5">
        <f>J70-F70</f>
        <v>0.21033771034998225</v>
      </c>
      <c r="N70" s="22">
        <f>-$B$4*$M70*C70</f>
        <v>-4.2067542069996453E-2</v>
      </c>
      <c r="O70" s="22">
        <f>-$B$4*$M70*D70</f>
        <v>0</v>
      </c>
      <c r="P70" s="22">
        <f>-$B$4*$M70*E70</f>
        <v>0</v>
      </c>
      <c r="Q70" s="22"/>
      <c r="R70" s="26">
        <f>SQRT(SUMSQ(G70:I70))</f>
        <v>1.6774943411779473</v>
      </c>
      <c r="S70" s="26">
        <f>G70/$R70</f>
        <v>-0.78861129756109749</v>
      </c>
      <c r="T70" s="26">
        <f>H70/$R70</f>
        <v>0.2751949237216626</v>
      </c>
      <c r="U70" s="26">
        <f>I70/$R70</f>
        <v>0.54987269009910866</v>
      </c>
    </row>
    <row r="71" spans="1:21" ht="15.6" x14ac:dyDescent="0.6">
      <c r="A71" s="5">
        <f t="shared" si="7"/>
        <v>66</v>
      </c>
      <c r="B71" s="6" t="str">
        <f t="shared" si="8"/>
        <v/>
      </c>
      <c r="C71" s="5">
        <v>1</v>
      </c>
      <c r="D71" s="5">
        <v>1</v>
      </c>
      <c r="E71" s="5">
        <v>0</v>
      </c>
      <c r="F71" s="5">
        <v>0</v>
      </c>
      <c r="G71" s="22">
        <f>G70+N70</f>
        <v>-1.3649585311177359</v>
      </c>
      <c r="H71" s="22">
        <f>H70+O70</f>
        <v>0.46163792726398589</v>
      </c>
      <c r="I71" s="22">
        <f>I70+P70</f>
        <v>0.92240832600954992</v>
      </c>
      <c r="J71" s="22">
        <f>1/(1+EXP(-SUMPRODUCT(G71:I71,C71:E71)))</f>
        <v>0.2883685905509793</v>
      </c>
      <c r="K71" s="5">
        <f>IF(J71&gt;$K$4,1,0)</f>
        <v>0</v>
      </c>
      <c r="L71" s="5" t="str">
        <f>IF(K71="","",IF(K71=F71,"","error"))</f>
        <v/>
      </c>
      <c r="M71" s="5">
        <f>J71-F71</f>
        <v>0.2883685905509793</v>
      </c>
      <c r="N71" s="22">
        <f>-$B$4*$M71*C71</f>
        <v>-5.7673718110195865E-2</v>
      </c>
      <c r="O71" s="22">
        <f>-$B$4*$M71*D71</f>
        <v>-5.7673718110195865E-2</v>
      </c>
      <c r="P71" s="22">
        <f>-$B$4*$M71*E71</f>
        <v>0</v>
      </c>
      <c r="Q71" s="22"/>
      <c r="R71" s="26">
        <f>SQRT(SUMSQ(G71:I71))</f>
        <v>1.7108648361140095</v>
      </c>
      <c r="S71" s="26">
        <f>G71/$R71</f>
        <v>-0.79781786515529096</v>
      </c>
      <c r="T71" s="26">
        <f>H71/$R71</f>
        <v>0.26982723446028145</v>
      </c>
      <c r="U71" s="26">
        <f>I71/$R71</f>
        <v>0.53914739875341156</v>
      </c>
    </row>
    <row r="72" spans="1:21" ht="15.6" x14ac:dyDescent="0.6">
      <c r="A72" s="5">
        <f t="shared" si="7"/>
        <v>67</v>
      </c>
      <c r="B72" s="6" t="str">
        <f t="shared" si="8"/>
        <v/>
      </c>
      <c r="C72" s="5">
        <v>1</v>
      </c>
      <c r="D72" s="5">
        <v>0</v>
      </c>
      <c r="E72" s="5">
        <v>1</v>
      </c>
      <c r="F72" s="5">
        <v>0</v>
      </c>
      <c r="G72" s="22">
        <f>G71+N71</f>
        <v>-1.4226322492279317</v>
      </c>
      <c r="H72" s="22">
        <f>H71+O71</f>
        <v>0.40396420915379005</v>
      </c>
      <c r="I72" s="22">
        <f>I71+P71</f>
        <v>0.92240832600954992</v>
      </c>
      <c r="J72" s="22">
        <f>1/(1+EXP(-SUMPRODUCT(G72:I72,C72:E72)))</f>
        <v>0.37748804745375297</v>
      </c>
      <c r="K72" s="5">
        <f>IF(J72&gt;$K$4,1,0)</f>
        <v>0</v>
      </c>
      <c r="L72" s="5" t="str">
        <f>IF(K72="","",IF(K72=F72,"","error"))</f>
        <v/>
      </c>
      <c r="M72" s="5">
        <f>J72-F72</f>
        <v>0.37748804745375297</v>
      </c>
      <c r="N72" s="22">
        <f>-$B$4*$M72*C72</f>
        <v>-7.54976094907506E-2</v>
      </c>
      <c r="O72" s="22">
        <f>-$B$4*$M72*D72</f>
        <v>0</v>
      </c>
      <c r="P72" s="22">
        <f>-$B$4*$M72*E72</f>
        <v>-7.54976094907506E-2</v>
      </c>
      <c r="Q72" s="22"/>
      <c r="R72" s="26">
        <f>SQRT(SUMSQ(G72:I72))</f>
        <v>1.7429591844654055</v>
      </c>
      <c r="S72" s="26">
        <f>G72/$R72</f>
        <v>-0.8162166170656926</v>
      </c>
      <c r="T72" s="26">
        <f>H72/$R72</f>
        <v>0.23176917322805385</v>
      </c>
      <c r="U72" s="26">
        <f>I72/$R72</f>
        <v>0.52921969385787304</v>
      </c>
    </row>
    <row r="73" spans="1:21" ht="15.6" x14ac:dyDescent="0.6">
      <c r="A73" s="5">
        <f t="shared" si="7"/>
        <v>68</v>
      </c>
      <c r="B73" s="6" t="str">
        <f t="shared" si="8"/>
        <v/>
      </c>
      <c r="C73" s="5">
        <v>1</v>
      </c>
      <c r="D73" s="5">
        <v>1</v>
      </c>
      <c r="E73" s="5">
        <v>1</v>
      </c>
      <c r="F73" s="5">
        <v>1</v>
      </c>
      <c r="G73" s="22">
        <f>G72+N72</f>
        <v>-1.4981298587186824</v>
      </c>
      <c r="H73" s="22">
        <f>H72+O72</f>
        <v>0.40396420915379005</v>
      </c>
      <c r="I73" s="22">
        <f>I72+P72</f>
        <v>0.84691071651879934</v>
      </c>
      <c r="J73" s="22">
        <f>1/(1+EXP(-SUMPRODUCT(G73:I73,C73:E73)))</f>
        <v>0.43849926856602922</v>
      </c>
      <c r="K73" s="5">
        <f>IF(J73&gt;$K$4,1,0)</f>
        <v>0</v>
      </c>
      <c r="L73" s="5" t="str">
        <f>IF(K73="","",IF(K73=F73,"","error"))</f>
        <v>error</v>
      </c>
      <c r="M73" s="5">
        <f>J73-F73</f>
        <v>-0.56150073143397083</v>
      </c>
      <c r="N73" s="22">
        <f>-$B$4*$M73*C73</f>
        <v>0.11230014628679418</v>
      </c>
      <c r="O73" s="22">
        <f>-$B$4*$M73*D73</f>
        <v>0.11230014628679418</v>
      </c>
      <c r="P73" s="22">
        <f>-$B$4*$M73*E73</f>
        <v>0.11230014628679418</v>
      </c>
      <c r="Q73" s="22"/>
      <c r="R73" s="26">
        <f>SQRT(SUMSQ(G73:I73))</f>
        <v>1.7677211085508067</v>
      </c>
      <c r="S73" s="26">
        <f>G73/$R73</f>
        <v>-0.84749220421249738</v>
      </c>
      <c r="T73" s="26">
        <f>H73/$R73</f>
        <v>0.2285225917141214</v>
      </c>
      <c r="U73" s="26">
        <f>I73/$R73</f>
        <v>0.47909747325080265</v>
      </c>
    </row>
    <row r="74" spans="1:21" ht="15.6" x14ac:dyDescent="0.6">
      <c r="A74" s="5">
        <f t="shared" si="7"/>
        <v>69</v>
      </c>
      <c r="B74" s="6">
        <f t="shared" si="8"/>
        <v>17</v>
      </c>
      <c r="C74" s="5">
        <v>1</v>
      </c>
      <c r="D74" s="5">
        <v>0</v>
      </c>
      <c r="E74" s="5">
        <v>0</v>
      </c>
      <c r="F74" s="5">
        <v>0</v>
      </c>
      <c r="G74" s="22">
        <f>G73+N73</f>
        <v>-1.3858297124318883</v>
      </c>
      <c r="H74" s="22">
        <f>H73+O73</f>
        <v>0.51626435544058424</v>
      </c>
      <c r="I74" s="22">
        <f>I73+P73</f>
        <v>0.95921086280559353</v>
      </c>
      <c r="J74" s="22">
        <f>1/(1+EXP(-SUMPRODUCT(G74:I74,C74:E74)))</f>
        <v>0.20007435415331054</v>
      </c>
      <c r="K74" s="5">
        <f>IF(J74&gt;$K$4,1,0)</f>
        <v>0</v>
      </c>
      <c r="L74" s="5" t="str">
        <f>IF(K74="","",IF(K74=F74,"","error"))</f>
        <v/>
      </c>
      <c r="M74" s="5">
        <f>J74-F74</f>
        <v>0.20007435415331054</v>
      </c>
      <c r="N74" s="22">
        <f>-$B$4*$M74*C74</f>
        <v>-4.001487083066211E-2</v>
      </c>
      <c r="O74" s="22">
        <f>-$B$4*$M74*D74</f>
        <v>0</v>
      </c>
      <c r="P74" s="22">
        <f>-$B$4*$M74*E74</f>
        <v>0</v>
      </c>
      <c r="Q74" s="22"/>
      <c r="R74" s="26">
        <f>SQRT(SUMSQ(G74:I74))</f>
        <v>1.762707677376423</v>
      </c>
      <c r="S74" s="26">
        <f>G74/$R74</f>
        <v>-0.78619372356426576</v>
      </c>
      <c r="T74" s="26">
        <f>H74/$R74</f>
        <v>0.29288143579710352</v>
      </c>
      <c r="U74" s="26">
        <f>I74/$R74</f>
        <v>0.54416899359811199</v>
      </c>
    </row>
    <row r="75" spans="1:21" ht="15.6" x14ac:dyDescent="0.6">
      <c r="A75" s="5">
        <f t="shared" si="7"/>
        <v>70</v>
      </c>
      <c r="B75" s="6" t="str">
        <f t="shared" si="8"/>
        <v/>
      </c>
      <c r="C75" s="5">
        <v>1</v>
      </c>
      <c r="D75" s="5">
        <v>1</v>
      </c>
      <c r="E75" s="5">
        <v>0</v>
      </c>
      <c r="F75" s="5">
        <v>0</v>
      </c>
      <c r="G75" s="22">
        <f>G74+N74</f>
        <v>-1.4258445832625504</v>
      </c>
      <c r="H75" s="22">
        <f>H74+O74</f>
        <v>0.51626435544058424</v>
      </c>
      <c r="I75" s="22">
        <f>I74+P74</f>
        <v>0.95921086280559353</v>
      </c>
      <c r="J75" s="22">
        <f>1/(1+EXP(-SUMPRODUCT(G75:I75,C75:E75)))</f>
        <v>0.28708574329890879</v>
      </c>
      <c r="K75" s="5">
        <f>IF(J75&gt;$K$4,1,0)</f>
        <v>0</v>
      </c>
      <c r="L75" s="5" t="str">
        <f>IF(K75="","",IF(K75=F75,"","error"))</f>
        <v/>
      </c>
      <c r="M75" s="5">
        <f>J75-F75</f>
        <v>0.28708574329890879</v>
      </c>
      <c r="N75" s="22">
        <f>-$B$4*$M75*C75</f>
        <v>-5.7417148659781758E-2</v>
      </c>
      <c r="O75" s="22">
        <f>-$B$4*$M75*D75</f>
        <v>-5.7417148659781758E-2</v>
      </c>
      <c r="P75" s="22">
        <f>-$B$4*$M75*E75</f>
        <v>0</v>
      </c>
      <c r="Q75" s="22"/>
      <c r="R75" s="26">
        <f>SQRT(SUMSQ(G75:I75))</f>
        <v>1.7943375211040673</v>
      </c>
      <c r="S75" s="26">
        <f>G75/$R75</f>
        <v>-0.79463566162581223</v>
      </c>
      <c r="T75" s="26">
        <f>H75/$R75</f>
        <v>0.28771864232261246</v>
      </c>
      <c r="U75" s="26">
        <f>I75/$R75</f>
        <v>0.53457660642095084</v>
      </c>
    </row>
    <row r="76" spans="1:21" ht="15.6" x14ac:dyDescent="0.6">
      <c r="A76" s="5">
        <f t="shared" si="7"/>
        <v>71</v>
      </c>
      <c r="B76" s="6" t="str">
        <f t="shared" si="8"/>
        <v/>
      </c>
      <c r="C76" s="5">
        <v>1</v>
      </c>
      <c r="D76" s="5">
        <v>0</v>
      </c>
      <c r="E76" s="5">
        <v>1</v>
      </c>
      <c r="F76" s="5">
        <v>0</v>
      </c>
      <c r="G76" s="22">
        <f>G75+N75</f>
        <v>-1.4832617319223322</v>
      </c>
      <c r="H76" s="22">
        <f>H75+O75</f>
        <v>0.45884720678080249</v>
      </c>
      <c r="I76" s="22">
        <f>I75+P75</f>
        <v>0.95921086280559353</v>
      </c>
      <c r="J76" s="22">
        <f>1/(1+EXP(-SUMPRODUCT(G76:I76,C76:E76)))</f>
        <v>0.37190549392530731</v>
      </c>
      <c r="K76" s="5">
        <f>IF(J76&gt;$K$4,1,0)</f>
        <v>0</v>
      </c>
      <c r="L76" s="5" t="str">
        <f>IF(K76="","",IF(K76=F76,"","error"))</f>
        <v/>
      </c>
      <c r="M76" s="5">
        <f>J76-F76</f>
        <v>0.37190549392530731</v>
      </c>
      <c r="N76" s="22">
        <f>-$B$4*$M76*C76</f>
        <v>-7.4381098785061467E-2</v>
      </c>
      <c r="O76" s="22">
        <f>-$B$4*$M76*D76</f>
        <v>0</v>
      </c>
      <c r="P76" s="22">
        <f>-$B$4*$M76*E76</f>
        <v>-7.4381098785061467E-2</v>
      </c>
      <c r="Q76" s="22"/>
      <c r="R76" s="26">
        <f>SQRT(SUMSQ(G76:I76))</f>
        <v>1.8250182475471395</v>
      </c>
      <c r="S76" s="26">
        <f>G76/$R76</f>
        <v>-0.81273802819005525</v>
      </c>
      <c r="T76" s="26">
        <f>H76/$R76</f>
        <v>0.25142061313496572</v>
      </c>
      <c r="U76" s="26">
        <f>I76/$R76</f>
        <v>0.52558973812716225</v>
      </c>
    </row>
    <row r="77" spans="1:21" ht="15.6" x14ac:dyDescent="0.6">
      <c r="A77" s="5">
        <f t="shared" si="7"/>
        <v>72</v>
      </c>
      <c r="B77" s="6" t="str">
        <f t="shared" si="8"/>
        <v/>
      </c>
      <c r="C77" s="5">
        <v>1</v>
      </c>
      <c r="D77" s="5">
        <v>1</v>
      </c>
      <c r="E77" s="5">
        <v>1</v>
      </c>
      <c r="F77" s="5">
        <v>1</v>
      </c>
      <c r="G77" s="22">
        <f>G76+N76</f>
        <v>-1.5576428307073937</v>
      </c>
      <c r="H77" s="22">
        <f>H76+O76</f>
        <v>0.45884720678080249</v>
      </c>
      <c r="I77" s="22">
        <f>I76+P76</f>
        <v>0.88482976402053204</v>
      </c>
      <c r="J77" s="22">
        <f>1/(1+EXP(-SUMPRODUCT(G77:I77,C77:E77)))</f>
        <v>0.446711681174286</v>
      </c>
      <c r="K77" s="5">
        <f>IF(J77&gt;$K$4,1,0)</f>
        <v>0</v>
      </c>
      <c r="L77" s="5" t="str">
        <f>IF(K77="","",IF(K77=F77,"","error"))</f>
        <v>error</v>
      </c>
      <c r="M77" s="5">
        <f>J77-F77</f>
        <v>-0.55328831882571405</v>
      </c>
      <c r="N77" s="22">
        <f>-$B$4*$M77*C77</f>
        <v>0.11065766376514281</v>
      </c>
      <c r="O77" s="22">
        <f>-$B$4*$M77*D77</f>
        <v>0.11065766376514281</v>
      </c>
      <c r="P77" s="22">
        <f>-$B$4*$M77*E77</f>
        <v>0.11065766376514281</v>
      </c>
      <c r="Q77" s="22"/>
      <c r="R77" s="26">
        <f>SQRT(SUMSQ(G77:I77))</f>
        <v>1.8492473221614565</v>
      </c>
      <c r="S77" s="26">
        <f>G77/$R77</f>
        <v>-0.84231179466398975</v>
      </c>
      <c r="T77" s="26">
        <f>H77/$R77</f>
        <v>0.24812646814839667</v>
      </c>
      <c r="U77" s="26">
        <f>I77/$R77</f>
        <v>0.47848103031795453</v>
      </c>
    </row>
    <row r="78" spans="1:21" ht="15.6" x14ac:dyDescent="0.6">
      <c r="A78" s="5">
        <f t="shared" si="7"/>
        <v>73</v>
      </c>
      <c r="B78" s="6">
        <f t="shared" ref="B78:B141" si="9">IF(MOD(A78,4)=1,INT(A78/4),"")</f>
        <v>18</v>
      </c>
      <c r="C78" s="5">
        <v>1</v>
      </c>
      <c r="D78" s="5">
        <v>0</v>
      </c>
      <c r="E78" s="5">
        <v>0</v>
      </c>
      <c r="F78" s="5">
        <v>0</v>
      </c>
      <c r="G78" s="22">
        <f>G77+N77</f>
        <v>-1.4469851669422509</v>
      </c>
      <c r="H78" s="22">
        <f>H77+O77</f>
        <v>0.56950487054594534</v>
      </c>
      <c r="I78" s="22">
        <f>I77+P77</f>
        <v>0.99548742778567489</v>
      </c>
      <c r="J78" s="22">
        <f>1/(1+EXP(-SUMPRODUCT(G78:I78,C78:E78)))</f>
        <v>0.19046598544170562</v>
      </c>
      <c r="K78" s="5">
        <f>IF(J78&gt;$K$4,1,0)</f>
        <v>0</v>
      </c>
      <c r="L78" s="5" t="str">
        <f>IF(K78="","",IF(K78=F78,"","error"))</f>
        <v/>
      </c>
      <c r="M78" s="5">
        <f>J78-F78</f>
        <v>0.19046598544170562</v>
      </c>
      <c r="N78" s="22">
        <f>-$B$4*$M78*C78</f>
        <v>-3.8093197088341128E-2</v>
      </c>
      <c r="O78" s="22">
        <f>-$B$4*$M78*D78</f>
        <v>0</v>
      </c>
      <c r="P78" s="22">
        <f>-$B$4*$M78*E78</f>
        <v>0</v>
      </c>
      <c r="Q78" s="22"/>
      <c r="R78" s="26">
        <f>SQRT(SUMSQ(G78:I78))</f>
        <v>1.8463740384347336</v>
      </c>
      <c r="S78" s="26">
        <f>G78/$R78</f>
        <v>-0.78369016072655284</v>
      </c>
      <c r="T78" s="26">
        <f>H78/$R78</f>
        <v>0.30844501638938987</v>
      </c>
      <c r="U78" s="26">
        <f>I78/$R78</f>
        <v>0.5391580508950401</v>
      </c>
    </row>
    <row r="79" spans="1:21" ht="15.6" x14ac:dyDescent="0.6">
      <c r="A79" s="5">
        <f t="shared" si="7"/>
        <v>74</v>
      </c>
      <c r="B79" s="6" t="str">
        <f t="shared" si="9"/>
        <v/>
      </c>
      <c r="C79" s="5">
        <v>1</v>
      </c>
      <c r="D79" s="5">
        <v>1</v>
      </c>
      <c r="E79" s="5">
        <v>0</v>
      </c>
      <c r="F79" s="5">
        <v>0</v>
      </c>
      <c r="G79" s="22">
        <f>G78+N78</f>
        <v>-1.485078364030592</v>
      </c>
      <c r="H79" s="22">
        <f>H78+O78</f>
        <v>0.56950487054594534</v>
      </c>
      <c r="I79" s="22">
        <f>I78+P78</f>
        <v>0.99548742778567489</v>
      </c>
      <c r="J79" s="22">
        <f>1/(1+EXP(-SUMPRODUCT(G79:I79,C79:E79)))</f>
        <v>0.28586068338997778</v>
      </c>
      <c r="K79" s="5">
        <f>IF(J79&gt;$K$4,1,0)</f>
        <v>0</v>
      </c>
      <c r="L79" s="5" t="str">
        <f>IF(K79="","",IF(K79=F79,"","error"))</f>
        <v/>
      </c>
      <c r="M79" s="5">
        <f>J79-F79</f>
        <v>0.28586068338997778</v>
      </c>
      <c r="N79" s="22">
        <f>-$B$4*$M79*C79</f>
        <v>-5.7172136677995561E-2</v>
      </c>
      <c r="O79" s="22">
        <f>-$B$4*$M79*D79</f>
        <v>-5.7172136677995561E-2</v>
      </c>
      <c r="P79" s="22">
        <f>-$B$4*$M79*E79</f>
        <v>0</v>
      </c>
      <c r="Q79" s="22"/>
      <c r="R79" s="26">
        <f>SQRT(SUMSQ(G79:I79))</f>
        <v>1.8763764984050171</v>
      </c>
      <c r="S79" s="26">
        <f>G79/$R79</f>
        <v>-0.79146075709909947</v>
      </c>
      <c r="T79" s="26">
        <f>H79/$R79</f>
        <v>0.30351311212330978</v>
      </c>
      <c r="U79" s="26">
        <f>I79/$R79</f>
        <v>0.53053714360197568</v>
      </c>
    </row>
    <row r="80" spans="1:21" ht="15.6" x14ac:dyDescent="0.6">
      <c r="A80" s="5">
        <f t="shared" si="7"/>
        <v>75</v>
      </c>
      <c r="B80" s="6" t="str">
        <f t="shared" si="9"/>
        <v/>
      </c>
      <c r="C80" s="5">
        <v>1</v>
      </c>
      <c r="D80" s="5">
        <v>0</v>
      </c>
      <c r="E80" s="5">
        <v>1</v>
      </c>
      <c r="F80" s="5">
        <v>0</v>
      </c>
      <c r="G80" s="22">
        <f>G79+N79</f>
        <v>-1.5422505007085876</v>
      </c>
      <c r="H80" s="22">
        <f>H79+O79</f>
        <v>0.51233273386794975</v>
      </c>
      <c r="I80" s="22">
        <f>I79+P79</f>
        <v>0.99548742778567489</v>
      </c>
      <c r="J80" s="22">
        <f>1/(1+EXP(-SUMPRODUCT(G80:I80,C80:E80)))</f>
        <v>0.36661572636797046</v>
      </c>
      <c r="K80" s="5">
        <f>IF(J80&gt;$K$4,1,0)</f>
        <v>0</v>
      </c>
      <c r="L80" s="5" t="str">
        <f>IF(K80="","",IF(K80=F80,"","error"))</f>
        <v/>
      </c>
      <c r="M80" s="5">
        <f>J80-F80</f>
        <v>0.36661572636797046</v>
      </c>
      <c r="N80" s="22">
        <f>-$B$4*$M80*C80</f>
        <v>-7.3323145273594098E-2</v>
      </c>
      <c r="O80" s="22">
        <f>-$B$4*$M80*D80</f>
        <v>0</v>
      </c>
      <c r="P80" s="22">
        <f>-$B$4*$M80*E80</f>
        <v>-7.3323145273594098E-2</v>
      </c>
      <c r="Q80" s="22"/>
      <c r="R80" s="26">
        <f>SQRT(SUMSQ(G80:I80))</f>
        <v>1.9057850497912496</v>
      </c>
      <c r="S80" s="26">
        <f>G80/$R80</f>
        <v>-0.80924682501708056</v>
      </c>
      <c r="T80" s="26">
        <f>H80/$R80</f>
        <v>0.26883028278769855</v>
      </c>
      <c r="U80" s="26">
        <f>I80/$R80</f>
        <v>0.5223503185181958</v>
      </c>
    </row>
    <row r="81" spans="1:21" ht="15.6" x14ac:dyDescent="0.6">
      <c r="A81" s="5">
        <f t="shared" si="7"/>
        <v>76</v>
      </c>
      <c r="B81" s="6" t="str">
        <f t="shared" si="9"/>
        <v/>
      </c>
      <c r="C81" s="5">
        <v>1</v>
      </c>
      <c r="D81" s="5">
        <v>1</v>
      </c>
      <c r="E81" s="5">
        <v>1</v>
      </c>
      <c r="F81" s="5">
        <v>1</v>
      </c>
      <c r="G81" s="22">
        <f>G80+N80</f>
        <v>-1.6155736459821817</v>
      </c>
      <c r="H81" s="22">
        <f>H80+O80</f>
        <v>0.51233273386794975</v>
      </c>
      <c r="I81" s="22">
        <f>I80+P80</f>
        <v>0.92216428251208082</v>
      </c>
      <c r="J81" s="22">
        <f>1/(1+EXP(-SUMPRODUCT(G81:I81,C81:E81)))</f>
        <v>0.45485413160721322</v>
      </c>
      <c r="K81" s="5">
        <f>IF(J81&gt;$K$4,1,0)</f>
        <v>0</v>
      </c>
      <c r="L81" s="5" t="str">
        <f>IF(K81="","",IF(K81=F81,"","error"))</f>
        <v>error</v>
      </c>
      <c r="M81" s="5">
        <f>J81-F81</f>
        <v>-0.54514586839278678</v>
      </c>
      <c r="N81" s="22">
        <f>-$B$4*$M81*C81</f>
        <v>0.10902917367855736</v>
      </c>
      <c r="O81" s="22">
        <f>-$B$4*$M81*D81</f>
        <v>0.10902917367855736</v>
      </c>
      <c r="P81" s="22">
        <f>-$B$4*$M81*E81</f>
        <v>0.10902917367855736</v>
      </c>
      <c r="Q81" s="22"/>
      <c r="R81" s="26">
        <f>SQRT(SUMSQ(G81:I81))</f>
        <v>1.9294947524483679</v>
      </c>
      <c r="S81" s="26">
        <f>G81/$R81</f>
        <v>-0.83730398537345252</v>
      </c>
      <c r="T81" s="26">
        <f>H81/$R81</f>
        <v>0.26552688636123123</v>
      </c>
      <c r="U81" s="26">
        <f>I81/$R81</f>
        <v>0.47793044336706864</v>
      </c>
    </row>
    <row r="82" spans="1:21" ht="15.6" x14ac:dyDescent="0.6">
      <c r="A82" s="5">
        <f t="shared" si="7"/>
        <v>77</v>
      </c>
      <c r="B82" s="6">
        <f t="shared" si="9"/>
        <v>19</v>
      </c>
      <c r="C82" s="5">
        <v>1</v>
      </c>
      <c r="D82" s="5">
        <v>0</v>
      </c>
      <c r="E82" s="5">
        <v>0</v>
      </c>
      <c r="F82" s="5">
        <v>0</v>
      </c>
      <c r="G82" s="22">
        <f>G81+N81</f>
        <v>-1.5065444723036243</v>
      </c>
      <c r="H82" s="22">
        <f>H81+O81</f>
        <v>0.62136190754650711</v>
      </c>
      <c r="I82" s="22">
        <f>I81+P81</f>
        <v>1.0311934561906382</v>
      </c>
      <c r="J82" s="22">
        <f>1/(1+EXP(-SUMPRODUCT(G82:I82,C82:E82)))</f>
        <v>0.18145146689652802</v>
      </c>
      <c r="K82" s="5">
        <f>IF(J82&gt;$K$4,1,0)</f>
        <v>0</v>
      </c>
      <c r="L82" s="5" t="str">
        <f>IF(K82="","",IF(K82=F82,"","error"))</f>
        <v/>
      </c>
      <c r="M82" s="5">
        <f>J82-F82</f>
        <v>0.18145146689652802</v>
      </c>
      <c r="N82" s="22">
        <f>-$B$4*$M82*C82</f>
        <v>-3.6290293379305609E-2</v>
      </c>
      <c r="O82" s="22">
        <f>-$B$4*$M82*D82</f>
        <v>0</v>
      </c>
      <c r="P82" s="22">
        <f>-$B$4*$M82*E82</f>
        <v>0</v>
      </c>
      <c r="Q82" s="22"/>
      <c r="R82" s="26">
        <f>SQRT(SUMSQ(G82:I82))</f>
        <v>1.9285037752799017</v>
      </c>
      <c r="S82" s="26">
        <f>G82/$R82</f>
        <v>-0.7811986119057327</v>
      </c>
      <c r="T82" s="26">
        <f>H82/$R82</f>
        <v>0.32219895833821899</v>
      </c>
      <c r="U82" s="26">
        <f>I82/$R82</f>
        <v>0.5347116606193687</v>
      </c>
    </row>
    <row r="83" spans="1:21" ht="15.6" x14ac:dyDescent="0.6">
      <c r="A83" s="5">
        <f t="shared" si="7"/>
        <v>78</v>
      </c>
      <c r="B83" s="6" t="str">
        <f t="shared" si="9"/>
        <v/>
      </c>
      <c r="C83" s="5">
        <v>1</v>
      </c>
      <c r="D83" s="5">
        <v>1</v>
      </c>
      <c r="E83" s="5">
        <v>0</v>
      </c>
      <c r="F83" s="5">
        <v>0</v>
      </c>
      <c r="G83" s="22">
        <f>G82+N82</f>
        <v>-1.54283476568293</v>
      </c>
      <c r="H83" s="22">
        <f>H82+O82</f>
        <v>0.62136190754650711</v>
      </c>
      <c r="I83" s="22">
        <f>I82+P82</f>
        <v>1.0311934561906382</v>
      </c>
      <c r="J83" s="22">
        <f>1/(1+EXP(-SUMPRODUCT(G83:I83,C83:E83)))</f>
        <v>0.28465788437696499</v>
      </c>
      <c r="K83" s="5">
        <f>IF(J83&gt;$K$4,1,0)</f>
        <v>0</v>
      </c>
      <c r="L83" s="5" t="str">
        <f>IF(K83="","",IF(K83=F83,"","error"))</f>
        <v/>
      </c>
      <c r="M83" s="5">
        <f>J83-F83</f>
        <v>0.28465788437696499</v>
      </c>
      <c r="N83" s="22">
        <f>-$B$4*$M83*C83</f>
        <v>-5.6931576875392999E-2</v>
      </c>
      <c r="O83" s="22">
        <f>-$B$4*$M83*D83</f>
        <v>-5.6931576875392999E-2</v>
      </c>
      <c r="P83" s="22">
        <f>-$B$4*$M83*E83</f>
        <v>0</v>
      </c>
      <c r="Q83" s="22"/>
      <c r="R83" s="26">
        <f>SQRT(SUMSQ(G83:I83))</f>
        <v>1.9569848436919814</v>
      </c>
      <c r="S83" s="26">
        <f>G83/$R83</f>
        <v>-0.78837338503463827</v>
      </c>
      <c r="T83" s="26">
        <f>H83/$R83</f>
        <v>0.31750982106446302</v>
      </c>
      <c r="U83" s="26">
        <f>I83/$R83</f>
        <v>0.52692971001513911</v>
      </c>
    </row>
    <row r="84" spans="1:21" ht="15.6" x14ac:dyDescent="0.6">
      <c r="A84" s="5">
        <f t="shared" si="7"/>
        <v>79</v>
      </c>
      <c r="B84" s="6" t="str">
        <f t="shared" si="9"/>
        <v/>
      </c>
      <c r="C84" s="5">
        <v>1</v>
      </c>
      <c r="D84" s="5">
        <v>0</v>
      </c>
      <c r="E84" s="5">
        <v>1</v>
      </c>
      <c r="F84" s="5">
        <v>0</v>
      </c>
      <c r="G84" s="22">
        <f>G83+N83</f>
        <v>-1.5997663425583231</v>
      </c>
      <c r="H84" s="22">
        <f>H83+O83</f>
        <v>0.56443033067111414</v>
      </c>
      <c r="I84" s="22">
        <f>I83+P83</f>
        <v>1.0311934561906382</v>
      </c>
      <c r="J84" s="22">
        <f>1/(1+EXP(-SUMPRODUCT(G84:I84,C84:E84)))</f>
        <v>0.36156618904238691</v>
      </c>
      <c r="K84" s="5">
        <f>IF(J84&gt;$K$4,1,0)</f>
        <v>0</v>
      </c>
      <c r="L84" s="5" t="str">
        <f>IF(K84="","",IF(K84=F84,"","error"))</f>
        <v/>
      </c>
      <c r="M84" s="5">
        <f>J84-F84</f>
        <v>0.36156618904238691</v>
      </c>
      <c r="N84" s="22">
        <f>-$B$4*$M84*C84</f>
        <v>-7.2313237808477385E-2</v>
      </c>
      <c r="O84" s="22">
        <f>-$B$4*$M84*D84</f>
        <v>0</v>
      </c>
      <c r="P84" s="22">
        <f>-$B$4*$M84*E84</f>
        <v>-7.2313237808477385E-2</v>
      </c>
      <c r="Q84" s="22"/>
      <c r="R84" s="26">
        <f>SQRT(SUMSQ(G84:I84))</f>
        <v>1.9852440386648518</v>
      </c>
      <c r="S84" s="26">
        <f>G84/$R84</f>
        <v>-0.80582855880742177</v>
      </c>
      <c r="T84" s="26">
        <f>H84/$R84</f>
        <v>0.28431281982376028</v>
      </c>
      <c r="U84" s="26">
        <f>I84/$R84</f>
        <v>0.51942906570023151</v>
      </c>
    </row>
    <row r="85" spans="1:21" ht="15.6" x14ac:dyDescent="0.6">
      <c r="A85" s="5">
        <f t="shared" si="7"/>
        <v>80</v>
      </c>
      <c r="B85" s="6" t="str">
        <f t="shared" si="9"/>
        <v/>
      </c>
      <c r="C85" s="5">
        <v>1</v>
      </c>
      <c r="D85" s="5">
        <v>1</v>
      </c>
      <c r="E85" s="5">
        <v>1</v>
      </c>
      <c r="F85" s="5">
        <v>1</v>
      </c>
      <c r="G85" s="22">
        <f>G84+N84</f>
        <v>-1.6720795803668005</v>
      </c>
      <c r="H85" s="22">
        <f>H84+O84</f>
        <v>0.56443033067111414</v>
      </c>
      <c r="I85" s="22">
        <f>I84+P84</f>
        <v>0.95888021838216075</v>
      </c>
      <c r="J85" s="22">
        <f>1/(1+EXP(-SUMPRODUCT(G85:I85,C85:E85)))</f>
        <v>0.46287618631071398</v>
      </c>
      <c r="K85" s="5">
        <f>IF(J85&gt;$K$4,1,0)</f>
        <v>0</v>
      </c>
      <c r="L85" s="5" t="str">
        <f>IF(K85="","",IF(K85=F85,"","error"))</f>
        <v>error</v>
      </c>
      <c r="M85" s="5">
        <f>J85-F85</f>
        <v>-0.53712381368928597</v>
      </c>
      <c r="N85" s="22">
        <f>-$B$4*$M85*C85</f>
        <v>0.1074247627378572</v>
      </c>
      <c r="O85" s="22">
        <f>-$B$4*$M85*D85</f>
        <v>0.1074247627378572</v>
      </c>
      <c r="P85" s="22">
        <f>-$B$4*$M85*E85</f>
        <v>0.1074247627378572</v>
      </c>
      <c r="Q85" s="22"/>
      <c r="R85" s="26">
        <f>SQRT(SUMSQ(G85:I85))</f>
        <v>2.0084528857968613</v>
      </c>
      <c r="S85" s="26">
        <f>G85/$R85</f>
        <v>-0.83252118692512744</v>
      </c>
      <c r="T85" s="26">
        <f>H85/$R85</f>
        <v>0.28102741899627598</v>
      </c>
      <c r="U85" s="26">
        <f>I85/$R85</f>
        <v>0.47742231105496974</v>
      </c>
    </row>
    <row r="86" spans="1:21" ht="15.6" x14ac:dyDescent="0.6">
      <c r="A86" s="5">
        <f t="shared" si="7"/>
        <v>81</v>
      </c>
      <c r="B86" s="6">
        <f t="shared" si="9"/>
        <v>20</v>
      </c>
      <c r="C86" s="5">
        <v>1</v>
      </c>
      <c r="D86" s="5">
        <v>0</v>
      </c>
      <c r="E86" s="5">
        <v>0</v>
      </c>
      <c r="F86" s="5">
        <v>0</v>
      </c>
      <c r="G86" s="22">
        <f>G85+N85</f>
        <v>-1.5646548176289432</v>
      </c>
      <c r="H86" s="22">
        <f>H85+O85</f>
        <v>0.67185509340897132</v>
      </c>
      <c r="I86" s="22">
        <f>I85+P85</f>
        <v>1.066304981120018</v>
      </c>
      <c r="J86" s="22">
        <f>1/(1+EXP(-SUMPRODUCT(G86:I86,C86:E86)))</f>
        <v>0.17297972533194458</v>
      </c>
      <c r="K86" s="5">
        <f>IF(J86&gt;$K$4,1,0)</f>
        <v>0</v>
      </c>
      <c r="L86" s="5" t="str">
        <f>IF(K86="","",IF(K86=F86,"","error"))</f>
        <v/>
      </c>
      <c r="M86" s="5">
        <f>J86-F86</f>
        <v>0.17297972533194458</v>
      </c>
      <c r="N86" s="22">
        <f>-$B$4*$M86*C86</f>
        <v>-3.4595945066388918E-2</v>
      </c>
      <c r="O86" s="22">
        <f>-$B$4*$M86*D86</f>
        <v>0</v>
      </c>
      <c r="P86" s="22">
        <f>-$B$4*$M86*E86</f>
        <v>0</v>
      </c>
      <c r="Q86" s="22"/>
      <c r="R86" s="26">
        <f>SQRT(SUMSQ(G86:I86))</f>
        <v>2.0091143017833506</v>
      </c>
      <c r="S86" s="26">
        <f>G86/$R86</f>
        <v>-0.77877839814295702</v>
      </c>
      <c r="T86" s="26">
        <f>H86/$R86</f>
        <v>0.33440361895418913</v>
      </c>
      <c r="U86" s="26">
        <f>I86/$R86</f>
        <v>0.53073385629355851</v>
      </c>
    </row>
    <row r="87" spans="1:21" ht="15.6" x14ac:dyDescent="0.6">
      <c r="A87" s="5">
        <f t="shared" si="7"/>
        <v>82</v>
      </c>
      <c r="B87" s="6" t="str">
        <f t="shared" si="9"/>
        <v/>
      </c>
      <c r="C87" s="5">
        <v>1</v>
      </c>
      <c r="D87" s="5">
        <v>1</v>
      </c>
      <c r="E87" s="5">
        <v>0</v>
      </c>
      <c r="F87" s="5">
        <v>0</v>
      </c>
      <c r="G87" s="22">
        <f>G86+N86</f>
        <v>-1.5992507626953321</v>
      </c>
      <c r="H87" s="22">
        <f>H86+O86</f>
        <v>0.67185509340897132</v>
      </c>
      <c r="I87" s="22">
        <f>I86+P86</f>
        <v>1.066304981120018</v>
      </c>
      <c r="J87" s="22">
        <f>1/(1+EXP(-SUMPRODUCT(G87:I87,C87:E87)))</f>
        <v>0.28345337532014614</v>
      </c>
      <c r="K87" s="5">
        <f>IF(J87&gt;$K$4,1,0)</f>
        <v>0</v>
      </c>
      <c r="L87" s="5" t="str">
        <f>IF(K87="","",IF(K87=F87,"","error"))</f>
        <v/>
      </c>
      <c r="M87" s="5">
        <f>J87-F87</f>
        <v>0.28345337532014614</v>
      </c>
      <c r="N87" s="22">
        <f>-$B$4*$M87*C87</f>
        <v>-5.6690675064029229E-2</v>
      </c>
      <c r="O87" s="22">
        <f>-$B$4*$M87*D87</f>
        <v>-5.6690675064029229E-2</v>
      </c>
      <c r="P87" s="22">
        <f>-$B$4*$M87*E87</f>
        <v>0</v>
      </c>
      <c r="Q87" s="22"/>
      <c r="R87" s="26">
        <f>SQRT(SUMSQ(G87:I87))</f>
        <v>2.0361725322974329</v>
      </c>
      <c r="S87" s="26">
        <f>G87/$R87</f>
        <v>-0.78542006501329342</v>
      </c>
      <c r="T87" s="26">
        <f>H87/$R87</f>
        <v>0.32995980583772577</v>
      </c>
      <c r="U87" s="26">
        <f>I87/$R87</f>
        <v>0.52368105561118439</v>
      </c>
    </row>
    <row r="88" spans="1:21" ht="15.6" x14ac:dyDescent="0.6">
      <c r="A88" s="5">
        <f t="shared" si="7"/>
        <v>83</v>
      </c>
      <c r="B88" s="6" t="str">
        <f t="shared" si="9"/>
        <v/>
      </c>
      <c r="C88" s="5">
        <v>1</v>
      </c>
      <c r="D88" s="5">
        <v>0</v>
      </c>
      <c r="E88" s="5">
        <v>1</v>
      </c>
      <c r="F88" s="5">
        <v>0</v>
      </c>
      <c r="G88" s="22">
        <f>G87+N87</f>
        <v>-1.6559414377593613</v>
      </c>
      <c r="H88" s="22">
        <f>H87+O87</f>
        <v>0.61516441834494207</v>
      </c>
      <c r="I88" s="22">
        <f>I87+P87</f>
        <v>1.066304981120018</v>
      </c>
      <c r="J88" s="22">
        <f>1/(1+EXP(-SUMPRODUCT(G88:I88,C88:E88)))</f>
        <v>0.356718272380454</v>
      </c>
      <c r="K88" s="5">
        <f>IF(J88&gt;$K$4,1,0)</f>
        <v>0</v>
      </c>
      <c r="L88" s="5" t="str">
        <f>IF(K88="","",IF(K88=F88,"","error"))</f>
        <v/>
      </c>
      <c r="M88" s="5">
        <f>J88-F88</f>
        <v>0.356718272380454</v>
      </c>
      <c r="N88" s="22">
        <f>-$B$4*$M88*C88</f>
        <v>-7.1343654476090798E-2</v>
      </c>
      <c r="O88" s="22">
        <f>-$B$4*$M88*D88</f>
        <v>0</v>
      </c>
      <c r="P88" s="22">
        <f>-$B$4*$M88*E88</f>
        <v>-7.1343654476090798E-2</v>
      </c>
      <c r="Q88" s="22"/>
      <c r="R88" s="26">
        <f>SQRT(SUMSQ(G88:I88))</f>
        <v>2.0633893524120874</v>
      </c>
      <c r="S88" s="26">
        <f>G88/$R88</f>
        <v>-0.80253464321873014</v>
      </c>
      <c r="T88" s="26">
        <f>H88/$R88</f>
        <v>0.29813298087722478</v>
      </c>
      <c r="U88" s="26">
        <f>I88/$R88</f>
        <v>0.51677352113575425</v>
      </c>
    </row>
    <row r="89" spans="1:21" ht="15.6" x14ac:dyDescent="0.6">
      <c r="A89" s="5">
        <f t="shared" si="7"/>
        <v>84</v>
      </c>
      <c r="B89" s="6" t="str">
        <f t="shared" si="9"/>
        <v/>
      </c>
      <c r="C89" s="5">
        <v>1</v>
      </c>
      <c r="D89" s="5">
        <v>1</v>
      </c>
      <c r="E89" s="5">
        <v>1</v>
      </c>
      <c r="F89" s="5">
        <v>1</v>
      </c>
      <c r="G89" s="22">
        <f>G88+N88</f>
        <v>-1.7272850922354521</v>
      </c>
      <c r="H89" s="22">
        <f>H88+O88</f>
        <v>0.61516441834494207</v>
      </c>
      <c r="I89" s="22">
        <f>I88+P88</f>
        <v>0.99496132664392722</v>
      </c>
      <c r="J89" s="22">
        <f>1/(1+EXP(-SUMPRODUCT(G89:I89,C89:E89)))</f>
        <v>0.47074362071904052</v>
      </c>
      <c r="K89" s="5">
        <f>IF(J89&gt;$K$4,1,0)</f>
        <v>0</v>
      </c>
      <c r="L89" s="5" t="str">
        <f>IF(K89="","",IF(K89=F89,"","error"))</f>
        <v>error</v>
      </c>
      <c r="M89" s="5">
        <f>J89-F89</f>
        <v>-0.52925637928095948</v>
      </c>
      <c r="N89" s="22">
        <f>-$B$4*$M89*C89</f>
        <v>0.1058512758561919</v>
      </c>
      <c r="O89" s="22">
        <f>-$B$4*$M89*D89</f>
        <v>0.1058512758561919</v>
      </c>
      <c r="P89" s="22">
        <f>-$B$4*$M89*E89</f>
        <v>0.1058512758561919</v>
      </c>
      <c r="Q89" s="22"/>
      <c r="R89" s="26">
        <f>SQRT(SUMSQ(G89:I89))</f>
        <v>2.0861181876810213</v>
      </c>
      <c r="S89" s="26">
        <f>G89/$R89</f>
        <v>-0.8279900450681289</v>
      </c>
      <c r="T89" s="26">
        <f>H89/$R89</f>
        <v>0.29488473950211491</v>
      </c>
      <c r="U89" s="26">
        <f>I89/$R89</f>
        <v>0.47694389153950573</v>
      </c>
    </row>
    <row r="90" spans="1:21" ht="15.6" x14ac:dyDescent="0.6">
      <c r="A90" s="5">
        <f t="shared" si="7"/>
        <v>85</v>
      </c>
      <c r="B90" s="6">
        <f t="shared" si="9"/>
        <v>21</v>
      </c>
      <c r="C90" s="5">
        <v>1</v>
      </c>
      <c r="D90" s="5">
        <v>0</v>
      </c>
      <c r="E90" s="5">
        <v>0</v>
      </c>
      <c r="F90" s="5">
        <v>0</v>
      </c>
      <c r="G90" s="22">
        <f>G89+N89</f>
        <v>-1.6214338163792603</v>
      </c>
      <c r="H90" s="22">
        <f>H89+O89</f>
        <v>0.72101569420113398</v>
      </c>
      <c r="I90" s="22">
        <f>I89+P89</f>
        <v>1.100812602500119</v>
      </c>
      <c r="J90" s="22">
        <f>1/(1+EXP(-SUMPRODUCT(G90:I90,C90:E90)))</f>
        <v>0.1650072242999189</v>
      </c>
      <c r="K90" s="5">
        <f>IF(J90&gt;$K$4,1,0)</f>
        <v>0</v>
      </c>
      <c r="L90" s="5" t="str">
        <f>IF(K90="","",IF(K90=F90,"","error"))</f>
        <v/>
      </c>
      <c r="M90" s="5">
        <f>J90-F90</f>
        <v>0.1650072242999189</v>
      </c>
      <c r="N90" s="22">
        <f>-$B$4*$M90*C90</f>
        <v>-3.3001444859983783E-2</v>
      </c>
      <c r="O90" s="22">
        <f>-$B$4*$M90*D90</f>
        <v>0</v>
      </c>
      <c r="P90" s="22">
        <f>-$B$4*$M90*E90</f>
        <v>0</v>
      </c>
      <c r="Q90" s="22"/>
      <c r="R90" s="26">
        <f>SQRT(SUMSQ(G90:I90))</f>
        <v>2.0882288279797403</v>
      </c>
      <c r="S90" s="26">
        <f>G90/$R90</f>
        <v>-0.77646366847062376</v>
      </c>
      <c r="T90" s="26">
        <f>H90/$R90</f>
        <v>0.34527619030079265</v>
      </c>
      <c r="U90" s="26">
        <f>I90/$R90</f>
        <v>0.52715132927510711</v>
      </c>
    </row>
    <row r="91" spans="1:21" ht="15.6" x14ac:dyDescent="0.6">
      <c r="A91" s="5">
        <f t="shared" si="7"/>
        <v>86</v>
      </c>
      <c r="B91" s="6" t="str">
        <f t="shared" si="9"/>
        <v/>
      </c>
      <c r="C91" s="5">
        <v>1</v>
      </c>
      <c r="D91" s="5">
        <v>1</v>
      </c>
      <c r="E91" s="5">
        <v>0</v>
      </c>
      <c r="F91" s="5">
        <v>0</v>
      </c>
      <c r="G91" s="22">
        <f>G90+N90</f>
        <v>-1.6544352612392441</v>
      </c>
      <c r="H91" s="22">
        <f>H90+O90</f>
        <v>0.72101569420113398</v>
      </c>
      <c r="I91" s="22">
        <f>I90+P90</f>
        <v>1.100812602500119</v>
      </c>
      <c r="J91" s="22">
        <f>1/(1+EXP(-SUMPRODUCT(G91:I91,C91:E91)))</f>
        <v>0.28223147376030122</v>
      </c>
      <c r="K91" s="5">
        <f>IF(J91&gt;$K$4,1,0)</f>
        <v>0</v>
      </c>
      <c r="L91" s="5" t="str">
        <f>IF(K91="","",IF(K91=F91,"","error"))</f>
        <v/>
      </c>
      <c r="M91" s="5">
        <f>J91-F91</f>
        <v>0.28223147376030122</v>
      </c>
      <c r="N91" s="22">
        <f>-$B$4*$M91*C91</f>
        <v>-5.6446294752060248E-2</v>
      </c>
      <c r="O91" s="22">
        <f>-$B$4*$M91*D91</f>
        <v>-5.6446294752060248E-2</v>
      </c>
      <c r="P91" s="22">
        <f>-$B$4*$M91*E91</f>
        <v>0</v>
      </c>
      <c r="Q91" s="22"/>
      <c r="R91" s="26">
        <f>SQRT(SUMSQ(G91:I91))</f>
        <v>2.1139555460650525</v>
      </c>
      <c r="S91" s="26">
        <f>G91/$R91</f>
        <v>-0.7826253793836081</v>
      </c>
      <c r="T91" s="26">
        <f>H91/$R91</f>
        <v>0.34107419881333034</v>
      </c>
      <c r="U91" s="26">
        <f>I91/$R91</f>
        <v>0.52073592774890065</v>
      </c>
    </row>
    <row r="92" spans="1:21" ht="15.6" x14ac:dyDescent="0.6">
      <c r="A92" s="5">
        <f t="shared" si="7"/>
        <v>87</v>
      </c>
      <c r="B92" s="6" t="str">
        <f t="shared" si="9"/>
        <v/>
      </c>
      <c r="C92" s="5">
        <v>1</v>
      </c>
      <c r="D92" s="5">
        <v>0</v>
      </c>
      <c r="E92" s="5">
        <v>1</v>
      </c>
      <c r="F92" s="5">
        <v>0</v>
      </c>
      <c r="G92" s="22">
        <f>G91+N91</f>
        <v>-1.7108815559913044</v>
      </c>
      <c r="H92" s="22">
        <f>H91+O91</f>
        <v>0.66456939944907378</v>
      </c>
      <c r="I92" s="22">
        <f>I91+P91</f>
        <v>1.100812602500119</v>
      </c>
      <c r="J92" s="22">
        <f>1/(1+EXP(-SUMPRODUCT(G92:I92,C92:E92)))</f>
        <v>0.35204346885628157</v>
      </c>
      <c r="K92" s="5">
        <f>IF(J92&gt;$K$4,1,0)</f>
        <v>0</v>
      </c>
      <c r="L92" s="5" t="str">
        <f>IF(K92="","",IF(K92=F92,"","error"))</f>
        <v/>
      </c>
      <c r="M92" s="5">
        <f>J92-F92</f>
        <v>0.35204346885628157</v>
      </c>
      <c r="N92" s="22">
        <f>-$B$4*$M92*C92</f>
        <v>-7.0408693771256317E-2</v>
      </c>
      <c r="O92" s="22">
        <f>-$B$4*$M92*D92</f>
        <v>0</v>
      </c>
      <c r="P92" s="22">
        <f>-$B$4*$M92*E92</f>
        <v>-7.0408693771256317E-2</v>
      </c>
      <c r="Q92" s="22"/>
      <c r="R92" s="26">
        <f>SQRT(SUMSQ(G92:I92))</f>
        <v>2.1402234862598846</v>
      </c>
      <c r="S92" s="26">
        <f>G92/$R92</f>
        <v>-0.79939387964624653</v>
      </c>
      <c r="T92" s="26">
        <f>H92/$R92</f>
        <v>0.31051402048224042</v>
      </c>
      <c r="U92" s="26">
        <f>I92/$R92</f>
        <v>0.51434469790994941</v>
      </c>
    </row>
    <row r="93" spans="1:21" ht="15.6" x14ac:dyDescent="0.6">
      <c r="A93" s="5">
        <f t="shared" si="7"/>
        <v>88</v>
      </c>
      <c r="B93" s="6" t="str">
        <f t="shared" si="9"/>
        <v/>
      </c>
      <c r="C93" s="5">
        <v>1</v>
      </c>
      <c r="D93" s="5">
        <v>0</v>
      </c>
      <c r="E93" s="5">
        <v>0</v>
      </c>
      <c r="F93" s="5">
        <v>0</v>
      </c>
      <c r="G93" s="22">
        <f>G92+N92</f>
        <v>-1.7812902497625607</v>
      </c>
      <c r="H93" s="22">
        <f>H92+O92</f>
        <v>0.66456939944907378</v>
      </c>
      <c r="I93" s="22">
        <f>I92+P92</f>
        <v>1.0304039087288628</v>
      </c>
      <c r="J93" s="22">
        <f>1/(1+EXP(-SUMPRODUCT(G93:I93,C93:E93)))</f>
        <v>0.14414388749221682</v>
      </c>
      <c r="K93" s="5">
        <f>IF(J93&gt;$K$4,1,0)</f>
        <v>0</v>
      </c>
      <c r="L93" s="5" t="str">
        <f>IF(K93="","",IF(K93=F93,"","error"))</f>
        <v/>
      </c>
      <c r="M93" s="5">
        <f>J93-F93</f>
        <v>0.14414388749221682</v>
      </c>
      <c r="N93" s="22">
        <f>-$B$4*$M93*C93</f>
        <v>-2.8828777498443366E-2</v>
      </c>
      <c r="O93" s="22">
        <f>-$B$4*$M93*D93</f>
        <v>0</v>
      </c>
      <c r="P93" s="22">
        <f>-$B$4*$M93*E93</f>
        <v>0</v>
      </c>
      <c r="Q93" s="22"/>
      <c r="R93" s="26">
        <f>SQRT(SUMSQ(G93:I93))</f>
        <v>2.1624938510217753</v>
      </c>
      <c r="S93" s="26">
        <f>G93/$R93</f>
        <v>-0.82372037678669174</v>
      </c>
      <c r="T93" s="26">
        <f>H93/$R93</f>
        <v>0.30731620306576396</v>
      </c>
      <c r="U93" s="26">
        <f>I93/$R93</f>
        <v>0.47648871151332911</v>
      </c>
    </row>
    <row r="94" spans="1:21" ht="15.6" x14ac:dyDescent="0.6">
      <c r="A94" s="5">
        <f t="shared" si="7"/>
        <v>89</v>
      </c>
      <c r="B94" s="6">
        <f t="shared" si="9"/>
        <v>22</v>
      </c>
      <c r="C94" s="5">
        <v>1</v>
      </c>
      <c r="D94" s="5">
        <v>1</v>
      </c>
      <c r="E94" s="5">
        <v>0</v>
      </c>
      <c r="F94" s="5">
        <v>0</v>
      </c>
      <c r="G94" s="22">
        <f>G93+N93</f>
        <v>-1.8101190272610039</v>
      </c>
      <c r="H94" s="22">
        <f>H93+O93</f>
        <v>0.66456939944907378</v>
      </c>
      <c r="I94" s="22">
        <f>I93+P93</f>
        <v>1.0304039087288628</v>
      </c>
      <c r="J94" s="22">
        <f>1/(1+EXP(-SUMPRODUCT(G94:I94,C94:E94)))</f>
        <v>0.24130290025700143</v>
      </c>
      <c r="K94" s="5">
        <f>IF(J94&gt;$K$4,1,0)</f>
        <v>0</v>
      </c>
      <c r="L94" s="5" t="str">
        <f>IF(K94="","",IF(K94=F94,"","error"))</f>
        <v/>
      </c>
      <c r="M94" s="5">
        <f>J94-F94</f>
        <v>0.24130290025700143</v>
      </c>
      <c r="N94" s="22">
        <f>-$B$4*$M94*C94</f>
        <v>-4.8260580051400291E-2</v>
      </c>
      <c r="O94" s="22">
        <f>-$B$4*$M94*D94</f>
        <v>-4.8260580051400291E-2</v>
      </c>
      <c r="P94" s="22">
        <f>-$B$4*$M94*E94</f>
        <v>0</v>
      </c>
      <c r="Q94" s="22"/>
      <c r="R94" s="26">
        <f>SQRT(SUMSQ(G94:I94))</f>
        <v>2.1863018077704059</v>
      </c>
      <c r="S94" s="26">
        <f>G94/$R94</f>
        <v>-0.82793648197499603</v>
      </c>
      <c r="T94" s="26">
        <f>H94/$R94</f>
        <v>0.30396965189668973</v>
      </c>
      <c r="U94" s="26">
        <f>I94/$R94</f>
        <v>0.47129993904165973</v>
      </c>
    </row>
    <row r="95" spans="1:21" ht="15.6" x14ac:dyDescent="0.6">
      <c r="A95" s="5">
        <f t="shared" si="7"/>
        <v>90</v>
      </c>
      <c r="B95" s="6" t="str">
        <f t="shared" si="9"/>
        <v/>
      </c>
      <c r="C95" s="5">
        <v>1</v>
      </c>
      <c r="D95" s="5">
        <v>0</v>
      </c>
      <c r="E95" s="5">
        <v>1</v>
      </c>
      <c r="F95" s="5">
        <v>0</v>
      </c>
      <c r="G95" s="22">
        <f>G94+N94</f>
        <v>-1.8583796073124041</v>
      </c>
      <c r="H95" s="22">
        <f>H94+O94</f>
        <v>0.61630881939767346</v>
      </c>
      <c r="I95" s="22">
        <f>I94+P94</f>
        <v>1.0304039087288628</v>
      </c>
      <c r="J95" s="22">
        <f>1/(1+EXP(-SUMPRODUCT(G95:I95,C95:E95)))</f>
        <v>0.30407326812052132</v>
      </c>
      <c r="K95" s="5">
        <f>IF(J95&gt;$K$4,1,0)</f>
        <v>0</v>
      </c>
      <c r="L95" s="5" t="str">
        <f>IF(K95="","",IF(K95=F95,"","error"))</f>
        <v/>
      </c>
      <c r="M95" s="5">
        <f>J95-F95</f>
        <v>0.30407326812052132</v>
      </c>
      <c r="N95" s="22">
        <f>-$B$4*$M95*C95</f>
        <v>-6.0814653624104265E-2</v>
      </c>
      <c r="O95" s="22">
        <f>-$B$4*$M95*D95</f>
        <v>0</v>
      </c>
      <c r="P95" s="22">
        <f>-$B$4*$M95*E95</f>
        <v>-6.0814653624104265E-2</v>
      </c>
      <c r="Q95" s="22"/>
      <c r="R95" s="26">
        <f>SQRT(SUMSQ(G95:I95))</f>
        <v>2.2124971278773851</v>
      </c>
      <c r="S95" s="26">
        <f>G95/$R95</f>
        <v>-0.83994667558971592</v>
      </c>
      <c r="T95" s="26">
        <f>H95/$R95</f>
        <v>0.27855802009060454</v>
      </c>
      <c r="U95" s="26">
        <f>I95/$R95</f>
        <v>0.46571988534846448</v>
      </c>
    </row>
    <row r="96" spans="1:21" ht="15.6" x14ac:dyDescent="0.6">
      <c r="A96" s="5">
        <f t="shared" si="7"/>
        <v>91</v>
      </c>
      <c r="B96" s="6" t="str">
        <f t="shared" si="9"/>
        <v/>
      </c>
      <c r="C96" s="5">
        <v>1</v>
      </c>
      <c r="D96" s="5">
        <v>1</v>
      </c>
      <c r="E96" s="5">
        <v>1</v>
      </c>
      <c r="F96" s="5">
        <v>1</v>
      </c>
      <c r="G96" s="22">
        <f>G95+N95</f>
        <v>-1.9191942609365085</v>
      </c>
      <c r="H96" s="22">
        <f>H95+O95</f>
        <v>0.61630881939767346</v>
      </c>
      <c r="I96" s="22">
        <f>I95+P95</f>
        <v>0.96958925510475846</v>
      </c>
      <c r="J96" s="22">
        <f>1/(1+EXP(-SUMPRODUCT(G96:I96,C96:E96)))</f>
        <v>0.41743882702862795</v>
      </c>
      <c r="K96" s="5">
        <f>IF(J96&gt;$K$4,1,0)</f>
        <v>0</v>
      </c>
      <c r="L96" s="5" t="str">
        <f>IF(K96="","",IF(K96=F96,"","error"))</f>
        <v>error</v>
      </c>
      <c r="M96" s="5">
        <f>J96-F96</f>
        <v>-0.582561172971372</v>
      </c>
      <c r="N96" s="22">
        <f>-$B$4*$M96*C96</f>
        <v>0.1165122345942744</v>
      </c>
      <c r="O96" s="22">
        <f>-$B$4*$M96*D96</f>
        <v>0.1165122345942744</v>
      </c>
      <c r="P96" s="22">
        <f>-$B$4*$M96*E96</f>
        <v>0.1165122345942744</v>
      </c>
      <c r="Q96" s="22"/>
      <c r="R96" s="26">
        <f>SQRT(SUMSQ(G96:I96))</f>
        <v>2.2367937982061701</v>
      </c>
      <c r="S96" s="26">
        <f>G96/$R96</f>
        <v>-0.85801125811222956</v>
      </c>
      <c r="T96" s="26">
        <f>H96/$R96</f>
        <v>0.27553224615158156</v>
      </c>
      <c r="U96" s="26">
        <f>I96/$R96</f>
        <v>0.43347279301397157</v>
      </c>
    </row>
    <row r="97" spans="1:21" ht="15.6" x14ac:dyDescent="0.6">
      <c r="A97" s="5">
        <f t="shared" si="7"/>
        <v>92</v>
      </c>
      <c r="B97" s="6" t="str">
        <f t="shared" si="9"/>
        <v/>
      </c>
      <c r="C97" s="5">
        <v>1</v>
      </c>
      <c r="D97" s="5">
        <v>0</v>
      </c>
      <c r="E97" s="5">
        <v>0</v>
      </c>
      <c r="F97" s="5">
        <v>0</v>
      </c>
      <c r="G97" s="22">
        <f>G96+N96</f>
        <v>-1.8026820263422341</v>
      </c>
      <c r="H97" s="22">
        <f>H96+O96</f>
        <v>0.73282105399194786</v>
      </c>
      <c r="I97" s="22">
        <f>I96+P96</f>
        <v>1.0861014896990329</v>
      </c>
      <c r="J97" s="22">
        <f>1/(1+EXP(-SUMPRODUCT(G97:I97,C97:E97)))</f>
        <v>0.14152489710406235</v>
      </c>
      <c r="K97" s="5">
        <f>IF(J97&gt;$K$4,1,0)</f>
        <v>0</v>
      </c>
      <c r="L97" s="5" t="str">
        <f>IF(K97="","",IF(K97=F97,"","error"))</f>
        <v/>
      </c>
      <c r="M97" s="5">
        <f>J97-F97</f>
        <v>0.14152489710406235</v>
      </c>
      <c r="N97" s="22">
        <f>-$B$4*$M97*C97</f>
        <v>-2.8304979420812473E-2</v>
      </c>
      <c r="O97" s="22">
        <f>-$B$4*$M97*D97</f>
        <v>0</v>
      </c>
      <c r="P97" s="22">
        <f>-$B$4*$M97*E97</f>
        <v>0</v>
      </c>
      <c r="Q97" s="22"/>
      <c r="R97" s="26">
        <f>SQRT(SUMSQ(G97:I97))</f>
        <v>2.22852095148277</v>
      </c>
      <c r="S97" s="26">
        <f>G97/$R97</f>
        <v>-0.80891410293576127</v>
      </c>
      <c r="T97" s="26">
        <f>H97/$R97</f>
        <v>0.32883740828389235</v>
      </c>
      <c r="U97" s="26">
        <f>I97/$R97</f>
        <v>0.48736427134615168</v>
      </c>
    </row>
    <row r="98" spans="1:21" ht="15.6" x14ac:dyDescent="0.6">
      <c r="A98" s="5">
        <f t="shared" si="7"/>
        <v>93</v>
      </c>
      <c r="B98" s="6">
        <f t="shared" si="9"/>
        <v>23</v>
      </c>
      <c r="C98" s="5">
        <v>1</v>
      </c>
      <c r="D98" s="5">
        <v>1</v>
      </c>
      <c r="E98" s="5">
        <v>0</v>
      </c>
      <c r="F98" s="5">
        <v>0</v>
      </c>
      <c r="G98" s="22">
        <f>G97+N97</f>
        <v>-1.8309870057630466</v>
      </c>
      <c r="H98" s="22">
        <f>H97+O97</f>
        <v>0.73282105399194786</v>
      </c>
      <c r="I98" s="22">
        <f>I97+P97</f>
        <v>1.0861014896990329</v>
      </c>
      <c r="J98" s="22">
        <f>1/(1+EXP(-SUMPRODUCT(G98:I98,C98:E98)))</f>
        <v>0.25008369750612136</v>
      </c>
      <c r="K98" s="5">
        <f>IF(J98&gt;$K$4,1,0)</f>
        <v>0</v>
      </c>
      <c r="L98" s="5" t="str">
        <f>IF(K98="","",IF(K98=F98,"","error"))</f>
        <v/>
      </c>
      <c r="M98" s="5">
        <f>J98-F98</f>
        <v>0.25008369750612136</v>
      </c>
      <c r="N98" s="22">
        <f>-$B$4*$M98*C98</f>
        <v>-5.0016739501224275E-2</v>
      </c>
      <c r="O98" s="22">
        <f>-$B$4*$M98*D98</f>
        <v>-5.0016739501224275E-2</v>
      </c>
      <c r="P98" s="22">
        <f>-$B$4*$M98*E98</f>
        <v>0</v>
      </c>
      <c r="Q98" s="22"/>
      <c r="R98" s="26">
        <f>SQRT(SUMSQ(G98:I98))</f>
        <v>2.2514787492609063</v>
      </c>
      <c r="S98" s="26">
        <f>G98/$R98</f>
        <v>-0.81323752505508007</v>
      </c>
      <c r="T98" s="26">
        <f>H98/$R98</f>
        <v>0.32548433079038003</v>
      </c>
      <c r="U98" s="26">
        <f>I98/$R98</f>
        <v>0.48239473281973805</v>
      </c>
    </row>
    <row r="99" spans="1:21" ht="15.6" x14ac:dyDescent="0.6">
      <c r="A99" s="5">
        <f t="shared" si="7"/>
        <v>94</v>
      </c>
      <c r="B99" s="6" t="str">
        <f t="shared" si="9"/>
        <v/>
      </c>
      <c r="C99" s="5">
        <v>1</v>
      </c>
      <c r="D99" s="5">
        <v>0</v>
      </c>
      <c r="E99" s="5">
        <v>1</v>
      </c>
      <c r="F99" s="5">
        <v>0</v>
      </c>
      <c r="G99" s="22">
        <f>G98+N98</f>
        <v>-1.8810037452642709</v>
      </c>
      <c r="H99" s="22">
        <f>H98+O98</f>
        <v>0.68280431449072354</v>
      </c>
      <c r="I99" s="22">
        <f>I98+P98</f>
        <v>1.0861014896990329</v>
      </c>
      <c r="J99" s="22">
        <f>1/(1+EXP(-SUMPRODUCT(G99:I99,C99:E99)))</f>
        <v>0.31111703053864309</v>
      </c>
      <c r="K99" s="5">
        <f>IF(J99&gt;$K$4,1,0)</f>
        <v>0</v>
      </c>
      <c r="L99" s="5" t="str">
        <f>IF(K99="","",IF(K99=F99,"","error"))</f>
        <v/>
      </c>
      <c r="M99" s="5">
        <f>J99-F99</f>
        <v>0.31111703053864309</v>
      </c>
      <c r="N99" s="22">
        <f>-$B$4*$M99*C99</f>
        <v>-6.222340610772862E-2</v>
      </c>
      <c r="O99" s="22">
        <f>-$B$4*$M99*D99</f>
        <v>0</v>
      </c>
      <c r="P99" s="22">
        <f>-$B$4*$M99*E99</f>
        <v>-6.222340610772862E-2</v>
      </c>
      <c r="Q99" s="22"/>
      <c r="R99" s="26">
        <f>SQRT(SUMSQ(G99:I99))</f>
        <v>2.2768428288996629</v>
      </c>
      <c r="S99" s="26">
        <f>G99/$R99</f>
        <v>-0.82614562647405465</v>
      </c>
      <c r="T99" s="26">
        <f>H99/$R99</f>
        <v>0.29989084262821275</v>
      </c>
      <c r="U99" s="26">
        <f>I99/$R99</f>
        <v>0.47702084479143281</v>
      </c>
    </row>
    <row r="100" spans="1:21" ht="15.6" x14ac:dyDescent="0.6">
      <c r="A100" s="5">
        <f t="shared" si="7"/>
        <v>95</v>
      </c>
      <c r="B100" s="6" t="str">
        <f t="shared" si="9"/>
        <v/>
      </c>
      <c r="C100" s="5">
        <v>1</v>
      </c>
      <c r="D100" s="5">
        <v>1</v>
      </c>
      <c r="E100" s="5">
        <v>1</v>
      </c>
      <c r="F100" s="5">
        <v>1</v>
      </c>
      <c r="G100" s="22">
        <f>G99+N99</f>
        <v>-1.9432271513719996</v>
      </c>
      <c r="H100" s="22">
        <f>H99+O99</f>
        <v>0.68280431449072354</v>
      </c>
      <c r="I100" s="22">
        <f>I99+P99</f>
        <v>1.0238780835913042</v>
      </c>
      <c r="J100" s="22">
        <f>1/(1+EXP(-SUMPRODUCT(G100:I100,C100:E100)))</f>
        <v>0.44113801684135495</v>
      </c>
      <c r="K100" s="5">
        <f>IF(J100&gt;$K$4,1,0)</f>
        <v>0</v>
      </c>
      <c r="L100" s="5" t="str">
        <f>IF(K100="","",IF(K100=F100,"","error"))</f>
        <v>error</v>
      </c>
      <c r="M100" s="5">
        <f>J100-F100</f>
        <v>-0.55886198315864499</v>
      </c>
      <c r="N100" s="22">
        <f>-$B$4*$M100*C100</f>
        <v>0.111772396631729</v>
      </c>
      <c r="O100" s="22">
        <f>-$B$4*$M100*D100</f>
        <v>0.111772396631729</v>
      </c>
      <c r="P100" s="22">
        <f>-$B$4*$M100*E100</f>
        <v>0.111772396631729</v>
      </c>
      <c r="Q100" s="22"/>
      <c r="R100" s="26">
        <f>SQRT(SUMSQ(G100:I100))</f>
        <v>2.3001477830294044</v>
      </c>
      <c r="S100" s="26">
        <f>G100/$R100</f>
        <v>-0.84482708707206489</v>
      </c>
      <c r="T100" s="26">
        <f>H100/$R100</f>
        <v>0.29685236728200032</v>
      </c>
      <c r="U100" s="26">
        <f>I100/$R100</f>
        <v>0.44513578264210829</v>
      </c>
    </row>
    <row r="101" spans="1:21" ht="15.6" x14ac:dyDescent="0.6">
      <c r="A101" s="5">
        <f t="shared" si="7"/>
        <v>96</v>
      </c>
      <c r="B101" s="6" t="str">
        <f t="shared" si="9"/>
        <v/>
      </c>
      <c r="C101" s="5">
        <v>1</v>
      </c>
      <c r="D101" s="5">
        <v>0</v>
      </c>
      <c r="E101" s="5">
        <v>0</v>
      </c>
      <c r="F101" s="5">
        <v>0</v>
      </c>
      <c r="G101" s="22">
        <f>G100+N100</f>
        <v>-1.8314547547402706</v>
      </c>
      <c r="H101" s="22">
        <f>H100+O100</f>
        <v>0.79457671112245254</v>
      </c>
      <c r="I101" s="22">
        <f>I100+P100</f>
        <v>1.1356504802230332</v>
      </c>
      <c r="J101" s="22">
        <f>1/(1+EXP(-SUMPRODUCT(G101:I101,C101:E101)))</f>
        <v>0.13806506167814225</v>
      </c>
      <c r="K101" s="5">
        <f>IF(J101&gt;$K$4,1,0)</f>
        <v>0</v>
      </c>
      <c r="L101" s="5" t="str">
        <f>IF(K101="","",IF(K101=F101,"","error"))</f>
        <v/>
      </c>
      <c r="M101" s="5">
        <f>J101-F101</f>
        <v>0.13806506167814225</v>
      </c>
      <c r="N101" s="22">
        <f>-$B$4*$M101*C101</f>
        <v>-2.7613012335628451E-2</v>
      </c>
      <c r="O101" s="22">
        <f>-$B$4*$M101*D101</f>
        <v>0</v>
      </c>
      <c r="P101" s="22">
        <f>-$B$4*$M101*E101</f>
        <v>0</v>
      </c>
      <c r="Q101" s="22"/>
      <c r="R101" s="26">
        <f>SQRT(SUMSQ(G101:I101))</f>
        <v>2.2967979192235708</v>
      </c>
      <c r="S101" s="26">
        <f>G101/$R101</f>
        <v>-0.79739481624025121</v>
      </c>
      <c r="T101" s="26">
        <f>H101/$R101</f>
        <v>0.34594976966500302</v>
      </c>
      <c r="U101" s="26">
        <f>I101/$R101</f>
        <v>0.49444945535606294</v>
      </c>
    </row>
    <row r="102" spans="1:21" ht="15.6" x14ac:dyDescent="0.6">
      <c r="A102" s="5">
        <f t="shared" si="7"/>
        <v>97</v>
      </c>
      <c r="B102" s="6">
        <f t="shared" si="9"/>
        <v>24</v>
      </c>
      <c r="C102" s="5">
        <v>1</v>
      </c>
      <c r="D102" s="5">
        <v>1</v>
      </c>
      <c r="E102" s="5">
        <v>0</v>
      </c>
      <c r="F102" s="5">
        <v>0</v>
      </c>
      <c r="G102" s="22">
        <f>G101+N101</f>
        <v>-1.859067767075899</v>
      </c>
      <c r="H102" s="22">
        <f>H101+O101</f>
        <v>0.79457671112245254</v>
      </c>
      <c r="I102" s="22">
        <f>I101+P101</f>
        <v>1.1356504802230332</v>
      </c>
      <c r="J102" s="22">
        <f>1/(1+EXP(-SUMPRODUCT(G102:I102,C102:E102)))</f>
        <v>0.25645214392527926</v>
      </c>
      <c r="K102" s="5">
        <f>IF(J102&gt;$K$4,1,0)</f>
        <v>0</v>
      </c>
      <c r="L102" s="5" t="str">
        <f>IF(K102="","",IF(K102=F102,"","error"))</f>
        <v/>
      </c>
      <c r="M102" s="5">
        <f>J102-F102</f>
        <v>0.25645214392527926</v>
      </c>
      <c r="N102" s="22">
        <f>-$B$4*$M102*C102</f>
        <v>-5.1290428785055853E-2</v>
      </c>
      <c r="O102" s="22">
        <f>-$B$4*$M102*D102</f>
        <v>-5.1290428785055853E-2</v>
      </c>
      <c r="P102" s="22">
        <f>-$B$4*$M102*E102</f>
        <v>0</v>
      </c>
      <c r="Q102" s="22"/>
      <c r="R102" s="26">
        <f>SQRT(SUMSQ(G102:I102))</f>
        <v>2.3188762635530056</v>
      </c>
      <c r="S102" s="26">
        <f>G102/$R102</f>
        <v>-0.80171063730128345</v>
      </c>
      <c r="T102" s="26">
        <f>H102/$R102</f>
        <v>0.34265593365684555</v>
      </c>
      <c r="U102" s="26">
        <f>I102/$R102</f>
        <v>0.48974173312851893</v>
      </c>
    </row>
    <row r="103" spans="1:21" ht="15.6" x14ac:dyDescent="0.6">
      <c r="A103" s="5">
        <f t="shared" si="7"/>
        <v>98</v>
      </c>
      <c r="B103" s="6" t="str">
        <f t="shared" si="9"/>
        <v/>
      </c>
      <c r="C103" s="5">
        <v>1</v>
      </c>
      <c r="D103" s="5">
        <v>0</v>
      </c>
      <c r="E103" s="5">
        <v>1</v>
      </c>
      <c r="F103" s="5">
        <v>0</v>
      </c>
      <c r="G103" s="22">
        <f>G102+N102</f>
        <v>-1.910358195860955</v>
      </c>
      <c r="H103" s="22">
        <f>H102+O102</f>
        <v>0.74328628233739669</v>
      </c>
      <c r="I103" s="22">
        <f>I102+P102</f>
        <v>1.1356504802230332</v>
      </c>
      <c r="J103" s="22">
        <f>1/(1+EXP(-SUMPRODUCT(G103:I103,C103:E103)))</f>
        <v>0.31546161378915821</v>
      </c>
      <c r="K103" s="5">
        <f>IF(J103&gt;$K$4,1,0)</f>
        <v>0</v>
      </c>
      <c r="L103" s="5" t="str">
        <f>IF(K103="","",IF(K103=F103,"","error"))</f>
        <v/>
      </c>
      <c r="M103" s="5">
        <f>J103-F103</f>
        <v>0.31546161378915821</v>
      </c>
      <c r="N103" s="22">
        <f>-$B$4*$M103*C103</f>
        <v>-6.3092322757831651E-2</v>
      </c>
      <c r="O103" s="22">
        <f>-$B$4*$M103*D103</f>
        <v>0</v>
      </c>
      <c r="P103" s="22">
        <f>-$B$4*$M103*E103</f>
        <v>-6.3092322757831651E-2</v>
      </c>
      <c r="Q103" s="22"/>
      <c r="R103" s="26">
        <f>SQRT(SUMSQ(G103:I103))</f>
        <v>2.3434258996680217</v>
      </c>
      <c r="S103" s="26">
        <f>G103/$R103</f>
        <v>-0.8151988915593974</v>
      </c>
      <c r="T103" s="26">
        <f>H103/$R103</f>
        <v>0.31717934091395567</v>
      </c>
      <c r="U103" s="26">
        <f>I103/$R103</f>
        <v>0.48461121829536558</v>
      </c>
    </row>
    <row r="104" spans="1:21" ht="15.6" x14ac:dyDescent="0.6">
      <c r="A104" s="5">
        <f t="shared" si="7"/>
        <v>99</v>
      </c>
      <c r="B104" s="6" t="str">
        <f t="shared" si="9"/>
        <v/>
      </c>
      <c r="C104" s="5">
        <v>1</v>
      </c>
      <c r="D104" s="5">
        <v>1</v>
      </c>
      <c r="E104" s="5">
        <v>1</v>
      </c>
      <c r="F104" s="5">
        <v>1</v>
      </c>
      <c r="G104" s="22">
        <f>G103+N103</f>
        <v>-1.9734505186187867</v>
      </c>
      <c r="H104" s="22">
        <f>H103+O103</f>
        <v>0.74328628233739669</v>
      </c>
      <c r="I104" s="22">
        <f>I103+P103</f>
        <v>1.0725581574652014</v>
      </c>
      <c r="J104" s="22">
        <f>1/(1+EXP(-SUMPRODUCT(G104:I104,C104:E104)))</f>
        <v>0.46067983829350506</v>
      </c>
      <c r="K104" s="5">
        <f>IF(J104&gt;$K$4,1,0)</f>
        <v>0</v>
      </c>
      <c r="L104" s="5" t="str">
        <f>IF(K104="","",IF(K104=F104,"","error"))</f>
        <v>error</v>
      </c>
      <c r="M104" s="5">
        <f>J104-F104</f>
        <v>-0.53932016170649488</v>
      </c>
      <c r="N104" s="22">
        <f>-$B$4*$M104*C104</f>
        <v>0.10786403234129899</v>
      </c>
      <c r="O104" s="22">
        <f>-$B$4*$M104*D104</f>
        <v>0.10786403234129899</v>
      </c>
      <c r="P104" s="22">
        <f>-$B$4*$M104*E104</f>
        <v>0.10786403234129899</v>
      </c>
      <c r="Q104" s="22"/>
      <c r="R104" s="26">
        <f>SQRT(SUMSQ(G104:I104))</f>
        <v>2.3658745630512312</v>
      </c>
      <c r="S104" s="26">
        <f>G104/$R104</f>
        <v>-0.83413150867713737</v>
      </c>
      <c r="T104" s="26">
        <f>H104/$R104</f>
        <v>0.31416977634638077</v>
      </c>
      <c r="U104" s="26">
        <f>I104/$R104</f>
        <v>0.45334531856242627</v>
      </c>
    </row>
    <row r="105" spans="1:21" ht="15.6" x14ac:dyDescent="0.6">
      <c r="A105" s="5">
        <f t="shared" si="7"/>
        <v>100</v>
      </c>
      <c r="B105" s="6" t="str">
        <f t="shared" si="9"/>
        <v/>
      </c>
      <c r="C105" s="5">
        <v>1</v>
      </c>
      <c r="D105" s="5">
        <v>0</v>
      </c>
      <c r="E105" s="5">
        <v>0</v>
      </c>
      <c r="F105" s="5">
        <v>0</v>
      </c>
      <c r="G105" s="22">
        <f>G104+N104</f>
        <v>-1.8655864862774878</v>
      </c>
      <c r="H105" s="22">
        <f>H104+O104</f>
        <v>0.85115031467869562</v>
      </c>
      <c r="I105" s="22">
        <f>I104+P104</f>
        <v>1.1804221898065004</v>
      </c>
      <c r="J105" s="22">
        <f>1/(1+EXP(-SUMPRODUCT(G105:I105,C105:E105)))</f>
        <v>0.13405322930404392</v>
      </c>
      <c r="K105" s="5">
        <f>IF(J105&gt;$K$4,1,0)</f>
        <v>0</v>
      </c>
      <c r="L105" s="5" t="str">
        <f>IF(K105="","",IF(K105=F105,"","error"))</f>
        <v/>
      </c>
      <c r="M105" s="5">
        <f>J105-F105</f>
        <v>0.13405322930404392</v>
      </c>
      <c r="N105" s="22">
        <f>-$B$4*$M105*C105</f>
        <v>-2.6810645860808786E-2</v>
      </c>
      <c r="O105" s="22">
        <f>-$B$4*$M105*D105</f>
        <v>0</v>
      </c>
      <c r="P105" s="22">
        <f>-$B$4*$M105*E105</f>
        <v>0</v>
      </c>
      <c r="Q105" s="22"/>
      <c r="R105" s="26">
        <f>SQRT(SUMSQ(G105:I105))</f>
        <v>2.366065582807543</v>
      </c>
      <c r="S105" s="26">
        <f>G105/$R105</f>
        <v>-0.78847623659856747</v>
      </c>
      <c r="T105" s="26">
        <f>H105/$R105</f>
        <v>0.35973234252819469</v>
      </c>
      <c r="U105" s="26">
        <f>I105/$R105</f>
        <v>0.49889664867438993</v>
      </c>
    </row>
    <row r="106" spans="1:21" ht="15.6" x14ac:dyDescent="0.6">
      <c r="A106" s="5">
        <f t="shared" si="7"/>
        <v>101</v>
      </c>
      <c r="B106" s="6">
        <f t="shared" si="9"/>
        <v>25</v>
      </c>
      <c r="C106" s="5">
        <v>1</v>
      </c>
      <c r="D106" s="5">
        <v>1</v>
      </c>
      <c r="E106" s="5">
        <v>0</v>
      </c>
      <c r="F106" s="5">
        <v>0</v>
      </c>
      <c r="G106" s="22">
        <f>G105+N105</f>
        <v>-1.8923971321382966</v>
      </c>
      <c r="H106" s="22">
        <f>H105+O105</f>
        <v>0.85115031467869562</v>
      </c>
      <c r="I106" s="22">
        <f>I105+P105</f>
        <v>1.1804221898065004</v>
      </c>
      <c r="J106" s="22">
        <f>1/(1+EXP(-SUMPRODUCT(G106:I106,C106:E106)))</f>
        <v>0.26090949129922841</v>
      </c>
      <c r="K106" s="5">
        <f>IF(J106&gt;$K$4,1,0)</f>
        <v>0</v>
      </c>
      <c r="L106" s="5" t="str">
        <f>IF(K106="","",IF(K106=F106,"","error"))</f>
        <v/>
      </c>
      <c r="M106" s="5">
        <f>J106-F106</f>
        <v>0.26090949129922841</v>
      </c>
      <c r="N106" s="22">
        <f>-$B$4*$M106*C106</f>
        <v>-5.2181898259845684E-2</v>
      </c>
      <c r="O106" s="22">
        <f>-$B$4*$M106*D106</f>
        <v>-5.2181898259845684E-2</v>
      </c>
      <c r="P106" s="22">
        <f>-$B$4*$M106*E106</f>
        <v>0</v>
      </c>
      <c r="Q106" s="22"/>
      <c r="R106" s="26">
        <f>SQRT(SUMSQ(G106:I106))</f>
        <v>2.3872620949720762</v>
      </c>
      <c r="S106" s="26">
        <f>G106/$R106</f>
        <v>-0.79270606110823039</v>
      </c>
      <c r="T106" s="26">
        <f>H106/$R106</f>
        <v>0.35653827724712039</v>
      </c>
      <c r="U106" s="26">
        <f>I106/$R106</f>
        <v>0.49446694281815246</v>
      </c>
    </row>
    <row r="107" spans="1:21" ht="15.6" x14ac:dyDescent="0.6">
      <c r="A107" s="5">
        <f t="shared" si="7"/>
        <v>102</v>
      </c>
      <c r="B107" s="6" t="str">
        <f t="shared" si="9"/>
        <v/>
      </c>
      <c r="C107" s="5">
        <v>1</v>
      </c>
      <c r="D107" s="5">
        <v>0</v>
      </c>
      <c r="E107" s="5">
        <v>1</v>
      </c>
      <c r="F107" s="5">
        <v>0</v>
      </c>
      <c r="G107" s="22">
        <f>G106+N106</f>
        <v>-1.9445790303981423</v>
      </c>
      <c r="H107" s="22">
        <f>H106+O106</f>
        <v>0.79896841641884997</v>
      </c>
      <c r="I107" s="22">
        <f>I106+P106</f>
        <v>1.1804221898065004</v>
      </c>
      <c r="J107" s="22">
        <f>1/(1+EXP(-SUMPRODUCT(G107:I107,C107:E107)))</f>
        <v>0.31774445226676645</v>
      </c>
      <c r="K107" s="5">
        <f>IF(J107&gt;$K$4,1,0)</f>
        <v>0</v>
      </c>
      <c r="L107" s="5" t="str">
        <f>IF(K107="","",IF(K107=F107,"","error"))</f>
        <v/>
      </c>
      <c r="M107" s="5">
        <f>J107-F107</f>
        <v>0.31774445226676645</v>
      </c>
      <c r="N107" s="22">
        <f>-$B$4*$M107*C107</f>
        <v>-6.3548890453353296E-2</v>
      </c>
      <c r="O107" s="22">
        <f>-$B$4*$M107*D107</f>
        <v>0</v>
      </c>
      <c r="P107" s="22">
        <f>-$B$4*$M107*E107</f>
        <v>-6.3548890453353296E-2</v>
      </c>
      <c r="Q107" s="22"/>
      <c r="R107" s="26">
        <f>SQRT(SUMSQ(G107:I107))</f>
        <v>2.411044313588325</v>
      </c>
      <c r="S107" s="26">
        <f>G107/$R107</f>
        <v>-0.80652977609691934</v>
      </c>
      <c r="T107" s="26">
        <f>H107/$R107</f>
        <v>0.33137856982386027</v>
      </c>
      <c r="U107" s="26">
        <f>I107/$R107</f>
        <v>0.48958958703239003</v>
      </c>
    </row>
    <row r="108" spans="1:21" ht="15.6" x14ac:dyDescent="0.6">
      <c r="A108" s="5">
        <f t="shared" si="7"/>
        <v>103</v>
      </c>
      <c r="B108" s="6" t="str">
        <f t="shared" si="9"/>
        <v/>
      </c>
      <c r="C108" s="5">
        <v>1</v>
      </c>
      <c r="D108" s="5">
        <v>1</v>
      </c>
      <c r="E108" s="5">
        <v>1</v>
      </c>
      <c r="F108" s="5">
        <v>1</v>
      </c>
      <c r="G108" s="22">
        <f>G107+N107</f>
        <v>-2.0081279208514955</v>
      </c>
      <c r="H108" s="22">
        <f>H107+O107</f>
        <v>0.79896841641884997</v>
      </c>
      <c r="I108" s="22">
        <f>I107+P107</f>
        <v>1.1168732993531472</v>
      </c>
      <c r="J108" s="22">
        <f>1/(1+EXP(-SUMPRODUCT(G108:I108,C108:E108)))</f>
        <v>0.47694480933700106</v>
      </c>
      <c r="K108" s="5">
        <f>IF(J108&gt;$K$4,1,0)</f>
        <v>0</v>
      </c>
      <c r="L108" s="5" t="str">
        <f>IF(K108="","",IF(K108=F108,"","error"))</f>
        <v>error</v>
      </c>
      <c r="M108" s="5">
        <f>J108-F108</f>
        <v>-0.52305519066299899</v>
      </c>
      <c r="N108" s="22">
        <f>-$B$4*$M108*C108</f>
        <v>0.10461103813259981</v>
      </c>
      <c r="O108" s="22">
        <f>-$B$4*$M108*D108</f>
        <v>0.10461103813259981</v>
      </c>
      <c r="P108" s="22">
        <f>-$B$4*$M108*E108</f>
        <v>0.10461103813259981</v>
      </c>
      <c r="Q108" s="22"/>
      <c r="R108" s="26">
        <f>SQRT(SUMSQ(G108:I108))</f>
        <v>2.4327626772347068</v>
      </c>
      <c r="S108" s="26">
        <f>G108/$R108</f>
        <v>-0.8254516314489464</v>
      </c>
      <c r="T108" s="26">
        <f>H108/$R108</f>
        <v>0.32842020468968558</v>
      </c>
      <c r="U108" s="26">
        <f>I108/$R108</f>
        <v>0.45909669274550202</v>
      </c>
    </row>
    <row r="109" spans="1:21" ht="15.6" x14ac:dyDescent="0.6">
      <c r="A109" s="5">
        <f t="shared" si="7"/>
        <v>104</v>
      </c>
      <c r="B109" s="6" t="str">
        <f t="shared" si="9"/>
        <v/>
      </c>
      <c r="C109" s="5">
        <v>1</v>
      </c>
      <c r="D109" s="5">
        <v>0</v>
      </c>
      <c r="E109" s="5">
        <v>0</v>
      </c>
      <c r="F109" s="5">
        <v>0</v>
      </c>
      <c r="G109" s="22">
        <f>G108+N108</f>
        <v>-1.9035168827188957</v>
      </c>
      <c r="H109" s="22">
        <f>H108+O108</f>
        <v>0.90357945455144972</v>
      </c>
      <c r="I109" s="22">
        <f>I108+P108</f>
        <v>1.2214843374857469</v>
      </c>
      <c r="J109" s="22">
        <f>1/(1+EXP(-SUMPRODUCT(G109:I109,C109:E109)))</f>
        <v>0.12971095020012521</v>
      </c>
      <c r="K109" s="5">
        <f>IF(J109&gt;$K$4,1,0)</f>
        <v>0</v>
      </c>
      <c r="L109" s="5" t="str">
        <f>IF(K109="","",IF(K109=F109,"","error"))</f>
        <v/>
      </c>
      <c r="M109" s="5">
        <f>J109-F109</f>
        <v>0.12971095020012521</v>
      </c>
      <c r="N109" s="22">
        <f>-$B$4*$M109*C109</f>
        <v>-2.5942190040025043E-2</v>
      </c>
      <c r="O109" s="22">
        <f>-$B$4*$M109*D109</f>
        <v>0</v>
      </c>
      <c r="P109" s="22">
        <f>-$B$4*$M109*E109</f>
        <v>0</v>
      </c>
      <c r="Q109" s="22"/>
      <c r="R109" s="26">
        <f>SQRT(SUMSQ(G109:I109))</f>
        <v>2.4355402563304822</v>
      </c>
      <c r="S109" s="26">
        <f>G109/$R109</f>
        <v>-0.78155837406967688</v>
      </c>
      <c r="T109" s="26">
        <f>H109/$R109</f>
        <v>0.37099754446794969</v>
      </c>
      <c r="U109" s="26">
        <f>I109/$R109</f>
        <v>0.50152500428225388</v>
      </c>
    </row>
    <row r="110" spans="1:21" ht="15.6" x14ac:dyDescent="0.6">
      <c r="A110" s="5">
        <f t="shared" si="7"/>
        <v>105</v>
      </c>
      <c r="B110" s="6">
        <f t="shared" si="9"/>
        <v>26</v>
      </c>
      <c r="C110" s="5">
        <v>1</v>
      </c>
      <c r="D110" s="5">
        <v>1</v>
      </c>
      <c r="E110" s="5">
        <v>0</v>
      </c>
      <c r="F110" s="5">
        <v>0</v>
      </c>
      <c r="G110" s="22">
        <f>G109+N109</f>
        <v>-1.9294590727589207</v>
      </c>
      <c r="H110" s="22">
        <f>H109+O109</f>
        <v>0.90357945455144972</v>
      </c>
      <c r="I110" s="22">
        <f>I109+P109</f>
        <v>1.2214843374857469</v>
      </c>
      <c r="J110" s="22">
        <f>1/(1+EXP(-SUMPRODUCT(G110:I110,C110:E110)))</f>
        <v>0.26388370554798468</v>
      </c>
      <c r="K110" s="5">
        <f>IF(J110&gt;$K$4,1,0)</f>
        <v>0</v>
      </c>
      <c r="L110" s="5" t="str">
        <f>IF(K110="","",IF(K110=F110,"","error"))</f>
        <v/>
      </c>
      <c r="M110" s="5">
        <f>J110-F110</f>
        <v>0.26388370554798468</v>
      </c>
      <c r="N110" s="22">
        <f>-$B$4*$M110*C110</f>
        <v>-5.2776741109596938E-2</v>
      </c>
      <c r="O110" s="22">
        <f>-$B$4*$M110*D110</f>
        <v>-5.2776741109596938E-2</v>
      </c>
      <c r="P110" s="22">
        <f>-$B$4*$M110*E110</f>
        <v>0</v>
      </c>
      <c r="Q110" s="22"/>
      <c r="R110" s="26">
        <f>SQRT(SUMSQ(G110:I110))</f>
        <v>2.4558689156512821</v>
      </c>
      <c r="S110" s="26">
        <f>G110/$R110</f>
        <v>-0.78565230434835298</v>
      </c>
      <c r="T110" s="26">
        <f>H110/$R110</f>
        <v>0.36792658142009416</v>
      </c>
      <c r="U110" s="26">
        <f>I110/$R110</f>
        <v>0.49737358932360459</v>
      </c>
    </row>
    <row r="111" spans="1:21" ht="15.6" x14ac:dyDescent="0.6">
      <c r="A111" s="5">
        <f t="shared" si="7"/>
        <v>106</v>
      </c>
      <c r="B111" s="6" t="str">
        <f t="shared" si="9"/>
        <v/>
      </c>
      <c r="C111" s="5">
        <v>1</v>
      </c>
      <c r="D111" s="5">
        <v>0</v>
      </c>
      <c r="E111" s="5">
        <v>1</v>
      </c>
      <c r="F111" s="5">
        <v>0</v>
      </c>
      <c r="G111" s="22">
        <f>G110+N110</f>
        <v>-1.9822358138685177</v>
      </c>
      <c r="H111" s="22">
        <f>H110+O110</f>
        <v>0.85080271344185276</v>
      </c>
      <c r="I111" s="22">
        <f>I110+P110</f>
        <v>1.2214843374857469</v>
      </c>
      <c r="J111" s="22">
        <f>1/(1+EXP(-SUMPRODUCT(G111:I111,C111:E111)))</f>
        <v>0.31848313479458862</v>
      </c>
      <c r="K111" s="5">
        <f>IF(J111&gt;$K$4,1,0)</f>
        <v>0</v>
      </c>
      <c r="L111" s="5" t="str">
        <f>IF(K111="","",IF(K111=F111,"","error"))</f>
        <v/>
      </c>
      <c r="M111" s="5">
        <f>J111-F111</f>
        <v>0.31848313479458862</v>
      </c>
      <c r="N111" s="22">
        <f>-$B$4*$M111*C111</f>
        <v>-6.3696626958917729E-2</v>
      </c>
      <c r="O111" s="22">
        <f>-$B$4*$M111*D111</f>
        <v>0</v>
      </c>
      <c r="P111" s="22">
        <f>-$B$4*$M111*E111</f>
        <v>-6.3696626958917729E-2</v>
      </c>
      <c r="Q111" s="22"/>
      <c r="R111" s="26">
        <f>SQRT(SUMSQ(G111:I111))</f>
        <v>2.4789409161385829</v>
      </c>
      <c r="S111" s="26">
        <f>G111/$R111</f>
        <v>-0.79963011662102179</v>
      </c>
      <c r="T111" s="26">
        <f>H111/$R111</f>
        <v>0.34321217900067508</v>
      </c>
      <c r="U111" s="26">
        <f>I111/$R111</f>
        <v>0.49274443353351022</v>
      </c>
    </row>
    <row r="112" spans="1:21" ht="15.6" x14ac:dyDescent="0.6">
      <c r="A112" s="5">
        <f t="shared" si="7"/>
        <v>107</v>
      </c>
      <c r="B112" s="6" t="str">
        <f t="shared" si="9"/>
        <v/>
      </c>
      <c r="C112" s="5">
        <v>1</v>
      </c>
      <c r="D112" s="5">
        <v>1</v>
      </c>
      <c r="E112" s="5">
        <v>1</v>
      </c>
      <c r="F112" s="5">
        <v>1</v>
      </c>
      <c r="G112" s="22">
        <f>G111+N111</f>
        <v>-2.0459324408274355</v>
      </c>
      <c r="H112" s="22">
        <f>H111+O111</f>
        <v>0.85080271344185276</v>
      </c>
      <c r="I112" s="22">
        <f>I111+P111</f>
        <v>1.1577877105268293</v>
      </c>
      <c r="J112" s="22">
        <f>1/(1+EXP(-SUMPRODUCT(G112:I112,C112:E112)))</f>
        <v>0.49066558044005504</v>
      </c>
      <c r="K112" s="5">
        <f>IF(J112&gt;$K$4,1,0)</f>
        <v>0</v>
      </c>
      <c r="L112" s="5" t="str">
        <f>IF(K112="","",IF(K112=F112,"","error"))</f>
        <v>error</v>
      </c>
      <c r="M112" s="5">
        <f>J112-F112</f>
        <v>-0.50933441955994496</v>
      </c>
      <c r="N112" s="22">
        <f>-$B$4*$M112*C112</f>
        <v>0.101866883911989</v>
      </c>
      <c r="O112" s="22">
        <f>-$B$4*$M112*D112</f>
        <v>0.101866883911989</v>
      </c>
      <c r="P112" s="22">
        <f>-$B$4*$M112*E112</f>
        <v>0.101866883911989</v>
      </c>
      <c r="Q112" s="22"/>
      <c r="R112" s="26">
        <f>SQRT(SUMSQ(G112:I112))</f>
        <v>2.5000354382042436</v>
      </c>
      <c r="S112" s="26">
        <f>G112/$R112</f>
        <v>-0.81836137582794155</v>
      </c>
      <c r="T112" s="26">
        <f>H112/$R112</f>
        <v>0.34031626129787101</v>
      </c>
      <c r="U112" s="26">
        <f>I112/$R112</f>
        <v>0.4631085195170111</v>
      </c>
    </row>
    <row r="113" spans="1:21" ht="15.6" x14ac:dyDescent="0.6">
      <c r="A113" s="5">
        <f t="shared" si="7"/>
        <v>108</v>
      </c>
      <c r="B113" s="6" t="str">
        <f t="shared" si="9"/>
        <v/>
      </c>
      <c r="C113" s="5">
        <v>1</v>
      </c>
      <c r="D113" s="5">
        <v>0</v>
      </c>
      <c r="E113" s="5">
        <v>0</v>
      </c>
      <c r="F113" s="5">
        <v>0</v>
      </c>
      <c r="G113" s="22">
        <f>G112+N112</f>
        <v>-1.9440655569154466</v>
      </c>
      <c r="H113" s="22">
        <f>H112+O112</f>
        <v>0.95266959735384171</v>
      </c>
      <c r="I113" s="22">
        <f>I112+P112</f>
        <v>1.2596545944388182</v>
      </c>
      <c r="J113" s="22">
        <f>1/(1+EXP(-SUMPRODUCT(G113:I113,C113:E113)))</f>
        <v>0.12520189186110536</v>
      </c>
      <c r="K113" s="5">
        <f>IF(J113&gt;$K$4,1,0)</f>
        <v>0</v>
      </c>
      <c r="L113" s="5" t="str">
        <f>IF(K113="","",IF(K113=F113,"","error"))</f>
        <v/>
      </c>
      <c r="M113" s="5">
        <f>J113-F113</f>
        <v>0.12520189186110536</v>
      </c>
      <c r="N113" s="22">
        <f>-$B$4*$M113*C113</f>
        <v>-2.5040378372221075E-2</v>
      </c>
      <c r="O113" s="22">
        <f>-$B$4*$M113*D113</f>
        <v>0</v>
      </c>
      <c r="P113" s="22">
        <f>-$B$4*$M113*E113</f>
        <v>0</v>
      </c>
      <c r="Q113" s="22"/>
      <c r="R113" s="26">
        <f>SQRT(SUMSQ(G113:I113))</f>
        <v>2.5047355047186359</v>
      </c>
      <c r="S113" s="26">
        <f>G113/$R113</f>
        <v>-0.77615602655571769</v>
      </c>
      <c r="T113" s="26">
        <f>H113/$R113</f>
        <v>0.38034738420848063</v>
      </c>
      <c r="U113" s="26">
        <f>I113/$R113</f>
        <v>0.5029092261700977</v>
      </c>
    </row>
    <row r="114" spans="1:21" ht="15.6" x14ac:dyDescent="0.6">
      <c r="A114" s="5">
        <f t="shared" si="7"/>
        <v>109</v>
      </c>
      <c r="B114" s="6">
        <f t="shared" si="9"/>
        <v>27</v>
      </c>
      <c r="C114" s="5">
        <v>1</v>
      </c>
      <c r="D114" s="5">
        <v>1</v>
      </c>
      <c r="E114" s="5">
        <v>0</v>
      </c>
      <c r="F114" s="5">
        <v>0</v>
      </c>
      <c r="G114" s="22">
        <f>G113+N113</f>
        <v>-1.9691059352876676</v>
      </c>
      <c r="H114" s="22">
        <f>H113+O113</f>
        <v>0.95266959735384171</v>
      </c>
      <c r="I114" s="22">
        <f>I113+P113</f>
        <v>1.2596545944388182</v>
      </c>
      <c r="J114" s="22">
        <f>1/(1+EXP(-SUMPRODUCT(G114:I114,C114:E114)))</f>
        <v>0.26572213971707576</v>
      </c>
      <c r="K114" s="5">
        <f>IF(J114&gt;$K$4,1,0)</f>
        <v>0</v>
      </c>
      <c r="L114" s="5" t="str">
        <f>IF(K114="","",IF(K114=F114,"","error"))</f>
        <v/>
      </c>
      <c r="M114" s="5">
        <f>J114-F114</f>
        <v>0.26572213971707576</v>
      </c>
      <c r="N114" s="22">
        <f>-$B$4*$M114*C114</f>
        <v>-5.3144427943415153E-2</v>
      </c>
      <c r="O114" s="22">
        <f>-$B$4*$M114*D114</f>
        <v>-5.3144427943415153E-2</v>
      </c>
      <c r="P114" s="22">
        <f>-$B$4*$M114*E114</f>
        <v>0</v>
      </c>
      <c r="Q114" s="22"/>
      <c r="R114" s="26">
        <f>SQRT(SUMSQ(G114:I114))</f>
        <v>2.5242201257810848</v>
      </c>
      <c r="S114" s="26">
        <f>G114/$R114</f>
        <v>-0.78008487262114479</v>
      </c>
      <c r="T114" s="26">
        <f>H114/$R114</f>
        <v>0.37741145775036217</v>
      </c>
      <c r="U114" s="26">
        <f>I114/$R114</f>
        <v>0.49902723679815192</v>
      </c>
    </row>
    <row r="115" spans="1:21" ht="15.6" x14ac:dyDescent="0.6">
      <c r="A115" s="5">
        <f t="shared" si="7"/>
        <v>110</v>
      </c>
      <c r="B115" s="6" t="str">
        <f t="shared" si="9"/>
        <v/>
      </c>
      <c r="C115" s="5">
        <v>1</v>
      </c>
      <c r="D115" s="5">
        <v>0</v>
      </c>
      <c r="E115" s="5">
        <v>1</v>
      </c>
      <c r="F115" s="5">
        <v>0</v>
      </c>
      <c r="G115" s="22">
        <f>G114+N114</f>
        <v>-2.0222503632310826</v>
      </c>
      <c r="H115" s="22">
        <f>H114+O114</f>
        <v>0.89952516941042659</v>
      </c>
      <c r="I115" s="22">
        <f>I114+P114</f>
        <v>1.2596545944388182</v>
      </c>
      <c r="J115" s="22">
        <f>1/(1+EXP(-SUMPRODUCT(G115:I115,C115:E115)))</f>
        <v>0.31808296220453097</v>
      </c>
      <c r="K115" s="5">
        <f>IF(J115&gt;$K$4,1,0)</f>
        <v>0</v>
      </c>
      <c r="L115" s="5" t="str">
        <f>IF(K115="","",IF(K115=F115,"","error"))</f>
        <v/>
      </c>
      <c r="M115" s="5">
        <f>J115-F115</f>
        <v>0.31808296220453097</v>
      </c>
      <c r="N115" s="22">
        <f>-$B$4*$M115*C115</f>
        <v>-6.36165924409062E-2</v>
      </c>
      <c r="O115" s="22">
        <f>-$B$4*$M115*D115</f>
        <v>0</v>
      </c>
      <c r="P115" s="22">
        <f>-$B$4*$M115*E115</f>
        <v>-6.36165924409062E-2</v>
      </c>
      <c r="Q115" s="22"/>
      <c r="R115" s="26">
        <f>SQRT(SUMSQ(G115:I115))</f>
        <v>2.5466393068673714</v>
      </c>
      <c r="S115" s="26">
        <f>G115/$R115</f>
        <v>-0.79408589892483006</v>
      </c>
      <c r="T115" s="26">
        <f>H115/$R115</f>
        <v>0.35322048433978476</v>
      </c>
      <c r="U115" s="26">
        <f>I115/$R115</f>
        <v>0.49463408149005722</v>
      </c>
    </row>
    <row r="116" spans="1:21" ht="15.6" x14ac:dyDescent="0.6">
      <c r="A116" s="5">
        <f t="shared" si="7"/>
        <v>111</v>
      </c>
      <c r="B116" s="6" t="str">
        <f t="shared" si="9"/>
        <v/>
      </c>
      <c r="C116" s="5">
        <v>1</v>
      </c>
      <c r="D116" s="5">
        <v>1</v>
      </c>
      <c r="E116" s="5">
        <v>1</v>
      </c>
      <c r="F116" s="5">
        <v>1</v>
      </c>
      <c r="G116" s="22">
        <f>G115+N115</f>
        <v>-2.0858669556719889</v>
      </c>
      <c r="H116" s="22">
        <f>H115+O115</f>
        <v>0.89952516941042659</v>
      </c>
      <c r="I116" s="22">
        <f>I115+P115</f>
        <v>1.196038001997912</v>
      </c>
      <c r="J116" s="22">
        <f>1/(1+EXP(-SUMPRODUCT(G116:I116,C116:E116)))</f>
        <v>0.50242403494249033</v>
      </c>
      <c r="K116" s="5">
        <f>IF(J116&gt;$K$4,1,0)</f>
        <v>1</v>
      </c>
      <c r="L116" s="5" t="str">
        <f>IF(K116="","",IF(K116=F116,"","error"))</f>
        <v/>
      </c>
      <c r="M116" s="5">
        <f>J116-F116</f>
        <v>-0.49757596505750967</v>
      </c>
      <c r="N116" s="22">
        <f>-$B$4*$M116*C116</f>
        <v>9.951519301150194E-2</v>
      </c>
      <c r="O116" s="22">
        <f>-$B$4*$M116*D116</f>
        <v>9.951519301150194E-2</v>
      </c>
      <c r="P116" s="22">
        <f>-$B$4*$M116*E116</f>
        <v>9.951519301150194E-2</v>
      </c>
      <c r="Q116" s="22"/>
      <c r="R116" s="26">
        <f>SQRT(SUMSQ(G116:I116))</f>
        <v>2.567195627409478</v>
      </c>
      <c r="S116" s="26">
        <f>G116/$R116</f>
        <v>-0.81250798864004325</v>
      </c>
      <c r="T116" s="26">
        <f>H116/$R116</f>
        <v>0.35039213989240281</v>
      </c>
      <c r="U116" s="26">
        <f>I116/$R116</f>
        <v>0.46589281674837441</v>
      </c>
    </row>
    <row r="117" spans="1:21" ht="15.6" x14ac:dyDescent="0.6">
      <c r="A117" s="5">
        <f t="shared" si="7"/>
        <v>112</v>
      </c>
      <c r="B117" s="6" t="str">
        <f t="shared" si="9"/>
        <v/>
      </c>
      <c r="C117" s="5">
        <v>1</v>
      </c>
      <c r="D117" s="5">
        <v>0</v>
      </c>
      <c r="E117" s="5">
        <v>0</v>
      </c>
      <c r="F117" s="5">
        <v>0</v>
      </c>
      <c r="G117" s="22">
        <f>G116+N116</f>
        <v>-1.986351762660487</v>
      </c>
      <c r="H117" s="22">
        <f>H116+O116</f>
        <v>0.99904036242192851</v>
      </c>
      <c r="I117" s="22">
        <f>I116+P116</f>
        <v>1.2955531950094139</v>
      </c>
      <c r="J117" s="22">
        <f>1/(1+EXP(-SUMPRODUCT(G117:I117,C117:E117)))</f>
        <v>0.12064336330940047</v>
      </c>
      <c r="K117" s="5">
        <f>IF(J117&gt;$K$4,1,0)</f>
        <v>0</v>
      </c>
      <c r="L117" s="5" t="str">
        <f>IF(K117="","",IF(K117=F117,"","error"))</f>
        <v/>
      </c>
      <c r="M117" s="5">
        <f>J117-F117</f>
        <v>0.12064336330940047</v>
      </c>
      <c r="N117" s="22">
        <f>-$B$4*$M117*C117</f>
        <v>-2.4128672661880096E-2</v>
      </c>
      <c r="O117" s="22">
        <f>-$B$4*$M117*D117</f>
        <v>0</v>
      </c>
      <c r="P117" s="22">
        <f>-$B$4*$M117*E117</f>
        <v>0</v>
      </c>
      <c r="Q117" s="22"/>
      <c r="R117" s="26">
        <f>SQRT(SUMSQ(G117:I117))</f>
        <v>2.5733505497447609</v>
      </c>
      <c r="S117" s="26">
        <f>G117/$R117</f>
        <v>-0.77189318915664418</v>
      </c>
      <c r="T117" s="26">
        <f>H117/$R117</f>
        <v>0.38822552276098521</v>
      </c>
      <c r="U117" s="26">
        <f>I117/$R117</f>
        <v>0.50344994588394265</v>
      </c>
    </row>
    <row r="118" spans="1:21" ht="15.6" x14ac:dyDescent="0.6">
      <c r="A118" s="5">
        <f t="shared" ref="A118:A181" si="10">A117+1</f>
        <v>113</v>
      </c>
      <c r="B118" s="6">
        <f t="shared" si="9"/>
        <v>28</v>
      </c>
      <c r="C118" s="5">
        <v>1</v>
      </c>
      <c r="D118" s="5">
        <v>1</v>
      </c>
      <c r="E118" s="5">
        <v>0</v>
      </c>
      <c r="F118" s="5">
        <v>0</v>
      </c>
      <c r="G118" s="22">
        <f>G117+N117</f>
        <v>-2.0104804353223669</v>
      </c>
      <c r="H118" s="22">
        <f>H117+O117</f>
        <v>0.99904036242192851</v>
      </c>
      <c r="I118" s="22">
        <f>I117+P117</f>
        <v>1.2955531950094139</v>
      </c>
      <c r="J118" s="22">
        <f>1/(1+EXP(-SUMPRODUCT(G118:I118,C118:E118)))</f>
        <v>0.26669812076363597</v>
      </c>
      <c r="K118" s="5">
        <f>IF(J118&gt;$K$4,1,0)</f>
        <v>0</v>
      </c>
      <c r="L118" s="5" t="str">
        <f>IF(K118="","",IF(K118=F118,"","error"))</f>
        <v/>
      </c>
      <c r="M118" s="5">
        <f>J118-F118</f>
        <v>0.26669812076363597</v>
      </c>
      <c r="N118" s="22">
        <f>-$B$4*$M118*C118</f>
        <v>-5.3339624152727194E-2</v>
      </c>
      <c r="O118" s="22">
        <f>-$B$4*$M118*D118</f>
        <v>-5.3339624152727194E-2</v>
      </c>
      <c r="P118" s="22">
        <f>-$B$4*$M118*E118</f>
        <v>0</v>
      </c>
      <c r="Q118" s="22"/>
      <c r="R118" s="26">
        <f>SQRT(SUMSQ(G118:I118))</f>
        <v>2.5920206996976805</v>
      </c>
      <c r="S118" s="26">
        <f>G118/$R118</f>
        <v>-0.77564212182289227</v>
      </c>
      <c r="T118" s="26">
        <f>H118/$R118</f>
        <v>0.38542916055356014</v>
      </c>
      <c r="U118" s="26">
        <f>I118/$R118</f>
        <v>0.49982362994266227</v>
      </c>
    </row>
    <row r="119" spans="1:21" ht="15.6" x14ac:dyDescent="0.6">
      <c r="A119" s="5">
        <f t="shared" si="10"/>
        <v>114</v>
      </c>
      <c r="B119" s="6" t="str">
        <f t="shared" si="9"/>
        <v/>
      </c>
      <c r="C119" s="5">
        <v>1</v>
      </c>
      <c r="D119" s="5">
        <v>0</v>
      </c>
      <c r="E119" s="5">
        <v>1</v>
      </c>
      <c r="F119" s="5">
        <v>0</v>
      </c>
      <c r="G119" s="22">
        <f>G118+N118</f>
        <v>-2.0638200594750939</v>
      </c>
      <c r="H119" s="22">
        <f>H118+O118</f>
        <v>0.94570073826920131</v>
      </c>
      <c r="I119" s="22">
        <f>I118+P118</f>
        <v>1.2955531950094139</v>
      </c>
      <c r="J119" s="22">
        <f>1/(1+EXP(-SUMPRODUCT(G119:I119,C119:E119)))</f>
        <v>0.31685413747484714</v>
      </c>
      <c r="K119" s="5">
        <f>IF(J119&gt;$K$4,1,0)</f>
        <v>0</v>
      </c>
      <c r="L119" s="5" t="str">
        <f>IF(K119="","",IF(K119=F119,"","error"))</f>
        <v/>
      </c>
      <c r="M119" s="5">
        <f>J119-F119</f>
        <v>0.31685413747484714</v>
      </c>
      <c r="N119" s="22">
        <f>-$B$4*$M119*C119</f>
        <v>-6.3370827494969431E-2</v>
      </c>
      <c r="O119" s="22">
        <f>-$B$4*$M119*D119</f>
        <v>0</v>
      </c>
      <c r="P119" s="22">
        <f>-$B$4*$M119*E119</f>
        <v>-6.3370827494969431E-2</v>
      </c>
      <c r="Q119" s="22"/>
      <c r="R119" s="26">
        <f>SQRT(SUMSQ(G119:I119))</f>
        <v>2.6138403174933607</v>
      </c>
      <c r="S119" s="26">
        <f>G119/$R119</f>
        <v>-0.78957388699791387</v>
      </c>
      <c r="T119" s="26">
        <f>H119/$R119</f>
        <v>0.36180509266002758</v>
      </c>
      <c r="U119" s="26">
        <f>I119/$R119</f>
        <v>0.49565124018434026</v>
      </c>
    </row>
    <row r="120" spans="1:21" ht="15.6" x14ac:dyDescent="0.6">
      <c r="A120" s="5">
        <f t="shared" si="10"/>
        <v>115</v>
      </c>
      <c r="B120" s="6" t="str">
        <f t="shared" si="9"/>
        <v/>
      </c>
      <c r="C120" s="5">
        <v>1</v>
      </c>
      <c r="D120" s="5">
        <v>1</v>
      </c>
      <c r="E120" s="5">
        <v>1</v>
      </c>
      <c r="F120" s="5">
        <v>1</v>
      </c>
      <c r="G120" s="22">
        <f>G119+N119</f>
        <v>-2.1271908869700633</v>
      </c>
      <c r="H120" s="22">
        <f>H119+O119</f>
        <v>0.94570073826920131</v>
      </c>
      <c r="I120" s="22">
        <f>I119+P119</f>
        <v>1.2321823675144445</v>
      </c>
      <c r="J120" s="22">
        <f>1/(1+EXP(-SUMPRODUCT(G120:I120,C120:E120)))</f>
        <v>0.51267034157042457</v>
      </c>
      <c r="K120" s="5">
        <f>IF(J120&gt;$K$4,1,0)</f>
        <v>1</v>
      </c>
      <c r="L120" s="5" t="str">
        <f>IF(K120="","",IF(K120=F120,"","error"))</f>
        <v/>
      </c>
      <c r="M120" s="5">
        <f>J120-F120</f>
        <v>-0.48732965842957543</v>
      </c>
      <c r="N120" s="22">
        <f>-$B$4*$M120*C120</f>
        <v>9.7465931685915094E-2</v>
      </c>
      <c r="O120" s="22">
        <f>-$B$4*$M120*D120</f>
        <v>9.7465931685915094E-2</v>
      </c>
      <c r="P120" s="22">
        <f>-$B$4*$M120*E120</f>
        <v>9.7465931685915094E-2</v>
      </c>
      <c r="Q120" s="22"/>
      <c r="R120" s="26">
        <f>SQRT(SUMSQ(G120:I120))</f>
        <v>2.6339256524786152</v>
      </c>
      <c r="S120" s="26">
        <f>G120/$R120</f>
        <v>-0.80761235039732537</v>
      </c>
      <c r="T120" s="26">
        <f>H120/$R120</f>
        <v>0.35904610191987163</v>
      </c>
      <c r="U120" s="26">
        <f>I120/$R120</f>
        <v>0.46781212915213394</v>
      </c>
    </row>
    <row r="121" spans="1:21" ht="15.6" x14ac:dyDescent="0.6">
      <c r="A121" s="5">
        <f t="shared" si="10"/>
        <v>116</v>
      </c>
      <c r="B121" s="6" t="str">
        <f t="shared" si="9"/>
        <v/>
      </c>
      <c r="C121" s="5">
        <v>1</v>
      </c>
      <c r="D121" s="5">
        <v>0</v>
      </c>
      <c r="E121" s="5">
        <v>0</v>
      </c>
      <c r="F121" s="5">
        <v>0</v>
      </c>
      <c r="G121" s="22">
        <f>G120+N120</f>
        <v>-2.0297249552841481</v>
      </c>
      <c r="H121" s="22">
        <f>H120+O120</f>
        <v>1.0431666699551163</v>
      </c>
      <c r="I121" s="22">
        <f>I120+P120</f>
        <v>1.3296482992003595</v>
      </c>
      <c r="J121" s="22">
        <f>1/(1+EXP(-SUMPRODUCT(G121:I121,C121:E121)))</f>
        <v>0.11611714801583344</v>
      </c>
      <c r="K121" s="5">
        <f>IF(J121&gt;$K$4,1,0)</f>
        <v>0</v>
      </c>
      <c r="L121" s="5" t="str">
        <f>IF(K121="","",IF(K121=F121,"","error"))</f>
        <v/>
      </c>
      <c r="M121" s="5">
        <f>J121-F121</f>
        <v>0.11611714801583344</v>
      </c>
      <c r="N121" s="22">
        <f>-$B$4*$M121*C121</f>
        <v>-2.3223429603166687E-2</v>
      </c>
      <c r="O121" s="22">
        <f>-$B$4*$M121*D121</f>
        <v>0</v>
      </c>
      <c r="P121" s="22">
        <f>-$B$4*$M121*E121</f>
        <v>0</v>
      </c>
      <c r="Q121" s="22"/>
      <c r="R121" s="26">
        <f>SQRT(SUMSQ(G121:I121))</f>
        <v>2.6412013734236344</v>
      </c>
      <c r="S121" s="26">
        <f>G121/$R121</f>
        <v>-0.76848549895047746</v>
      </c>
      <c r="T121" s="26">
        <f>H121/$R121</f>
        <v>0.3949591577725558</v>
      </c>
      <c r="U121" s="26">
        <f>I121/$R121</f>
        <v>0.50342556708457809</v>
      </c>
    </row>
    <row r="122" spans="1:21" ht="15.6" x14ac:dyDescent="0.6">
      <c r="A122" s="5">
        <f t="shared" si="10"/>
        <v>117</v>
      </c>
      <c r="B122" s="6">
        <f t="shared" si="9"/>
        <v>29</v>
      </c>
      <c r="C122" s="5">
        <v>1</v>
      </c>
      <c r="D122" s="5">
        <v>1</v>
      </c>
      <c r="E122" s="5">
        <v>0</v>
      </c>
      <c r="F122" s="5">
        <v>0</v>
      </c>
      <c r="G122" s="22">
        <f>G121+N121</f>
        <v>-2.0529483848873147</v>
      </c>
      <c r="H122" s="22">
        <f>H121+O121</f>
        <v>1.0431666699551163</v>
      </c>
      <c r="I122" s="22">
        <f>I121+P121</f>
        <v>1.3296482992003595</v>
      </c>
      <c r="J122" s="22">
        <f>1/(1+EXP(-SUMPRODUCT(G122:I122,C122:E122)))</f>
        <v>0.26702257167318261</v>
      </c>
      <c r="K122" s="5">
        <f>IF(J122&gt;$K$4,1,0)</f>
        <v>0</v>
      </c>
      <c r="L122" s="5" t="str">
        <f>IF(K122="","",IF(K122=F122,"","error"))</f>
        <v/>
      </c>
      <c r="M122" s="5">
        <f>J122-F122</f>
        <v>0.26702257167318261</v>
      </c>
      <c r="N122" s="22">
        <f>-$B$4*$M122*C122</f>
        <v>-5.3404514334636527E-2</v>
      </c>
      <c r="O122" s="22">
        <f>-$B$4*$M122*D122</f>
        <v>-5.3404514334636527E-2</v>
      </c>
      <c r="P122" s="22">
        <f>-$B$4*$M122*E122</f>
        <v>0</v>
      </c>
      <c r="Q122" s="22"/>
      <c r="R122" s="26">
        <f>SQRT(SUMSQ(G122:I122))</f>
        <v>2.6590897637881818</v>
      </c>
      <c r="S122" s="26">
        <f>G122/$R122</f>
        <v>-0.77204929778777065</v>
      </c>
      <c r="T122" s="26">
        <f>H122/$R122</f>
        <v>0.39230216450797972</v>
      </c>
      <c r="U122" s="26">
        <f>I122/$R122</f>
        <v>0.50003889199517704</v>
      </c>
    </row>
    <row r="123" spans="1:21" ht="15.6" x14ac:dyDescent="0.6">
      <c r="A123" s="5">
        <f t="shared" si="10"/>
        <v>118</v>
      </c>
      <c r="B123" s="6" t="str">
        <f t="shared" si="9"/>
        <v/>
      </c>
      <c r="C123" s="5">
        <v>1</v>
      </c>
      <c r="D123" s="5">
        <v>0</v>
      </c>
      <c r="E123" s="5">
        <v>1</v>
      </c>
      <c r="F123" s="5">
        <v>0</v>
      </c>
      <c r="G123" s="22">
        <f>G122+N122</f>
        <v>-2.1063528992219513</v>
      </c>
      <c r="H123" s="22">
        <f>H122+O122</f>
        <v>0.98976215562047976</v>
      </c>
      <c r="I123" s="22">
        <f>I122+P122</f>
        <v>1.3296482992003595</v>
      </c>
      <c r="J123" s="22">
        <f>1/(1+EXP(-SUMPRODUCT(G123:I123,C123:E123)))</f>
        <v>0.31503055441412081</v>
      </c>
      <c r="K123" s="5">
        <f>IF(J123&gt;$K$4,1,0)</f>
        <v>0</v>
      </c>
      <c r="L123" s="5" t="str">
        <f>IF(K123="","",IF(K123=F123,"","error"))</f>
        <v/>
      </c>
      <c r="M123" s="5">
        <f>J123-F123</f>
        <v>0.31503055441412081</v>
      </c>
      <c r="N123" s="22">
        <f>-$B$4*$M123*C123</f>
        <v>-6.3006110882824165E-2</v>
      </c>
      <c r="O123" s="22">
        <f>-$B$4*$M123*D123</f>
        <v>0</v>
      </c>
      <c r="P123" s="22">
        <f>-$B$4*$M123*E123</f>
        <v>-6.3006110882824165E-2</v>
      </c>
      <c r="Q123" s="22"/>
      <c r="R123" s="26">
        <f>SQRT(SUMSQ(G123:I123))</f>
        <v>2.6803574874120106</v>
      </c>
      <c r="S123" s="26">
        <f>G123/$R123</f>
        <v>-0.78584774945662828</v>
      </c>
      <c r="T123" s="26">
        <f>H123/$R123</f>
        <v>0.36926498061127422</v>
      </c>
      <c r="U123" s="26">
        <f>I123/$R123</f>
        <v>0.49607125372078137</v>
      </c>
    </row>
    <row r="124" spans="1:21" ht="15.6" x14ac:dyDescent="0.6">
      <c r="A124" s="5">
        <f t="shared" si="10"/>
        <v>119</v>
      </c>
      <c r="B124" s="6" t="str">
        <f t="shared" si="9"/>
        <v/>
      </c>
      <c r="C124" s="5">
        <v>1</v>
      </c>
      <c r="D124" s="5">
        <v>1</v>
      </c>
      <c r="E124" s="5">
        <v>1</v>
      </c>
      <c r="F124" s="5">
        <v>1</v>
      </c>
      <c r="G124" s="22">
        <f>G123+N123</f>
        <v>-2.1693590101047757</v>
      </c>
      <c r="H124" s="22">
        <f>H123+O123</f>
        <v>0.98976215562047976</v>
      </c>
      <c r="I124" s="22">
        <f>I123+P123</f>
        <v>1.2666421883175354</v>
      </c>
      <c r="J124" s="22">
        <f>1/(1+EXP(-SUMPRODUCT(G124:I124,C124:E124)))</f>
        <v>0.52174760359177175</v>
      </c>
      <c r="K124" s="5">
        <f>IF(J124&gt;$K$4,1,0)</f>
        <v>1</v>
      </c>
      <c r="L124" s="5" t="str">
        <f>IF(K124="","",IF(K124=F124,"","error"))</f>
        <v/>
      </c>
      <c r="M124" s="5">
        <f>J124-F124</f>
        <v>-0.47825239640822825</v>
      </c>
      <c r="N124" s="22">
        <f>-$B$4*$M124*C124</f>
        <v>9.5650479281645662E-2</v>
      </c>
      <c r="O124" s="22">
        <f>-$B$4*$M124*D124</f>
        <v>9.5650479281645662E-2</v>
      </c>
      <c r="P124" s="22">
        <f>-$B$4*$M124*E124</f>
        <v>9.5650479281645662E-2</v>
      </c>
      <c r="Q124" s="22"/>
      <c r="R124" s="26">
        <f>SQRT(SUMSQ(G124:I124))</f>
        <v>2.7000240874197967</v>
      </c>
      <c r="S124" s="26">
        <f>G124/$R124</f>
        <v>-0.80345913216569254</v>
      </c>
      <c r="T124" s="26">
        <f>H124/$R124</f>
        <v>0.36657530583970405</v>
      </c>
      <c r="U124" s="26">
        <f>I124/$R124</f>
        <v>0.46912255124655827</v>
      </c>
    </row>
    <row r="125" spans="1:21" ht="15.6" x14ac:dyDescent="0.6">
      <c r="A125" s="5">
        <f t="shared" si="10"/>
        <v>120</v>
      </c>
      <c r="B125" s="6" t="str">
        <f t="shared" si="9"/>
        <v/>
      </c>
      <c r="C125" s="5">
        <v>1</v>
      </c>
      <c r="D125" s="5">
        <v>0</v>
      </c>
      <c r="E125" s="5">
        <v>0</v>
      </c>
      <c r="F125" s="5">
        <v>0</v>
      </c>
      <c r="G125" s="22">
        <f>G124+N124</f>
        <v>-2.0737085308231302</v>
      </c>
      <c r="H125" s="22">
        <f>H124+O124</f>
        <v>1.0854126349021254</v>
      </c>
      <c r="I125" s="22">
        <f>I124+P124</f>
        <v>1.3622926675991811</v>
      </c>
      <c r="J125" s="22">
        <f>1/(1+EXP(-SUMPRODUCT(G125:I125,C125:E125)))</f>
        <v>0.11167859806584392</v>
      </c>
      <c r="K125" s="5">
        <f>IF(J125&gt;$K$4,1,0)</f>
        <v>0</v>
      </c>
      <c r="L125" s="5" t="str">
        <f>IF(K125="","",IF(K125=F125,"","error"))</f>
        <v/>
      </c>
      <c r="M125" s="5">
        <f>J125-F125</f>
        <v>0.11167859806584392</v>
      </c>
      <c r="N125" s="22">
        <f>-$B$4*$M125*C125</f>
        <v>-2.2335719613168784E-2</v>
      </c>
      <c r="O125" s="22">
        <f>-$B$4*$M125*D125</f>
        <v>0</v>
      </c>
      <c r="P125" s="22">
        <f>-$B$4*$M125*E125</f>
        <v>0</v>
      </c>
      <c r="Q125" s="22"/>
      <c r="R125" s="26">
        <f>SQRT(SUMSQ(G125:I125))</f>
        <v>2.7081781645616103</v>
      </c>
      <c r="S125" s="26">
        <f>G125/$R125</f>
        <v>-0.76572086650688076</v>
      </c>
      <c r="T125" s="26">
        <f>H125/$R125</f>
        <v>0.40079070465359429</v>
      </c>
      <c r="U125" s="26">
        <f>I125/$R125</f>
        <v>0.5030291896691752</v>
      </c>
    </row>
    <row r="126" spans="1:21" ht="15.6" x14ac:dyDescent="0.6">
      <c r="A126" s="5">
        <f t="shared" si="10"/>
        <v>121</v>
      </c>
      <c r="B126" s="6">
        <f t="shared" si="9"/>
        <v>30</v>
      </c>
      <c r="C126" s="5">
        <v>1</v>
      </c>
      <c r="D126" s="5">
        <v>1</v>
      </c>
      <c r="E126" s="5">
        <v>0</v>
      </c>
      <c r="F126" s="5">
        <v>0</v>
      </c>
      <c r="G126" s="22">
        <f>G125+N125</f>
        <v>-2.0960442504362988</v>
      </c>
      <c r="H126" s="22">
        <f>H125+O125</f>
        <v>1.0854126349021254</v>
      </c>
      <c r="I126" s="22">
        <f>I125+P125</f>
        <v>1.3622926675991811</v>
      </c>
      <c r="J126" s="22">
        <f>1/(1+EXP(-SUMPRODUCT(G126:I126,C126:E126)))</f>
        <v>0.26685626077814978</v>
      </c>
      <c r="K126" s="5">
        <f>IF(J126&gt;$K$4,1,0)</f>
        <v>0</v>
      </c>
      <c r="L126" s="5" t="str">
        <f>IF(K126="","",IF(K126=F126,"","error"))</f>
        <v/>
      </c>
      <c r="M126" s="5">
        <f>J126-F126</f>
        <v>0.26685626077814978</v>
      </c>
      <c r="N126" s="22">
        <f>-$B$4*$M126*C126</f>
        <v>-5.3371252155629961E-2</v>
      </c>
      <c r="O126" s="22">
        <f>-$B$4*$M126*D126</f>
        <v>-5.3371252155629961E-2</v>
      </c>
      <c r="P126" s="22">
        <f>-$B$4*$M126*E126</f>
        <v>0</v>
      </c>
      <c r="Q126" s="22"/>
      <c r="R126" s="26">
        <f>SQRT(SUMSQ(G126:I126))</f>
        <v>2.7253189538082938</v>
      </c>
      <c r="S126" s="26">
        <f>G126/$R126</f>
        <v>-0.76910052950218466</v>
      </c>
      <c r="T126" s="26">
        <f>H126/$R126</f>
        <v>0.3982699468571913</v>
      </c>
      <c r="U126" s="26">
        <f>I126/$R126</f>
        <v>0.49986540683450897</v>
      </c>
    </row>
    <row r="127" spans="1:21" ht="15.6" x14ac:dyDescent="0.6">
      <c r="A127" s="5">
        <f t="shared" si="10"/>
        <v>122</v>
      </c>
      <c r="B127" s="6" t="str">
        <f t="shared" si="9"/>
        <v/>
      </c>
      <c r="C127" s="5">
        <v>1</v>
      </c>
      <c r="D127" s="5">
        <v>0</v>
      </c>
      <c r="E127" s="5">
        <v>1</v>
      </c>
      <c r="F127" s="5">
        <v>0</v>
      </c>
      <c r="G127" s="22">
        <f>G126+N126</f>
        <v>-2.1494155025919288</v>
      </c>
      <c r="H127" s="22">
        <f>H126+O126</f>
        <v>1.0320413827464954</v>
      </c>
      <c r="I127" s="22">
        <f>I126+P126</f>
        <v>1.3622926675991811</v>
      </c>
      <c r="J127" s="22">
        <f>1/(1+EXP(-SUMPRODUCT(G127:I127,C127:E127)))</f>
        <v>0.31278678615336225</v>
      </c>
      <c r="K127" s="5">
        <f>IF(J127&gt;$K$4,1,0)</f>
        <v>0</v>
      </c>
      <c r="L127" s="5" t="str">
        <f>IF(K127="","",IF(K127=F127,"","error"))</f>
        <v/>
      </c>
      <c r="M127" s="5">
        <f>J127-F127</f>
        <v>0.31278678615336225</v>
      </c>
      <c r="N127" s="22">
        <f>-$B$4*$M127*C127</f>
        <v>-6.2557357230672447E-2</v>
      </c>
      <c r="O127" s="22">
        <f>-$B$4*$M127*D127</f>
        <v>0</v>
      </c>
      <c r="P127" s="22">
        <f>-$B$4*$M127*E127</f>
        <v>-6.2557357230672447E-2</v>
      </c>
      <c r="Q127" s="22"/>
      <c r="R127" s="26">
        <f>SQRT(SUMSQ(G127:I127))</f>
        <v>2.7460767889260316</v>
      </c>
      <c r="S127" s="26">
        <f>G127/$R127</f>
        <v>-0.78272228630305263</v>
      </c>
      <c r="T127" s="26">
        <f>H127/$R127</f>
        <v>0.37582393431544148</v>
      </c>
      <c r="U127" s="26">
        <f>I127/$R127</f>
        <v>0.49608688041530069</v>
      </c>
    </row>
    <row r="128" spans="1:21" ht="15.6" x14ac:dyDescent="0.6">
      <c r="A128" s="5">
        <f t="shared" si="10"/>
        <v>123</v>
      </c>
      <c r="B128" s="6" t="str">
        <f t="shared" si="9"/>
        <v/>
      </c>
      <c r="C128" s="5">
        <v>1</v>
      </c>
      <c r="D128" s="5">
        <v>1</v>
      </c>
      <c r="E128" s="5">
        <v>1</v>
      </c>
      <c r="F128" s="5">
        <v>1</v>
      </c>
      <c r="G128" s="22">
        <f>G127+N127</f>
        <v>-2.2119728598226014</v>
      </c>
      <c r="H128" s="22">
        <f>H127+O127</f>
        <v>1.0320413827464954</v>
      </c>
      <c r="I128" s="22">
        <f>I127+P127</f>
        <v>1.2997353103685088</v>
      </c>
      <c r="J128" s="22">
        <f>1/(1+EXP(-SUMPRODUCT(G128:I128,C128:E128)))</f>
        <v>0.52991518592777775</v>
      </c>
      <c r="K128" s="5">
        <f>IF(J128&gt;$K$4,1,0)</f>
        <v>1</v>
      </c>
      <c r="L128" s="5" t="str">
        <f>IF(K128="","",IF(K128=F128,"","error"))</f>
        <v/>
      </c>
      <c r="M128" s="5">
        <f>J128-F128</f>
        <v>-0.47008481407222225</v>
      </c>
      <c r="N128" s="22">
        <f>-$B$4*$M128*C128</f>
        <v>9.4016962814444452E-2</v>
      </c>
      <c r="O128" s="22">
        <f>-$B$4*$M128*D128</f>
        <v>9.4016962814444452E-2</v>
      </c>
      <c r="P128" s="22">
        <f>-$B$4*$M128*E128</f>
        <v>9.4016962814444452E-2</v>
      </c>
      <c r="Q128" s="22"/>
      <c r="R128" s="26">
        <f>SQRT(SUMSQ(G128:I128))</f>
        <v>2.7653652969023459</v>
      </c>
      <c r="S128" s="26">
        <f>G128/$R128</f>
        <v>-0.79988450795284327</v>
      </c>
      <c r="T128" s="26">
        <f>H128/$R128</f>
        <v>0.37320255081762538</v>
      </c>
      <c r="U128" s="26">
        <f>I128/$R128</f>
        <v>0.47000492550637757</v>
      </c>
    </row>
    <row r="129" spans="1:21" ht="15.6" x14ac:dyDescent="0.6">
      <c r="A129" s="5">
        <f t="shared" si="10"/>
        <v>124</v>
      </c>
      <c r="B129" s="6" t="str">
        <f t="shared" si="9"/>
        <v/>
      </c>
      <c r="C129" s="5">
        <v>1</v>
      </c>
      <c r="D129" s="5">
        <v>0</v>
      </c>
      <c r="E129" s="5">
        <v>0</v>
      </c>
      <c r="F129" s="5">
        <v>0</v>
      </c>
      <c r="G129" s="22">
        <f>G128+N128</f>
        <v>-2.1179558970081569</v>
      </c>
      <c r="H129" s="22">
        <f>H128+O128</f>
        <v>1.1260583455609399</v>
      </c>
      <c r="I129" s="22">
        <f>I128+P128</f>
        <v>1.3937522731829532</v>
      </c>
      <c r="J129" s="22">
        <f>1/(1+EXP(-SUMPRODUCT(G129:I129,C129:E129)))</f>
        <v>0.10736381365816208</v>
      </c>
      <c r="K129" s="5">
        <f>IF(J129&gt;$K$4,1,0)</f>
        <v>0</v>
      </c>
      <c r="L129" s="5" t="str">
        <f>IF(K129="","",IF(K129=F129,"","error"))</f>
        <v/>
      </c>
      <c r="M129" s="5">
        <f>J129-F129</f>
        <v>0.10736381365816208</v>
      </c>
      <c r="N129" s="22">
        <f>-$B$4*$M129*C129</f>
        <v>-2.1472762731632417E-2</v>
      </c>
      <c r="O129" s="22">
        <f>-$B$4*$M129*D129</f>
        <v>0</v>
      </c>
      <c r="P129" s="22">
        <f>-$B$4*$M129*E129</f>
        <v>0</v>
      </c>
      <c r="Q129" s="22"/>
      <c r="R129" s="26">
        <f>SQRT(SUMSQ(G129:I129))</f>
        <v>2.7742188050479575</v>
      </c>
      <c r="S129" s="26">
        <f>G129/$R129</f>
        <v>-0.76344226819972993</v>
      </c>
      <c r="T129" s="26">
        <f>H129/$R129</f>
        <v>0.40590105708748297</v>
      </c>
      <c r="U129" s="26">
        <f>I129/$R129</f>
        <v>0.50239450134462615</v>
      </c>
    </row>
    <row r="130" spans="1:21" ht="15.6" x14ac:dyDescent="0.6">
      <c r="A130" s="5">
        <f t="shared" si="10"/>
        <v>125</v>
      </c>
      <c r="B130" s="6">
        <f t="shared" si="9"/>
        <v>31</v>
      </c>
      <c r="C130" s="5">
        <v>1</v>
      </c>
      <c r="D130" s="5">
        <v>1</v>
      </c>
      <c r="E130" s="5">
        <v>0</v>
      </c>
      <c r="F130" s="5">
        <v>0</v>
      </c>
      <c r="G130" s="22">
        <f>G129+N129</f>
        <v>-2.1394286597397891</v>
      </c>
      <c r="H130" s="22">
        <f>H129+O129</f>
        <v>1.1260583455609399</v>
      </c>
      <c r="I130" s="22">
        <f>I129+P129</f>
        <v>1.3937522731829532</v>
      </c>
      <c r="J130" s="22">
        <f>1/(1+EXP(-SUMPRODUCT(G130:I130,C130:E130)))</f>
        <v>0.26632079306552031</v>
      </c>
      <c r="K130" s="5">
        <f>IF(J130&gt;$K$4,1,0)</f>
        <v>0</v>
      </c>
      <c r="L130" s="5" t="str">
        <f>IF(K130="","",IF(K130=F130,"","error"))</f>
        <v/>
      </c>
      <c r="M130" s="5">
        <f>J130-F130</f>
        <v>0.26632079306552031</v>
      </c>
      <c r="N130" s="22">
        <f>-$B$4*$M130*C130</f>
        <v>-5.3264158613104066E-2</v>
      </c>
      <c r="O130" s="22">
        <f>-$B$4*$M130*D130</f>
        <v>-5.3264158613104066E-2</v>
      </c>
      <c r="P130" s="22">
        <f>-$B$4*$M130*E130</f>
        <v>0</v>
      </c>
      <c r="Q130" s="22"/>
      <c r="R130" s="26">
        <f>SQRT(SUMSQ(G130:I130))</f>
        <v>2.7906464818615202</v>
      </c>
      <c r="S130" s="26">
        <f>G130/$R130</f>
        <v>-0.76664266636620637</v>
      </c>
      <c r="T130" s="26">
        <f>H130/$R130</f>
        <v>0.40351164251008775</v>
      </c>
      <c r="U130" s="26">
        <f>I130/$R130</f>
        <v>0.49943705956379009</v>
      </c>
    </row>
    <row r="131" spans="1:21" ht="15.6" x14ac:dyDescent="0.6">
      <c r="A131" s="5">
        <f t="shared" si="10"/>
        <v>126</v>
      </c>
      <c r="B131" s="6" t="str">
        <f t="shared" si="9"/>
        <v/>
      </c>
      <c r="C131" s="5">
        <v>1</v>
      </c>
      <c r="D131" s="5">
        <v>0</v>
      </c>
      <c r="E131" s="5">
        <v>1</v>
      </c>
      <c r="F131" s="5">
        <v>0</v>
      </c>
      <c r="G131" s="22">
        <f>G130+N130</f>
        <v>-2.1926928183528931</v>
      </c>
      <c r="H131" s="22">
        <f>H130+O130</f>
        <v>1.0727941869478359</v>
      </c>
      <c r="I131" s="22">
        <f>I130+P130</f>
        <v>1.3937522731829532</v>
      </c>
      <c r="J131" s="22">
        <f>1/(1+EXP(-SUMPRODUCT(G131:I131,C131:E131)))</f>
        <v>0.3102521921347477</v>
      </c>
      <c r="K131" s="5">
        <f>IF(J131&gt;$K$4,1,0)</f>
        <v>0</v>
      </c>
      <c r="L131" s="5" t="str">
        <f>IF(K131="","",IF(K131=F131,"","error"))</f>
        <v/>
      </c>
      <c r="M131" s="5">
        <f>J131-F131</f>
        <v>0.3102521921347477</v>
      </c>
      <c r="N131" s="22">
        <f>-$B$4*$M131*C131</f>
        <v>-6.2050438426949545E-2</v>
      </c>
      <c r="O131" s="22">
        <f>-$B$4*$M131*D131</f>
        <v>0</v>
      </c>
      <c r="P131" s="22">
        <f>-$B$4*$M131*E131</f>
        <v>-6.2050438426949545E-2</v>
      </c>
      <c r="Q131" s="22"/>
      <c r="R131" s="26">
        <f>SQRT(SUMSQ(G131:I131))</f>
        <v>2.8109312624481002</v>
      </c>
      <c r="S131" s="26">
        <f>G131/$R131</f>
        <v>-0.7800592094319766</v>
      </c>
      <c r="T131" s="26">
        <f>H131/$R131</f>
        <v>0.38165080778727989</v>
      </c>
      <c r="U131" s="26">
        <f>I131/$R131</f>
        <v>0.49583292619155139</v>
      </c>
    </row>
    <row r="132" spans="1:21" ht="15.6" x14ac:dyDescent="0.6">
      <c r="A132" s="5">
        <f t="shared" si="10"/>
        <v>127</v>
      </c>
      <c r="B132" s="6" t="str">
        <f t="shared" si="9"/>
        <v/>
      </c>
      <c r="C132" s="5">
        <v>1</v>
      </c>
      <c r="D132" s="5">
        <v>1</v>
      </c>
      <c r="E132" s="5">
        <v>1</v>
      </c>
      <c r="F132" s="5">
        <v>1</v>
      </c>
      <c r="G132" s="22">
        <f>G131+N131</f>
        <v>-2.2547432567798427</v>
      </c>
      <c r="H132" s="22">
        <f>H131+O131</f>
        <v>1.0727941869478359</v>
      </c>
      <c r="I132" s="22">
        <f>I131+P131</f>
        <v>1.3317018347560037</v>
      </c>
      <c r="J132" s="22">
        <f>1/(1+EXP(-SUMPRODUCT(G132:I132,C132:E132)))</f>
        <v>0.53736838238097595</v>
      </c>
      <c r="K132" s="5">
        <f>IF(J132&gt;$K$4,1,0)</f>
        <v>1</v>
      </c>
      <c r="L132" s="5" t="str">
        <f>IF(K132="","",IF(K132=F132,"","error"))</f>
        <v/>
      </c>
      <c r="M132" s="5">
        <f>J132-F132</f>
        <v>-0.46263161761902405</v>
      </c>
      <c r="N132" s="22">
        <f>-$B$4*$M132*C132</f>
        <v>9.2526323523804813E-2</v>
      </c>
      <c r="O132" s="22">
        <f>-$B$4*$M132*D132</f>
        <v>9.2526323523804813E-2</v>
      </c>
      <c r="P132" s="22">
        <f>-$B$4*$M132*E132</f>
        <v>9.2526323523804813E-2</v>
      </c>
      <c r="Q132" s="22"/>
      <c r="R132" s="26">
        <f>SQRT(SUMSQ(G132:I132))</f>
        <v>2.8298735480999406</v>
      </c>
      <c r="S132" s="26">
        <f>G132/$R132</f>
        <v>-0.7967646675568747</v>
      </c>
      <c r="T132" s="26">
        <f>H132/$R132</f>
        <v>0.37909615702374444</v>
      </c>
      <c r="U132" s="26">
        <f>I132/$R132</f>
        <v>0.47058704642479415</v>
      </c>
    </row>
    <row r="133" spans="1:21" ht="15.6" x14ac:dyDescent="0.6">
      <c r="A133" s="5">
        <f t="shared" si="10"/>
        <v>128</v>
      </c>
      <c r="B133" s="6" t="str">
        <f t="shared" si="9"/>
        <v/>
      </c>
      <c r="C133" s="5">
        <v>1</v>
      </c>
      <c r="D133" s="5">
        <v>0</v>
      </c>
      <c r="E133" s="5">
        <v>0</v>
      </c>
      <c r="F133" s="5">
        <v>0</v>
      </c>
      <c r="G133" s="22">
        <f>G132+N132</f>
        <v>-2.1622169332560377</v>
      </c>
      <c r="H133" s="22">
        <f>H132+O132</f>
        <v>1.1653205104716406</v>
      </c>
      <c r="I133" s="22">
        <f>I132+P132</f>
        <v>1.4242281582798084</v>
      </c>
      <c r="J133" s="22">
        <f>1/(1+EXP(-SUMPRODUCT(G133:I133,C133:E133)))</f>
        <v>0.10319510287433245</v>
      </c>
      <c r="K133" s="5">
        <f>IF(J133&gt;$K$4,1,0)</f>
        <v>0</v>
      </c>
      <c r="L133" s="5" t="str">
        <f>IF(K133="","",IF(K133=F133,"","error"))</f>
        <v/>
      </c>
      <c r="M133" s="5">
        <f>J133-F133</f>
        <v>0.10319510287433245</v>
      </c>
      <c r="N133" s="22">
        <f>-$B$4*$M133*C133</f>
        <v>-2.0639020574866492E-2</v>
      </c>
      <c r="O133" s="22">
        <f>-$B$4*$M133*D133</f>
        <v>0</v>
      </c>
      <c r="P133" s="22">
        <f>-$B$4*$M133*E133</f>
        <v>0</v>
      </c>
      <c r="Q133" s="22"/>
      <c r="R133" s="26">
        <f>SQRT(SUMSQ(G133:I133))</f>
        <v>2.8392921310464203</v>
      </c>
      <c r="S133" s="26">
        <f>G133/$R133</f>
        <v>-0.76153380260281756</v>
      </c>
      <c r="T133" s="26">
        <f>H133/$R133</f>
        <v>0.41042642203997587</v>
      </c>
      <c r="U133" s="26">
        <f>I133/$R133</f>
        <v>0.50161381518530446</v>
      </c>
    </row>
    <row r="134" spans="1:21" ht="15.6" x14ac:dyDescent="0.6">
      <c r="A134" s="5">
        <f t="shared" si="10"/>
        <v>129</v>
      </c>
      <c r="B134" s="6">
        <f t="shared" si="9"/>
        <v>32</v>
      </c>
      <c r="C134" s="5">
        <v>1</v>
      </c>
      <c r="D134" s="5">
        <v>1</v>
      </c>
      <c r="E134" s="5">
        <v>0</v>
      </c>
      <c r="F134" s="5">
        <v>0</v>
      </c>
      <c r="G134" s="22">
        <f>G133+N133</f>
        <v>-2.182855953830904</v>
      </c>
      <c r="H134" s="22">
        <f>H133+O133</f>
        <v>1.1653205104716406</v>
      </c>
      <c r="I134" s="22">
        <f>I133+P133</f>
        <v>1.4242281582798084</v>
      </c>
      <c r="J134" s="22">
        <f>1/(1+EXP(-SUMPRODUCT(G134:I134,C134:E134)))</f>
        <v>0.26550774421597545</v>
      </c>
      <c r="K134" s="5">
        <f>IF(J134&gt;$K$4,1,0)</f>
        <v>0</v>
      </c>
      <c r="L134" s="5" t="str">
        <f>IF(K134="","",IF(K134=F134,"","error"))</f>
        <v/>
      </c>
      <c r="M134" s="5">
        <f>J134-F134</f>
        <v>0.26550774421597545</v>
      </c>
      <c r="N134" s="22">
        <f>-$B$4*$M134*C134</f>
        <v>-5.3101548843195095E-2</v>
      </c>
      <c r="O134" s="22">
        <f>-$B$4*$M134*D134</f>
        <v>-5.3101548843195095E-2</v>
      </c>
      <c r="P134" s="22">
        <f>-$B$4*$M134*E134</f>
        <v>0</v>
      </c>
      <c r="Q134" s="22"/>
      <c r="R134" s="26">
        <f>SQRT(SUMSQ(G134:I134))</f>
        <v>2.855040779767954</v>
      </c>
      <c r="S134" s="26">
        <f>G134/$R134</f>
        <v>-0.76456209287781784</v>
      </c>
      <c r="T134" s="26">
        <f>H134/$R134</f>
        <v>0.40816247485135854</v>
      </c>
      <c r="U134" s="26">
        <f>I134/$R134</f>
        <v>0.49884687054997645</v>
      </c>
    </row>
    <row r="135" spans="1:21" ht="15.6" x14ac:dyDescent="0.6">
      <c r="A135" s="5">
        <f t="shared" si="10"/>
        <v>130</v>
      </c>
      <c r="B135" s="6" t="str">
        <f t="shared" si="9"/>
        <v/>
      </c>
      <c r="C135" s="5">
        <v>1</v>
      </c>
      <c r="D135" s="5">
        <v>0</v>
      </c>
      <c r="E135" s="5">
        <v>1</v>
      </c>
      <c r="F135" s="5">
        <v>0</v>
      </c>
      <c r="G135" s="22">
        <f>G134+N134</f>
        <v>-2.2359575026740992</v>
      </c>
      <c r="H135" s="22">
        <f>H134+O134</f>
        <v>1.1122189616284455</v>
      </c>
      <c r="I135" s="22">
        <f>I134+P134</f>
        <v>1.4242281582798084</v>
      </c>
      <c r="J135" s="22">
        <f>1/(1+EXP(-SUMPRODUCT(G135:I135,C135:E135)))</f>
        <v>0.30752210537018898</v>
      </c>
      <c r="K135" s="5">
        <f>IF(J135&gt;$K$4,1,0)</f>
        <v>0</v>
      </c>
      <c r="L135" s="5" t="str">
        <f>IF(K135="","",IF(K135=F135,"","error"))</f>
        <v/>
      </c>
      <c r="M135" s="5">
        <f>J135-F135</f>
        <v>0.30752210537018898</v>
      </c>
      <c r="N135" s="22">
        <f>-$B$4*$M135*C135</f>
        <v>-6.15044210740378E-2</v>
      </c>
      <c r="O135" s="22">
        <f>-$B$4*$M135*D135</f>
        <v>0</v>
      </c>
      <c r="P135" s="22">
        <f>-$B$4*$M135*E135</f>
        <v>-6.15044210740378E-2</v>
      </c>
      <c r="Q135" s="22"/>
      <c r="R135" s="26">
        <f>SQRT(SUMSQ(G135:I135))</f>
        <v>2.8748848358164798</v>
      </c>
      <c r="S135" s="26">
        <f>G135/$R135</f>
        <v>-0.77775550339186983</v>
      </c>
      <c r="T135" s="26">
        <f>H135/$R135</f>
        <v>0.38687426632607025</v>
      </c>
      <c r="U135" s="26">
        <f>I135/$R135</f>
        <v>0.49540355166099076</v>
      </c>
    </row>
    <row r="136" spans="1:21" ht="15.6" x14ac:dyDescent="0.6">
      <c r="A136" s="5">
        <f t="shared" si="10"/>
        <v>131</v>
      </c>
      <c r="B136" s="6" t="str">
        <f t="shared" si="9"/>
        <v/>
      </c>
      <c r="C136" s="5">
        <v>1</v>
      </c>
      <c r="D136" s="5">
        <v>1</v>
      </c>
      <c r="E136" s="5">
        <v>1</v>
      </c>
      <c r="F136" s="5">
        <v>1</v>
      </c>
      <c r="G136" s="22">
        <f>G135+N135</f>
        <v>-2.2974619237481368</v>
      </c>
      <c r="H136" s="22">
        <f>H135+O135</f>
        <v>1.1122189616284455</v>
      </c>
      <c r="I136" s="22">
        <f>I135+P135</f>
        <v>1.3627237372057706</v>
      </c>
      <c r="J136" s="22">
        <f>1/(1+EXP(-SUMPRODUCT(G136:I136,C136:E136)))</f>
        <v>0.54425408984399193</v>
      </c>
      <c r="K136" s="5">
        <f>IF(J136&gt;$K$4,1,0)</f>
        <v>1</v>
      </c>
      <c r="L136" s="5" t="str">
        <f>IF(K136="","",IF(K136=F136,"","error"))</f>
        <v/>
      </c>
      <c r="M136" s="5">
        <f>J136-F136</f>
        <v>-0.45574591015600807</v>
      </c>
      <c r="N136" s="22">
        <f>-$B$4*$M136*C136</f>
        <v>9.114918203120162E-2</v>
      </c>
      <c r="O136" s="22">
        <f>-$B$4*$M136*D136</f>
        <v>9.114918203120162E-2</v>
      </c>
      <c r="P136" s="22">
        <f>-$B$4*$M136*E136</f>
        <v>9.114918203120162E-2</v>
      </c>
      <c r="Q136" s="22"/>
      <c r="R136" s="26">
        <f>SQRT(SUMSQ(G136:I136))</f>
        <v>2.8935062283711104</v>
      </c>
      <c r="S136" s="26">
        <f>G136/$R136</f>
        <v>-0.79400621336885291</v>
      </c>
      <c r="T136" s="26">
        <f>H136/$R136</f>
        <v>0.38438450580234812</v>
      </c>
      <c r="U136" s="26">
        <f>I136/$R136</f>
        <v>0.47095932396624263</v>
      </c>
    </row>
    <row r="137" spans="1:21" ht="15.6" x14ac:dyDescent="0.6">
      <c r="A137" s="5">
        <f t="shared" si="10"/>
        <v>132</v>
      </c>
      <c r="B137" s="6" t="str">
        <f t="shared" si="9"/>
        <v/>
      </c>
      <c r="C137" s="5">
        <v>1</v>
      </c>
      <c r="D137" s="5">
        <v>0</v>
      </c>
      <c r="E137" s="5">
        <v>0</v>
      </c>
      <c r="F137" s="5">
        <v>0</v>
      </c>
      <c r="G137" s="22">
        <f>G136+N136</f>
        <v>-2.206312741716935</v>
      </c>
      <c r="H137" s="22">
        <f>H136+O136</f>
        <v>1.2033681436596471</v>
      </c>
      <c r="I137" s="22">
        <f>I136+P136</f>
        <v>1.4538729192369721</v>
      </c>
      <c r="J137" s="22">
        <f>1/(1+EXP(-SUMPRODUCT(G137:I137,C137:E137)))</f>
        <v>9.9185033435099254E-2</v>
      </c>
      <c r="K137" s="5">
        <f>IF(J137&gt;$K$4,1,0)</f>
        <v>0</v>
      </c>
      <c r="L137" s="5" t="str">
        <f>IF(K137="","",IF(K137=F137,"","error"))</f>
        <v/>
      </c>
      <c r="M137" s="5">
        <f>J137-F137</f>
        <v>9.9185033435099254E-2</v>
      </c>
      <c r="N137" s="22">
        <f>-$B$4*$M137*C137</f>
        <v>-1.9837006687019852E-2</v>
      </c>
      <c r="O137" s="22">
        <f>-$B$4*$M137*D137</f>
        <v>0</v>
      </c>
      <c r="P137" s="22">
        <f>-$B$4*$M137*E137</f>
        <v>0</v>
      </c>
      <c r="Q137" s="22"/>
      <c r="R137" s="26">
        <f>SQRT(SUMSQ(G137:I137))</f>
        <v>2.9033872061314865</v>
      </c>
      <c r="S137" s="26">
        <f>G137/$R137</f>
        <v>-0.75990992074965324</v>
      </c>
      <c r="T137" s="26">
        <f>H137/$R137</f>
        <v>0.41447042995792199</v>
      </c>
      <c r="U137" s="26">
        <f>I137/$R137</f>
        <v>0.50075061161894852</v>
      </c>
    </row>
    <row r="138" spans="1:21" ht="15.6" x14ac:dyDescent="0.6">
      <c r="A138" s="5">
        <f t="shared" si="10"/>
        <v>133</v>
      </c>
      <c r="B138" s="6">
        <f t="shared" si="9"/>
        <v>33</v>
      </c>
      <c r="C138" s="5">
        <v>1</v>
      </c>
      <c r="D138" s="5">
        <v>1</v>
      </c>
      <c r="E138" s="5">
        <v>0</v>
      </c>
      <c r="F138" s="5">
        <v>0</v>
      </c>
      <c r="G138" s="22">
        <f>G137+N137</f>
        <v>-2.2261497484039547</v>
      </c>
      <c r="H138" s="22">
        <f>H137+O137</f>
        <v>1.2033681436596471</v>
      </c>
      <c r="I138" s="22">
        <f>I137+P137</f>
        <v>1.4538729192369721</v>
      </c>
      <c r="J138" s="22">
        <f>1/(1+EXP(-SUMPRODUCT(G138:I138,C138:E138)))</f>
        <v>0.26448593190280323</v>
      </c>
      <c r="K138" s="5">
        <f>IF(J138&gt;$K$4,1,0)</f>
        <v>0</v>
      </c>
      <c r="L138" s="5" t="str">
        <f>IF(K138="","",IF(K138=F138,"","error"))</f>
        <v/>
      </c>
      <c r="M138" s="5">
        <f>J138-F138</f>
        <v>0.26448593190280323</v>
      </c>
      <c r="N138" s="22">
        <f>-$B$4*$M138*C138</f>
        <v>-5.2897186380560651E-2</v>
      </c>
      <c r="O138" s="22">
        <f>-$B$4*$M138*D138</f>
        <v>-5.2897186380560651E-2</v>
      </c>
      <c r="P138" s="22">
        <f>-$B$4*$M138*E138</f>
        <v>0</v>
      </c>
      <c r="Q138" s="22"/>
      <c r="R138" s="26">
        <f>SQRT(SUMSQ(G138:I138))</f>
        <v>2.9184900302698469</v>
      </c>
      <c r="S138" s="26">
        <f>G138/$R138</f>
        <v>-0.76277449136878583</v>
      </c>
      <c r="T138" s="26">
        <f>H138/$R138</f>
        <v>0.41232559685954528</v>
      </c>
      <c r="U138" s="26">
        <f>I138/$R138</f>
        <v>0.49815928927553865</v>
      </c>
    </row>
    <row r="139" spans="1:21" ht="15.6" x14ac:dyDescent="0.6">
      <c r="A139" s="5">
        <f t="shared" si="10"/>
        <v>134</v>
      </c>
      <c r="B139" s="6" t="str">
        <f t="shared" si="9"/>
        <v/>
      </c>
      <c r="C139" s="5">
        <v>1</v>
      </c>
      <c r="D139" s="5">
        <v>0</v>
      </c>
      <c r="E139" s="5">
        <v>1</v>
      </c>
      <c r="F139" s="5">
        <v>0</v>
      </c>
      <c r="G139" s="22">
        <f>G138+N138</f>
        <v>-2.2790469347845153</v>
      </c>
      <c r="H139" s="22">
        <f>H138+O138</f>
        <v>1.1504709572790863</v>
      </c>
      <c r="I139" s="22">
        <f>I138+P138</f>
        <v>1.4538729192369721</v>
      </c>
      <c r="J139" s="22">
        <f>1/(1+EXP(-SUMPRODUCT(G139:I139,C139:E139)))</f>
        <v>0.30466646510879641</v>
      </c>
      <c r="K139" s="5">
        <f>IF(J139&gt;$K$4,1,0)</f>
        <v>0</v>
      </c>
      <c r="L139" s="5" t="str">
        <f>IF(K139="","",IF(K139=F139,"","error"))</f>
        <v/>
      </c>
      <c r="M139" s="5">
        <f>J139-F139</f>
        <v>0.30466646510879641</v>
      </c>
      <c r="N139" s="22">
        <f>-$B$4*$M139*C139</f>
        <v>-6.0933293021759288E-2</v>
      </c>
      <c r="O139" s="22">
        <f>-$B$4*$M139*D139</f>
        <v>0</v>
      </c>
      <c r="P139" s="22">
        <f>-$B$4*$M139*E139</f>
        <v>-6.0933293021759288E-2</v>
      </c>
      <c r="Q139" s="22"/>
      <c r="R139" s="26">
        <f>SQRT(SUMSQ(G139:I139))</f>
        <v>2.9379218539273619</v>
      </c>
      <c r="S139" s="26">
        <f>G139/$R139</f>
        <v>-0.7757343619395205</v>
      </c>
      <c r="T139" s="26">
        <f>H139/$R139</f>
        <v>0.39159345090855874</v>
      </c>
      <c r="U139" s="26">
        <f>I139/$R139</f>
        <v>0.49486439446762703</v>
      </c>
    </row>
    <row r="140" spans="1:21" ht="15.6" x14ac:dyDescent="0.6">
      <c r="A140" s="5">
        <f t="shared" si="10"/>
        <v>135</v>
      </c>
      <c r="B140" s="6" t="str">
        <f t="shared" si="9"/>
        <v/>
      </c>
      <c r="C140" s="5">
        <v>1</v>
      </c>
      <c r="D140" s="5">
        <v>1</v>
      </c>
      <c r="E140" s="5">
        <v>1</v>
      </c>
      <c r="F140" s="5">
        <v>1</v>
      </c>
      <c r="G140" s="22">
        <f>G139+N139</f>
        <v>-2.3399802278062745</v>
      </c>
      <c r="H140" s="22">
        <f>H139+O139</f>
        <v>1.1504709572790863</v>
      </c>
      <c r="I140" s="22">
        <f>I139+P139</f>
        <v>1.3929396262152129</v>
      </c>
      <c r="J140" s="22">
        <f>1/(1+EXP(-SUMPRODUCT(G140:I140,C140:E140)))</f>
        <v>0.55068292124096274</v>
      </c>
      <c r="K140" s="5">
        <f>IF(J140&gt;$K$4,1,0)</f>
        <v>1</v>
      </c>
      <c r="L140" s="5" t="str">
        <f>IF(K140="","",IF(K140=F140,"","error"))</f>
        <v/>
      </c>
      <c r="M140" s="5">
        <f>J140-F140</f>
        <v>-0.44931707875903726</v>
      </c>
      <c r="N140" s="22">
        <f>-$B$4*$M140*C140</f>
        <v>8.9863415751807452E-2</v>
      </c>
      <c r="O140" s="22">
        <f>-$B$4*$M140*D140</f>
        <v>8.9863415751807452E-2</v>
      </c>
      <c r="P140" s="22">
        <f>-$B$4*$M140*E140</f>
        <v>8.9863415751807452E-2</v>
      </c>
      <c r="Q140" s="22"/>
      <c r="R140" s="26">
        <f>SQRT(SUMSQ(G140:I140))</f>
        <v>2.9562428337921665</v>
      </c>
      <c r="S140" s="26">
        <f>G140/$R140</f>
        <v>-0.79153857087058999</v>
      </c>
      <c r="T140" s="26">
        <f>H140/$R140</f>
        <v>0.38916659488466371</v>
      </c>
      <c r="U140" s="26">
        <f>I140/$R140</f>
        <v>0.47118579376931563</v>
      </c>
    </row>
    <row r="141" spans="1:21" ht="15.6" x14ac:dyDescent="0.6">
      <c r="A141" s="5">
        <f t="shared" si="10"/>
        <v>136</v>
      </c>
      <c r="B141" s="6" t="str">
        <f t="shared" si="9"/>
        <v/>
      </c>
      <c r="C141" s="5">
        <v>1</v>
      </c>
      <c r="D141" s="5">
        <v>0</v>
      </c>
      <c r="E141" s="5">
        <v>0</v>
      </c>
      <c r="F141" s="5">
        <v>0</v>
      </c>
      <c r="G141" s="22">
        <f>G140+N140</f>
        <v>-2.250116812054467</v>
      </c>
      <c r="H141" s="22">
        <f>H140+O140</f>
        <v>1.2403343730308938</v>
      </c>
      <c r="I141" s="22">
        <f>I140+P140</f>
        <v>1.4828030419670204</v>
      </c>
      <c r="J141" s="22">
        <f>1/(1+EXP(-SUMPRODUCT(G141:I141,C141:E141)))</f>
        <v>9.5339389407665454E-2</v>
      </c>
      <c r="K141" s="5">
        <f>IF(J141&gt;$K$4,1,0)</f>
        <v>0</v>
      </c>
      <c r="L141" s="5" t="str">
        <f>IF(K141="","",IF(K141=F141,"","error"))</f>
        <v/>
      </c>
      <c r="M141" s="5">
        <f>J141-F141</f>
        <v>9.5339389407665454E-2</v>
      </c>
      <c r="N141" s="22">
        <f>-$B$4*$M141*C141</f>
        <v>-1.9067877881533093E-2</v>
      </c>
      <c r="O141" s="22">
        <f>-$B$4*$M141*D141</f>
        <v>0</v>
      </c>
      <c r="P141" s="22">
        <f>-$B$4*$M141*E141</f>
        <v>0</v>
      </c>
      <c r="Q141" s="22"/>
      <c r="R141" s="26">
        <f>SQRT(SUMSQ(G141:I141))</f>
        <v>2.9665063435089345</v>
      </c>
      <c r="S141" s="26">
        <f>G141/$R141</f>
        <v>-0.75850733202643839</v>
      </c>
      <c r="T141" s="26">
        <f>H141/$R141</f>
        <v>0.41811283355078327</v>
      </c>
      <c r="U141" s="26">
        <f>I141/$R141</f>
        <v>0.49984826265804833</v>
      </c>
    </row>
    <row r="142" spans="1:21" ht="15.6" x14ac:dyDescent="0.6">
      <c r="A142" s="5">
        <f t="shared" si="10"/>
        <v>137</v>
      </c>
      <c r="B142" s="6">
        <f t="shared" ref="B142:B205" si="11">IF(MOD(A142,4)=1,INT(A142/4),"")</f>
        <v>34</v>
      </c>
      <c r="C142" s="5">
        <v>1</v>
      </c>
      <c r="D142" s="5">
        <v>1</v>
      </c>
      <c r="E142" s="5">
        <v>0</v>
      </c>
      <c r="F142" s="5">
        <v>0</v>
      </c>
      <c r="G142" s="22">
        <f>G141+N141</f>
        <v>-2.269184689936</v>
      </c>
      <c r="H142" s="22">
        <f>H141+O141</f>
        <v>1.2403343730308938</v>
      </c>
      <c r="I142" s="22">
        <f>I141+P141</f>
        <v>1.4828030419670204</v>
      </c>
      <c r="J142" s="22">
        <f>1/(1+EXP(-SUMPRODUCT(G142:I142,C142:E142)))</f>
        <v>0.26330705491732825</v>
      </c>
      <c r="K142" s="5">
        <f>IF(J142&gt;$K$4,1,0)</f>
        <v>0</v>
      </c>
      <c r="L142" s="5" t="str">
        <f>IF(K142="","",IF(K142=F142,"","error"))</f>
        <v/>
      </c>
      <c r="M142" s="5">
        <f>J142-F142</f>
        <v>0.26330705491732825</v>
      </c>
      <c r="N142" s="22">
        <f>-$B$4*$M142*C142</f>
        <v>-5.2661410983465655E-2</v>
      </c>
      <c r="O142" s="22">
        <f>-$B$4*$M142*D142</f>
        <v>-5.2661410983465655E-2</v>
      </c>
      <c r="P142" s="22">
        <f>-$B$4*$M142*E142</f>
        <v>0</v>
      </c>
      <c r="Q142" s="22"/>
      <c r="R142" s="26">
        <f>SQRT(SUMSQ(G142:I142))</f>
        <v>2.9809953665224862</v>
      </c>
      <c r="S142" s="26">
        <f>G142/$R142</f>
        <v>-0.76121711406185211</v>
      </c>
      <c r="T142" s="26">
        <f>H142/$R142</f>
        <v>0.41608061084570547</v>
      </c>
      <c r="U142" s="26">
        <f>I142/$R142</f>
        <v>0.49741876777782484</v>
      </c>
    </row>
    <row r="143" spans="1:21" ht="15.6" x14ac:dyDescent="0.6">
      <c r="A143" s="5">
        <f t="shared" si="10"/>
        <v>138</v>
      </c>
      <c r="B143" s="6" t="str">
        <f t="shared" si="11"/>
        <v/>
      </c>
      <c r="C143" s="5">
        <v>1</v>
      </c>
      <c r="D143" s="5">
        <v>0</v>
      </c>
      <c r="E143" s="5">
        <v>1</v>
      </c>
      <c r="F143" s="5">
        <v>0</v>
      </c>
      <c r="G143" s="22">
        <f>G142+N142</f>
        <v>-2.3218461009194655</v>
      </c>
      <c r="H143" s="22">
        <f>H142+O142</f>
        <v>1.1876729620474282</v>
      </c>
      <c r="I143" s="22">
        <f>I142+P142</f>
        <v>1.4828030419670204</v>
      </c>
      <c r="J143" s="22">
        <f>1/(1+EXP(-SUMPRODUCT(G143:I143,C143:E143)))</f>
        <v>0.30173636511124019</v>
      </c>
      <c r="K143" s="5">
        <f>IF(J143&gt;$K$4,1,0)</f>
        <v>0</v>
      </c>
      <c r="L143" s="5" t="str">
        <f>IF(K143="","",IF(K143=F143,"","error"))</f>
        <v/>
      </c>
      <c r="M143" s="5">
        <f>J143-F143</f>
        <v>0.30173636511124019</v>
      </c>
      <c r="N143" s="22">
        <f>-$B$4*$M143*C143</f>
        <v>-6.0347273022248044E-2</v>
      </c>
      <c r="O143" s="22">
        <f>-$B$4*$M143*D143</f>
        <v>0</v>
      </c>
      <c r="P143" s="22">
        <f>-$B$4*$M143*E143</f>
        <v>-6.0347273022248044E-2</v>
      </c>
      <c r="Q143" s="22"/>
      <c r="R143" s="26">
        <f>SQRT(SUMSQ(G143:I143))</f>
        <v>3.0000402067972498</v>
      </c>
      <c r="S143" s="26">
        <f>G143/$R143</f>
        <v>-0.77393832777934557</v>
      </c>
      <c r="T143" s="26">
        <f>H143/$R143</f>
        <v>0.39588568158403153</v>
      </c>
      <c r="U143" s="26">
        <f>I143/$R143</f>
        <v>0.49426105643764523</v>
      </c>
    </row>
    <row r="144" spans="1:21" ht="15.6" x14ac:dyDescent="0.6">
      <c r="A144" s="5">
        <f t="shared" si="10"/>
        <v>139</v>
      </c>
      <c r="B144" s="6" t="str">
        <f t="shared" si="11"/>
        <v/>
      </c>
      <c r="C144" s="5">
        <v>1</v>
      </c>
      <c r="D144" s="5">
        <v>1</v>
      </c>
      <c r="E144" s="5">
        <v>1</v>
      </c>
      <c r="F144" s="5">
        <v>1</v>
      </c>
      <c r="G144" s="22">
        <f>G143+N143</f>
        <v>-2.3821933739417136</v>
      </c>
      <c r="H144" s="22">
        <f>H143+O143</f>
        <v>1.1876729620474282</v>
      </c>
      <c r="I144" s="22">
        <f>I143+P143</f>
        <v>1.4224557689447723</v>
      </c>
      <c r="J144" s="22">
        <f>1/(1+EXP(-SUMPRODUCT(G144:I144,C144:E144)))</f>
        <v>0.55673840031563904</v>
      </c>
      <c r="K144" s="5">
        <f>IF(J144&gt;$K$4,1,0)</f>
        <v>1</v>
      </c>
      <c r="L144" s="5" t="str">
        <f>IF(K144="","",IF(K144=F144,"","error"))</f>
        <v/>
      </c>
      <c r="M144" s="5">
        <f>J144-F144</f>
        <v>-0.44326159968436096</v>
      </c>
      <c r="N144" s="22">
        <f>-$B$4*$M144*C144</f>
        <v>8.8652319936872198E-2</v>
      </c>
      <c r="O144" s="22">
        <f>-$B$4*$M144*D144</f>
        <v>8.8652319936872198E-2</v>
      </c>
      <c r="P144" s="22">
        <f>-$B$4*$M144*E144</f>
        <v>8.8652319936872198E-2</v>
      </c>
      <c r="Q144" s="22"/>
      <c r="R144" s="26">
        <f>SQRT(SUMSQ(G144:I144))</f>
        <v>3.0180776580854545</v>
      </c>
      <c r="S144" s="26">
        <f>G144/$R144</f>
        <v>-0.78930817686542898</v>
      </c>
      <c r="T144" s="26">
        <f>H144/$R144</f>
        <v>0.39351968259187858</v>
      </c>
      <c r="U144" s="26">
        <f>I144/$R144</f>
        <v>0.47131185148069393</v>
      </c>
    </row>
    <row r="145" spans="1:21" ht="15.6" x14ac:dyDescent="0.6">
      <c r="A145" s="5">
        <f t="shared" si="10"/>
        <v>140</v>
      </c>
      <c r="B145" s="6" t="str">
        <f t="shared" si="11"/>
        <v/>
      </c>
      <c r="C145" s="5">
        <v>1</v>
      </c>
      <c r="D145" s="5">
        <v>0</v>
      </c>
      <c r="E145" s="5">
        <v>0</v>
      </c>
      <c r="F145" s="5">
        <v>0</v>
      </c>
      <c r="G145" s="22">
        <f>G144+N144</f>
        <v>-2.2935410540048413</v>
      </c>
      <c r="H145" s="22">
        <f>H144+O144</f>
        <v>1.2763252819843005</v>
      </c>
      <c r="I145" s="22">
        <f>I144+P144</f>
        <v>1.5111080888816446</v>
      </c>
      <c r="J145" s="22">
        <f>1/(1+EXP(-SUMPRODUCT(G145:I145,C145:E145)))</f>
        <v>9.1659302693432351E-2</v>
      </c>
      <c r="K145" s="5">
        <f>IF(J145&gt;$K$4,1,0)</f>
        <v>0</v>
      </c>
      <c r="L145" s="5" t="str">
        <f>IF(K145="","",IF(K145=F145,"","error"))</f>
        <v/>
      </c>
      <c r="M145" s="5">
        <f>J145-F145</f>
        <v>9.1659302693432351E-2</v>
      </c>
      <c r="N145" s="22">
        <f>-$B$4*$M145*C145</f>
        <v>-1.8331860538686472E-2</v>
      </c>
      <c r="O145" s="22">
        <f>-$B$4*$M145*D145</f>
        <v>0</v>
      </c>
      <c r="P145" s="22">
        <f>-$B$4*$M145*E145</f>
        <v>0</v>
      </c>
      <c r="Q145" s="22"/>
      <c r="R145" s="26">
        <f>SQRT(SUMSQ(G145:I145))</f>
        <v>3.0286605039392382</v>
      </c>
      <c r="S145" s="26">
        <f>G145/$R145</f>
        <v>-0.75727901857000446</v>
      </c>
      <c r="T145" s="26">
        <f>H145/$R145</f>
        <v>0.4214157646009658</v>
      </c>
      <c r="U145" s="26">
        <f>I145/$R145</f>
        <v>0.49893610951647316</v>
      </c>
    </row>
    <row r="146" spans="1:21" ht="15.6" x14ac:dyDescent="0.6">
      <c r="A146" s="5">
        <f t="shared" si="10"/>
        <v>141</v>
      </c>
      <c r="B146" s="6">
        <f t="shared" si="11"/>
        <v>35</v>
      </c>
      <c r="C146" s="5">
        <v>1</v>
      </c>
      <c r="D146" s="5">
        <v>1</v>
      </c>
      <c r="E146" s="5">
        <v>0</v>
      </c>
      <c r="F146" s="5">
        <v>0</v>
      </c>
      <c r="G146" s="22">
        <f>G145+N145</f>
        <v>-2.3118729145435277</v>
      </c>
      <c r="H146" s="22">
        <f>H145+O145</f>
        <v>1.2763252819843005</v>
      </c>
      <c r="I146" s="22">
        <f>I145+P145</f>
        <v>1.5111080888816446</v>
      </c>
      <c r="J146" s="22">
        <f>1/(1+EXP(-SUMPRODUCT(G146:I146,C146:E146)))</f>
        <v>0.26200999436204292</v>
      </c>
      <c r="K146" s="5">
        <f>IF(J146&gt;$K$4,1,0)</f>
        <v>0</v>
      </c>
      <c r="L146" s="5" t="str">
        <f>IF(K146="","",IF(K146=F146,"","error"))</f>
        <v/>
      </c>
      <c r="M146" s="5">
        <f>J146-F146</f>
        <v>0.26200999436204292</v>
      </c>
      <c r="N146" s="22">
        <f>-$B$4*$M146*C146</f>
        <v>-5.2401998872408588E-2</v>
      </c>
      <c r="O146" s="22">
        <f>-$B$4*$M146*D146</f>
        <v>-5.2401998872408588E-2</v>
      </c>
      <c r="P146" s="22">
        <f>-$B$4*$M146*E146</f>
        <v>0</v>
      </c>
      <c r="Q146" s="22"/>
      <c r="R146" s="26">
        <f>SQRT(SUMSQ(G146:I146))</f>
        <v>3.0425663928196909</v>
      </c>
      <c r="S146" s="26">
        <f>G146/$R146</f>
        <v>-0.75984304566021488</v>
      </c>
      <c r="T146" s="26">
        <f>H146/$R146</f>
        <v>0.41948970612321435</v>
      </c>
      <c r="U146" s="26">
        <f>I146/$R146</f>
        <v>0.49665574839970178</v>
      </c>
    </row>
    <row r="147" spans="1:21" ht="15.6" x14ac:dyDescent="0.6">
      <c r="A147" s="5">
        <f t="shared" si="10"/>
        <v>142</v>
      </c>
      <c r="B147" s="6" t="str">
        <f t="shared" si="11"/>
        <v/>
      </c>
      <c r="C147" s="5">
        <v>1</v>
      </c>
      <c r="D147" s="5">
        <v>0</v>
      </c>
      <c r="E147" s="5">
        <v>1</v>
      </c>
      <c r="F147" s="5">
        <v>0</v>
      </c>
      <c r="G147" s="22">
        <f>G146+N146</f>
        <v>-2.3642749134159362</v>
      </c>
      <c r="H147" s="22">
        <f>H146+O146</f>
        <v>1.223923283111892</v>
      </c>
      <c r="I147" s="22">
        <f>I146+P146</f>
        <v>1.5111080888816446</v>
      </c>
      <c r="J147" s="22">
        <f>1/(1+EXP(-SUMPRODUCT(G147:I147,C147:E147)))</f>
        <v>0.2987689660414965</v>
      </c>
      <c r="K147" s="5">
        <f>IF(J147&gt;$K$4,1,0)</f>
        <v>0</v>
      </c>
      <c r="L147" s="5" t="str">
        <f>IF(K147="","",IF(K147=F147,"","error"))</f>
        <v/>
      </c>
      <c r="M147" s="5">
        <f>J147-F147</f>
        <v>0.2987689660414965</v>
      </c>
      <c r="N147" s="22">
        <f>-$B$4*$M147*C147</f>
        <v>-5.9753793208299301E-2</v>
      </c>
      <c r="O147" s="22">
        <f>-$B$4*$M147*D147</f>
        <v>0</v>
      </c>
      <c r="P147" s="22">
        <f>-$B$4*$M147*E147</f>
        <v>-5.9753793208299301E-2</v>
      </c>
      <c r="Q147" s="22"/>
      <c r="R147" s="26">
        <f>SQRT(SUMSQ(G147:I147))</f>
        <v>3.0612467599713131</v>
      </c>
      <c r="S147" s="26">
        <f>G147/$R147</f>
        <v>-0.7723241864494752</v>
      </c>
      <c r="T147" s="26">
        <f>H147/$R147</f>
        <v>0.39981203054776326</v>
      </c>
      <c r="U147" s="26">
        <f>I147/$R147</f>
        <v>0.49362505128328993</v>
      </c>
    </row>
    <row r="148" spans="1:21" ht="15.6" x14ac:dyDescent="0.6">
      <c r="A148" s="5">
        <f t="shared" si="10"/>
        <v>143</v>
      </c>
      <c r="B148" s="6" t="str">
        <f t="shared" si="11"/>
        <v/>
      </c>
      <c r="C148" s="5">
        <v>1</v>
      </c>
      <c r="D148" s="5">
        <v>1</v>
      </c>
      <c r="E148" s="5">
        <v>1</v>
      </c>
      <c r="F148" s="5">
        <v>1</v>
      </c>
      <c r="G148" s="22">
        <f>G147+N147</f>
        <v>-2.4240287066242354</v>
      </c>
      <c r="H148" s="22">
        <f>H147+O147</f>
        <v>1.223923283111892</v>
      </c>
      <c r="I148" s="22">
        <f>I147+P147</f>
        <v>1.4513542956733454</v>
      </c>
      <c r="J148" s="22">
        <f>1/(1+EXP(-SUMPRODUCT(G148:I148,C148:E148)))</f>
        <v>0.56248386698252195</v>
      </c>
      <c r="K148" s="5">
        <f>IF(J148&gt;$K$4,1,0)</f>
        <v>1</v>
      </c>
      <c r="L148" s="5" t="str">
        <f>IF(K148="","",IF(K148=F148,"","error"))</f>
        <v/>
      </c>
      <c r="M148" s="5">
        <f>J148-F148</f>
        <v>-0.43751613301747805</v>
      </c>
      <c r="N148" s="22">
        <f>-$B$4*$M148*C148</f>
        <v>8.7503226603495618E-2</v>
      </c>
      <c r="O148" s="22">
        <f>-$B$4*$M148*D148</f>
        <v>8.7503226603495618E-2</v>
      </c>
      <c r="P148" s="22">
        <f>-$B$4*$M148*E148</f>
        <v>8.7503226603495618E-2</v>
      </c>
      <c r="Q148" s="22"/>
      <c r="R148" s="26">
        <f>SQRT(SUMSQ(G148:I148))</f>
        <v>3.0790148854871147</v>
      </c>
      <c r="S148" s="26">
        <f>G148/$R148</f>
        <v>-0.78727411096641797</v>
      </c>
      <c r="T148" s="26">
        <f>H148/$R148</f>
        <v>0.39750482821009864</v>
      </c>
      <c r="U148" s="26">
        <f>I148/$R148</f>
        <v>0.47136969116787308</v>
      </c>
    </row>
    <row r="149" spans="1:21" ht="15.6" x14ac:dyDescent="0.6">
      <c r="A149" s="5">
        <f t="shared" si="10"/>
        <v>144</v>
      </c>
      <c r="B149" s="6" t="str">
        <f t="shared" si="11"/>
        <v/>
      </c>
      <c r="C149" s="5">
        <v>1</v>
      </c>
      <c r="D149" s="5">
        <v>0</v>
      </c>
      <c r="E149" s="5">
        <v>0</v>
      </c>
      <c r="F149" s="5">
        <v>0</v>
      </c>
      <c r="G149" s="22">
        <f>G148+N148</f>
        <v>-2.33652548002074</v>
      </c>
      <c r="H149" s="22">
        <f>H148+O148</f>
        <v>1.3114265097153877</v>
      </c>
      <c r="I149" s="22">
        <f>I148+P148</f>
        <v>1.538857522276841</v>
      </c>
      <c r="J149" s="22">
        <f>1/(1+EXP(-SUMPRODUCT(G149:I149,C149:E149)))</f>
        <v>8.8142775268615081E-2</v>
      </c>
      <c r="K149" s="5">
        <f>IF(J149&gt;$K$4,1,0)</f>
        <v>0</v>
      </c>
      <c r="L149" s="5" t="str">
        <f>IF(K149="","",IF(K149=F149,"","error"))</f>
        <v/>
      </c>
      <c r="M149" s="5">
        <f>J149-F149</f>
        <v>8.8142775268615081E-2</v>
      </c>
      <c r="N149" s="22">
        <f>-$B$4*$M149*C149</f>
        <v>-1.7628555053723016E-2</v>
      </c>
      <c r="O149" s="22">
        <f>-$B$4*$M149*D149</f>
        <v>0</v>
      </c>
      <c r="P149" s="22">
        <f>-$B$4*$M149*E149</f>
        <v>0</v>
      </c>
      <c r="Q149" s="22"/>
      <c r="R149" s="26">
        <f>SQRT(SUMSQ(G149:I149))</f>
        <v>3.0898662241330856</v>
      </c>
      <c r="S149" s="26">
        <f>G149/$R149</f>
        <v>-0.75618985112415082</v>
      </c>
      <c r="T149" s="26">
        <f>H149/$R149</f>
        <v>0.42442824853471789</v>
      </c>
      <c r="U149" s="26">
        <f>I149/$R149</f>
        <v>0.49803370458492702</v>
      </c>
    </row>
    <row r="150" spans="1:21" ht="15.6" x14ac:dyDescent="0.6">
      <c r="A150" s="5">
        <f t="shared" si="10"/>
        <v>145</v>
      </c>
      <c r="B150" s="6">
        <f t="shared" si="11"/>
        <v>36</v>
      </c>
      <c r="C150" s="5">
        <v>1</v>
      </c>
      <c r="D150" s="5">
        <v>1</v>
      </c>
      <c r="E150" s="5">
        <v>0</v>
      </c>
      <c r="F150" s="5">
        <v>0</v>
      </c>
      <c r="G150" s="22">
        <f>G149+N149</f>
        <v>-2.3541540350744632</v>
      </c>
      <c r="H150" s="22">
        <f>H149+O149</f>
        <v>1.3114265097153877</v>
      </c>
      <c r="I150" s="22">
        <f>I149+P149</f>
        <v>1.538857522276841</v>
      </c>
      <c r="J150" s="22">
        <f>1/(1+EXP(-SUMPRODUCT(G150:I150,C150:E150)))</f>
        <v>0.26062405901431968</v>
      </c>
      <c r="K150" s="5">
        <f>IF(J150&gt;$K$4,1,0)</f>
        <v>0</v>
      </c>
      <c r="L150" s="5" t="str">
        <f>IF(K150="","",IF(K150=F150,"","error"))</f>
        <v/>
      </c>
      <c r="M150" s="5">
        <f>J150-F150</f>
        <v>0.26062405901431968</v>
      </c>
      <c r="N150" s="22">
        <f>-$B$4*$M150*C150</f>
        <v>-5.2124811802863935E-2</v>
      </c>
      <c r="O150" s="22">
        <f>-$B$4*$M150*D150</f>
        <v>-5.2124811802863935E-2</v>
      </c>
      <c r="P150" s="22">
        <f>-$B$4*$M150*E150</f>
        <v>0</v>
      </c>
      <c r="Q150" s="22"/>
      <c r="R150" s="26">
        <f>SQRT(SUMSQ(G150:I150))</f>
        <v>3.1032181981146088</v>
      </c>
      <c r="S150" s="26">
        <f>G150/$R150</f>
        <v>-0.75861698558765644</v>
      </c>
      <c r="T150" s="26">
        <f>H150/$R150</f>
        <v>0.42260209433940482</v>
      </c>
      <c r="U150" s="26">
        <f>I150/$R150</f>
        <v>0.49589085395664068</v>
      </c>
    </row>
    <row r="151" spans="1:21" ht="15.6" x14ac:dyDescent="0.6">
      <c r="A151" s="5">
        <f t="shared" si="10"/>
        <v>146</v>
      </c>
      <c r="B151" s="6" t="str">
        <f t="shared" si="11"/>
        <v/>
      </c>
      <c r="C151" s="5">
        <v>1</v>
      </c>
      <c r="D151" s="5">
        <v>0</v>
      </c>
      <c r="E151" s="5">
        <v>1</v>
      </c>
      <c r="F151" s="5">
        <v>0</v>
      </c>
      <c r="G151" s="22">
        <f>G150+N150</f>
        <v>-2.4062788468773273</v>
      </c>
      <c r="H151" s="22">
        <f>H150+O150</f>
        <v>1.2593016979125238</v>
      </c>
      <c r="I151" s="22">
        <f>I150+P150</f>
        <v>1.538857522276841</v>
      </c>
      <c r="J151" s="22">
        <f>1/(1+EXP(-SUMPRODUCT(G151:I151,C151:E151)))</f>
        <v>0.29579115385954674</v>
      </c>
      <c r="K151" s="5">
        <f>IF(J151&gt;$K$4,1,0)</f>
        <v>0</v>
      </c>
      <c r="L151" s="5" t="str">
        <f>IF(K151="","",IF(K151=F151,"","error"))</f>
        <v/>
      </c>
      <c r="M151" s="5">
        <f>J151-F151</f>
        <v>0.29579115385954674</v>
      </c>
      <c r="N151" s="22">
        <f>-$B$4*$M151*C151</f>
        <v>-5.9158230771909348E-2</v>
      </c>
      <c r="O151" s="22">
        <f>-$B$4*$M151*D151</f>
        <v>0</v>
      </c>
      <c r="P151" s="22">
        <f>-$B$4*$M151*E151</f>
        <v>-5.9158230771909348E-2</v>
      </c>
      <c r="Q151" s="22"/>
      <c r="R151" s="26">
        <f>SQRT(SUMSQ(G151:I151))</f>
        <v>3.1215542809893062</v>
      </c>
      <c r="S151" s="26">
        <f>G151/$R151</f>
        <v>-0.77085920354866022</v>
      </c>
      <c r="T151" s="26">
        <f>H151/$R151</f>
        <v>0.40342136786851468</v>
      </c>
      <c r="U151" s="26">
        <f>I151/$R151</f>
        <v>0.4929779794792275</v>
      </c>
    </row>
    <row r="152" spans="1:21" ht="15.6" x14ac:dyDescent="0.6">
      <c r="A152" s="5">
        <f t="shared" si="10"/>
        <v>147</v>
      </c>
      <c r="B152" s="6" t="str">
        <f t="shared" si="11"/>
        <v/>
      </c>
      <c r="C152" s="5">
        <v>1</v>
      </c>
      <c r="D152" s="5">
        <v>1</v>
      </c>
      <c r="E152" s="5">
        <v>1</v>
      </c>
      <c r="F152" s="5">
        <v>1</v>
      </c>
      <c r="G152" s="22">
        <f>G151+N151</f>
        <v>-2.4654370776492365</v>
      </c>
      <c r="H152" s="22">
        <f>H151+O151</f>
        <v>1.2593016979125238</v>
      </c>
      <c r="I152" s="22">
        <f>I151+P151</f>
        <v>1.4796992915049316</v>
      </c>
      <c r="J152" s="22">
        <f>1/(1+EXP(-SUMPRODUCT(G152:I152,C152:E152)))</f>
        <v>0.56796763002457706</v>
      </c>
      <c r="K152" s="5">
        <f>IF(J152&gt;$K$4,1,0)</f>
        <v>1</v>
      </c>
      <c r="L152" s="5" t="str">
        <f>IF(K152="","",IF(K152=F152,"","error"))</f>
        <v/>
      </c>
      <c r="M152" s="5">
        <f>J152-F152</f>
        <v>-0.43203236997542294</v>
      </c>
      <c r="N152" s="22">
        <f>-$B$4*$M152*C152</f>
        <v>8.6406473995084596E-2</v>
      </c>
      <c r="O152" s="22">
        <f>-$B$4*$M152*D152</f>
        <v>8.6406473995084596E-2</v>
      </c>
      <c r="P152" s="22">
        <f>-$B$4*$M152*E152</f>
        <v>8.6406473995084596E-2</v>
      </c>
      <c r="Q152" s="22"/>
      <c r="R152" s="26">
        <f>SQRT(SUMSQ(G152:I152))</f>
        <v>3.1390652658861948</v>
      </c>
      <c r="S152" s="26">
        <f>G152/$R152</f>
        <v>-0.7854048478833443</v>
      </c>
      <c r="T152" s="26">
        <f>H152/$R152</f>
        <v>0.40117091912614572</v>
      </c>
      <c r="U152" s="26">
        <f>I152/$R152</f>
        <v>0.47138213645494093</v>
      </c>
    </row>
    <row r="153" spans="1:21" ht="15.6" x14ac:dyDescent="0.6">
      <c r="A153" s="5">
        <f t="shared" si="10"/>
        <v>148</v>
      </c>
      <c r="B153" s="6" t="str">
        <f t="shared" si="11"/>
        <v/>
      </c>
      <c r="C153" s="5">
        <v>1</v>
      </c>
      <c r="D153" s="5">
        <v>0</v>
      </c>
      <c r="E153" s="5">
        <v>0</v>
      </c>
      <c r="F153" s="5">
        <v>0</v>
      </c>
      <c r="G153" s="22">
        <f>G152+N152</f>
        <v>-2.3790306036541518</v>
      </c>
      <c r="H153" s="22">
        <f>H152+O152</f>
        <v>1.3457081719076083</v>
      </c>
      <c r="I153" s="22">
        <f>I152+P152</f>
        <v>1.5661057655000161</v>
      </c>
      <c r="J153" s="22">
        <f>1/(1+EXP(-SUMPRODUCT(G153:I153,C153:E153)))</f>
        <v>8.4785757836765813E-2</v>
      </c>
      <c r="K153" s="5">
        <f>IF(J153&gt;$K$4,1,0)</f>
        <v>0</v>
      </c>
      <c r="L153" s="5" t="str">
        <f>IF(K153="","",IF(K153=F153,"","error"))</f>
        <v/>
      </c>
      <c r="M153" s="5">
        <f>J153-F153</f>
        <v>8.4785757836765813E-2</v>
      </c>
      <c r="N153" s="22">
        <f>-$B$4*$M153*C153</f>
        <v>-1.6957151567353165E-2</v>
      </c>
      <c r="O153" s="22">
        <f>-$B$4*$M153*D153</f>
        <v>0</v>
      </c>
      <c r="P153" s="22">
        <f>-$B$4*$M153*E153</f>
        <v>0</v>
      </c>
      <c r="Q153" s="22"/>
      <c r="R153" s="26">
        <f>SQRT(SUMSQ(G153:I153))</f>
        <v>3.1501435468553409</v>
      </c>
      <c r="S153" s="26">
        <f>G153/$R153</f>
        <v>-0.75521339528449116</v>
      </c>
      <c r="T153" s="26">
        <f>H153/$R153</f>
        <v>0.42718947625449433</v>
      </c>
      <c r="U153" s="26">
        <f>I153/$R153</f>
        <v>0.4971537779804972</v>
      </c>
    </row>
    <row r="154" spans="1:21" ht="15.6" x14ac:dyDescent="0.6">
      <c r="A154" s="5">
        <f t="shared" si="10"/>
        <v>149</v>
      </c>
      <c r="B154" s="6">
        <f t="shared" si="11"/>
        <v>37</v>
      </c>
      <c r="C154" s="5">
        <v>1</v>
      </c>
      <c r="D154" s="5">
        <v>1</v>
      </c>
      <c r="E154" s="5">
        <v>0</v>
      </c>
      <c r="F154" s="5">
        <v>0</v>
      </c>
      <c r="G154" s="22">
        <f>G153+N153</f>
        <v>-2.3959877552215048</v>
      </c>
      <c r="H154" s="22">
        <f>H153+O153</f>
        <v>1.3457081719076083</v>
      </c>
      <c r="I154" s="22">
        <f>I153+P153</f>
        <v>1.5661057655000161</v>
      </c>
      <c r="J154" s="22">
        <f>1/(1+EXP(-SUMPRODUCT(G154:I154,C154:E154)))</f>
        <v>0.25917141676177657</v>
      </c>
      <c r="K154" s="5">
        <f>IF(J154&gt;$K$4,1,0)</f>
        <v>0</v>
      </c>
      <c r="L154" s="5" t="str">
        <f>IF(K154="","",IF(K154=F154,"","error"))</f>
        <v/>
      </c>
      <c r="M154" s="5">
        <f>J154-F154</f>
        <v>0.25917141676177657</v>
      </c>
      <c r="N154" s="22">
        <f>-$B$4*$M154*C154</f>
        <v>-5.183428335235532E-2</v>
      </c>
      <c r="O154" s="22">
        <f>-$B$4*$M154*D154</f>
        <v>-5.183428335235532E-2</v>
      </c>
      <c r="P154" s="22">
        <f>-$B$4*$M154*E154</f>
        <v>0</v>
      </c>
      <c r="Q154" s="22"/>
      <c r="R154" s="26">
        <f>SQRT(SUMSQ(G154:I154))</f>
        <v>3.162969344752284</v>
      </c>
      <c r="S154" s="26">
        <f>G154/$R154</f>
        <v>-0.75751216469951366</v>
      </c>
      <c r="T154" s="26">
        <f>H154/$R154</f>
        <v>0.42545722870829811</v>
      </c>
      <c r="U154" s="26">
        <f>I154/$R154</f>
        <v>0.49513782613744228</v>
      </c>
    </row>
    <row r="155" spans="1:21" ht="15.6" x14ac:dyDescent="0.6">
      <c r="A155" s="5">
        <f t="shared" si="10"/>
        <v>150</v>
      </c>
      <c r="B155" s="6" t="str">
        <f t="shared" si="11"/>
        <v/>
      </c>
      <c r="C155" s="5">
        <v>1</v>
      </c>
      <c r="D155" s="5">
        <v>0</v>
      </c>
      <c r="E155" s="5">
        <v>1</v>
      </c>
      <c r="F155" s="5">
        <v>0</v>
      </c>
      <c r="G155" s="22">
        <f>G154+N154</f>
        <v>-2.44782203857386</v>
      </c>
      <c r="H155" s="22">
        <f>H154+O154</f>
        <v>1.293873888555253</v>
      </c>
      <c r="I155" s="22">
        <f>I154+P154</f>
        <v>1.5661057655000161</v>
      </c>
      <c r="J155" s="22">
        <f>1/(1+EXP(-SUMPRODUCT(G155:I155,C155:E155)))</f>
        <v>0.29282225124523642</v>
      </c>
      <c r="K155" s="5">
        <f>IF(J155&gt;$K$4,1,0)</f>
        <v>0</v>
      </c>
      <c r="L155" s="5" t="str">
        <f>IF(K155="","",IF(K155=F155,"","error"))</f>
        <v/>
      </c>
      <c r="M155" s="5">
        <f>J155-F155</f>
        <v>0.29282225124523642</v>
      </c>
      <c r="N155" s="22">
        <f>-$B$4*$M155*C155</f>
        <v>-5.8564450249047287E-2</v>
      </c>
      <c r="O155" s="22">
        <f>-$B$4*$M155*D155</f>
        <v>0</v>
      </c>
      <c r="P155" s="22">
        <f>-$B$4*$M155*E155</f>
        <v>-5.8564450249047287E-2</v>
      </c>
      <c r="Q155" s="22"/>
      <c r="R155" s="26">
        <f>SQRT(SUMSQ(G155:I155))</f>
        <v>3.1809793524550534</v>
      </c>
      <c r="S155" s="26">
        <f>G155/$R155</f>
        <v>-0.76951836756961389</v>
      </c>
      <c r="T155" s="26">
        <f>H155/$R155</f>
        <v>0.40675331248429886</v>
      </c>
      <c r="U155" s="26">
        <f>I155/$R155</f>
        <v>0.49233446431876671</v>
      </c>
    </row>
    <row r="156" spans="1:21" ht="15.6" x14ac:dyDescent="0.6">
      <c r="A156" s="5">
        <f t="shared" si="10"/>
        <v>151</v>
      </c>
      <c r="B156" s="6" t="str">
        <f t="shared" si="11"/>
        <v/>
      </c>
      <c r="C156" s="5">
        <v>1</v>
      </c>
      <c r="D156" s="5">
        <v>1</v>
      </c>
      <c r="E156" s="5">
        <v>1</v>
      </c>
      <c r="F156" s="5">
        <v>1</v>
      </c>
      <c r="G156" s="22">
        <f>G155+N155</f>
        <v>-2.5063864888229075</v>
      </c>
      <c r="H156" s="22">
        <f>H155+O155</f>
        <v>1.293873888555253</v>
      </c>
      <c r="I156" s="22">
        <f>I155+P155</f>
        <v>1.5075413152509689</v>
      </c>
      <c r="J156" s="22">
        <f>1/(1+EXP(-SUMPRODUCT(G156:I156,C156:E156)))</f>
        <v>0.57322679746598804</v>
      </c>
      <c r="K156" s="5">
        <f>IF(J156&gt;$K$4,1,0)</f>
        <v>1</v>
      </c>
      <c r="L156" s="5" t="str">
        <f>IF(K156="","",IF(K156=F156,"","error"))</f>
        <v/>
      </c>
      <c r="M156" s="5">
        <f>J156-F156</f>
        <v>-0.42677320253401196</v>
      </c>
      <c r="N156" s="22">
        <f>-$B$4*$M156*C156</f>
        <v>8.5354640506802401E-2</v>
      </c>
      <c r="O156" s="22">
        <f>-$B$4*$M156*D156</f>
        <v>8.5354640506802401E-2</v>
      </c>
      <c r="P156" s="22">
        <f>-$B$4*$M156*E156</f>
        <v>8.5354640506802401E-2</v>
      </c>
      <c r="Q156" s="22"/>
      <c r="R156" s="26">
        <f>SQRT(SUMSQ(G156:I156))</f>
        <v>3.1982438443664258</v>
      </c>
      <c r="S156" s="26">
        <f>G156/$R156</f>
        <v>-0.78367585799869621</v>
      </c>
      <c r="T156" s="26">
        <f>H156/$R156</f>
        <v>0.40455761083832248</v>
      </c>
      <c r="U156" s="26">
        <f>I156/$R156</f>
        <v>0.4713653456744521</v>
      </c>
    </row>
    <row r="157" spans="1:21" ht="15.6" x14ac:dyDescent="0.6">
      <c r="A157" s="5">
        <f t="shared" si="10"/>
        <v>152</v>
      </c>
      <c r="B157" s="6" t="str">
        <f t="shared" si="11"/>
        <v/>
      </c>
      <c r="C157" s="5">
        <v>1</v>
      </c>
      <c r="D157" s="5">
        <v>0</v>
      </c>
      <c r="E157" s="5">
        <v>0</v>
      </c>
      <c r="F157" s="5">
        <v>0</v>
      </c>
      <c r="G157" s="22">
        <f>G156+N156</f>
        <v>-2.4210318483161051</v>
      </c>
      <c r="H157" s="22">
        <f>H156+O156</f>
        <v>1.3792285290620554</v>
      </c>
      <c r="I157" s="22">
        <f>I156+P156</f>
        <v>1.5928959557577713</v>
      </c>
      <c r="J157" s="22">
        <f>1/(1+EXP(-SUMPRODUCT(G157:I157,C157:E157)))</f>
        <v>8.1582908633690665E-2</v>
      </c>
      <c r="K157" s="5">
        <f>IF(J157&gt;$K$4,1,0)</f>
        <v>0</v>
      </c>
      <c r="L157" s="5" t="str">
        <f>IF(K157="","",IF(K157=F157,"","error"))</f>
        <v/>
      </c>
      <c r="M157" s="5">
        <f>J157-F157</f>
        <v>8.1582908633690665E-2</v>
      </c>
      <c r="N157" s="22">
        <f>-$B$4*$M157*C157</f>
        <v>-1.6316581726738135E-2</v>
      </c>
      <c r="O157" s="22">
        <f>-$B$4*$M157*D157</f>
        <v>0</v>
      </c>
      <c r="P157" s="22">
        <f>-$B$4*$M157*E157</f>
        <v>0</v>
      </c>
      <c r="Q157" s="22"/>
      <c r="R157" s="26">
        <f>SQRT(SUMSQ(G157:I157))</f>
        <v>3.2095146162323425</v>
      </c>
      <c r="S157" s="26">
        <f>G157/$R157</f>
        <v>-0.75432959116982012</v>
      </c>
      <c r="T157" s="26">
        <f>H157/$R157</f>
        <v>0.42973118803899868</v>
      </c>
      <c r="U157" s="26">
        <f>I157/$R157</f>
        <v>0.49630431583068346</v>
      </c>
    </row>
    <row r="158" spans="1:21" ht="15.6" x14ac:dyDescent="0.6">
      <c r="A158" s="5">
        <f t="shared" si="10"/>
        <v>153</v>
      </c>
      <c r="B158" s="6">
        <f t="shared" si="11"/>
        <v>38</v>
      </c>
      <c r="C158" s="5">
        <v>1</v>
      </c>
      <c r="D158" s="5">
        <v>1</v>
      </c>
      <c r="E158" s="5">
        <v>0</v>
      </c>
      <c r="F158" s="5">
        <v>0</v>
      </c>
      <c r="G158" s="22">
        <f>G157+N157</f>
        <v>-2.4373484300428432</v>
      </c>
      <c r="H158" s="22">
        <f>H157+O157</f>
        <v>1.3792285290620554</v>
      </c>
      <c r="I158" s="22">
        <f>I157+P157</f>
        <v>1.5928959557577713</v>
      </c>
      <c r="J158" s="22">
        <f>1/(1+EXP(-SUMPRODUCT(G158:I158,C158:E158)))</f>
        <v>0.25766890796881681</v>
      </c>
      <c r="K158" s="5">
        <f>IF(J158&gt;$K$4,1,0)</f>
        <v>0</v>
      </c>
      <c r="L158" s="5" t="str">
        <f>IF(K158="","",IF(K158=F158,"","error"))</f>
        <v/>
      </c>
      <c r="M158" s="5">
        <f>J158-F158</f>
        <v>0.25766890796881681</v>
      </c>
      <c r="N158" s="22">
        <f>-$B$4*$M158*C158</f>
        <v>-5.1533781593763366E-2</v>
      </c>
      <c r="O158" s="22">
        <f>-$B$4*$M158*D158</f>
        <v>-5.1533781593763366E-2</v>
      </c>
      <c r="P158" s="22">
        <f>-$B$4*$M158*E158</f>
        <v>0</v>
      </c>
      <c r="Q158" s="22"/>
      <c r="R158" s="26">
        <f>SQRT(SUMSQ(G158:I158))</f>
        <v>3.2218405036066664</v>
      </c>
      <c r="S158" s="26">
        <f>G158/$R158</f>
        <v>-0.75650809756546633</v>
      </c>
      <c r="T158" s="26">
        <f>H158/$R158</f>
        <v>0.4280871531406002</v>
      </c>
      <c r="U158" s="26">
        <f>I158/$R158</f>
        <v>0.49440559021299013</v>
      </c>
    </row>
    <row r="159" spans="1:21" ht="15.6" x14ac:dyDescent="0.6">
      <c r="A159" s="5">
        <f t="shared" si="10"/>
        <v>154</v>
      </c>
      <c r="B159" s="6" t="str">
        <f t="shared" si="11"/>
        <v/>
      </c>
      <c r="C159" s="5">
        <v>1</v>
      </c>
      <c r="D159" s="5">
        <v>0</v>
      </c>
      <c r="E159" s="5">
        <v>1</v>
      </c>
      <c r="F159" s="5">
        <v>0</v>
      </c>
      <c r="G159" s="22">
        <f>G158+N158</f>
        <v>-2.4888822116366067</v>
      </c>
      <c r="H159" s="22">
        <f>H158+O158</f>
        <v>1.3276947474682921</v>
      </c>
      <c r="I159" s="22">
        <f>I158+P158</f>
        <v>1.5928959557577713</v>
      </c>
      <c r="J159" s="22">
        <f>1/(1+EXP(-SUMPRODUCT(G159:I159,C159:E159)))</f>
        <v>0.28987602088576292</v>
      </c>
      <c r="K159" s="5">
        <f>IF(J159&gt;$K$4,1,0)</f>
        <v>0</v>
      </c>
      <c r="L159" s="5" t="str">
        <f>IF(K159="","",IF(K159=F159,"","error"))</f>
        <v/>
      </c>
      <c r="M159" s="5">
        <f>J159-F159</f>
        <v>0.28987602088576292</v>
      </c>
      <c r="N159" s="22">
        <f>-$B$4*$M159*C159</f>
        <v>-5.7975204177152587E-2</v>
      </c>
      <c r="O159" s="22">
        <f>-$B$4*$M159*D159</f>
        <v>0</v>
      </c>
      <c r="P159" s="22">
        <f>-$B$4*$M159*E159</f>
        <v>-5.7975204177152587E-2</v>
      </c>
      <c r="Q159" s="22"/>
      <c r="R159" s="26">
        <f>SQRT(SUMSQ(G159:I159))</f>
        <v>3.2395409445977807</v>
      </c>
      <c r="S159" s="26">
        <f>G159/$R159</f>
        <v>-0.76828237525043064</v>
      </c>
      <c r="T159" s="26">
        <f>H159/$R159</f>
        <v>0.40984039719650395</v>
      </c>
      <c r="U159" s="26">
        <f>I159/$R159</f>
        <v>0.49170422075203751</v>
      </c>
    </row>
    <row r="160" spans="1:21" ht="15.6" x14ac:dyDescent="0.6">
      <c r="A160" s="5">
        <f t="shared" si="10"/>
        <v>155</v>
      </c>
      <c r="B160" s="6" t="str">
        <f t="shared" si="11"/>
        <v/>
      </c>
      <c r="C160" s="5">
        <v>1</v>
      </c>
      <c r="D160" s="5">
        <v>1</v>
      </c>
      <c r="E160" s="5">
        <v>1</v>
      </c>
      <c r="F160" s="5">
        <v>1</v>
      </c>
      <c r="G160" s="22">
        <f>G159+N159</f>
        <v>-2.5468574158137591</v>
      </c>
      <c r="H160" s="22">
        <f>H159+O159</f>
        <v>1.3276947474682921</v>
      </c>
      <c r="I160" s="22">
        <f>I159+P159</f>
        <v>1.5349207515806187</v>
      </c>
      <c r="J160" s="22">
        <f>1/(1+EXP(-SUMPRODUCT(G160:I160,C160:E160)))</f>
        <v>0.5782901181053971</v>
      </c>
      <c r="K160" s="5">
        <f>IF(J160&gt;$K$4,1,0)</f>
        <v>1</v>
      </c>
      <c r="L160" s="5" t="str">
        <f>IF(K160="","",IF(K160=F160,"","error"))</f>
        <v/>
      </c>
      <c r="M160" s="5">
        <f>J160-F160</f>
        <v>-0.4217098818946029</v>
      </c>
      <c r="N160" s="22">
        <f>-$B$4*$M160*C160</f>
        <v>8.4341976378920588E-2</v>
      </c>
      <c r="O160" s="22">
        <f>-$B$4*$M160*D160</f>
        <v>8.4341976378920588E-2</v>
      </c>
      <c r="P160" s="22">
        <f>-$B$4*$M160*E160</f>
        <v>8.4341976378920588E-2</v>
      </c>
      <c r="Q160" s="22"/>
      <c r="R160" s="26">
        <f>SQRT(SUMSQ(G160:I160))</f>
        <v>3.2565684013349454</v>
      </c>
      <c r="S160" s="26">
        <f>G160/$R160</f>
        <v>-0.78206784011345842</v>
      </c>
      <c r="T160" s="26">
        <f>H160/$R160</f>
        <v>0.40769748515770105</v>
      </c>
      <c r="U160" s="26">
        <f>I160/$R160</f>
        <v>0.47133072683239752</v>
      </c>
    </row>
    <row r="161" spans="1:21" ht="15.6" x14ac:dyDescent="0.6">
      <c r="A161" s="5">
        <f t="shared" si="10"/>
        <v>156</v>
      </c>
      <c r="B161" s="6" t="str">
        <f t="shared" si="11"/>
        <v/>
      </c>
      <c r="C161" s="5">
        <v>1</v>
      </c>
      <c r="D161" s="5">
        <v>0</v>
      </c>
      <c r="E161" s="5">
        <v>0</v>
      </c>
      <c r="F161" s="5">
        <v>0</v>
      </c>
      <c r="G161" s="22">
        <f>G160+N160</f>
        <v>-2.4625154394348385</v>
      </c>
      <c r="H161" s="22">
        <f>H160+O160</f>
        <v>1.4120367238472127</v>
      </c>
      <c r="I161" s="22">
        <f>I160+P160</f>
        <v>1.6192627279595393</v>
      </c>
      <c r="J161" s="22">
        <f>1/(1+EXP(-SUMPRODUCT(G161:I161,C161:E161)))</f>
        <v>7.8528123223042742E-2</v>
      </c>
      <c r="K161" s="5">
        <f>IF(J161&gt;$K$4,1,0)</f>
        <v>0</v>
      </c>
      <c r="L161" s="5" t="str">
        <f>IF(K161="","",IF(K161=F161,"","error"))</f>
        <v/>
      </c>
      <c r="M161" s="5">
        <f>J161-F161</f>
        <v>7.8528123223042742E-2</v>
      </c>
      <c r="N161" s="22">
        <f>-$B$4*$M161*C161</f>
        <v>-1.5705624644608548E-2</v>
      </c>
      <c r="O161" s="22">
        <f>-$B$4*$M161*D161</f>
        <v>0</v>
      </c>
      <c r="P161" s="22">
        <f>-$B$4*$M161*E161</f>
        <v>0</v>
      </c>
      <c r="Q161" s="22"/>
      <c r="R161" s="26">
        <f>SQRT(SUMSQ(G161:I161))</f>
        <v>3.2680027204864892</v>
      </c>
      <c r="S161" s="26">
        <f>G161/$R161</f>
        <v>-0.75352306899801413</v>
      </c>
      <c r="T161" s="26">
        <f>H161/$R161</f>
        <v>0.43207942116921211</v>
      </c>
      <c r="U161" s="26">
        <f>I161/$R161</f>
        <v>0.49549001835545864</v>
      </c>
    </row>
    <row r="162" spans="1:21" ht="15.6" x14ac:dyDescent="0.6">
      <c r="A162" s="5">
        <f t="shared" si="10"/>
        <v>157</v>
      </c>
      <c r="B162" s="6">
        <f t="shared" si="11"/>
        <v>39</v>
      </c>
      <c r="C162" s="5">
        <v>1</v>
      </c>
      <c r="D162" s="5">
        <v>1</v>
      </c>
      <c r="E162" s="5">
        <v>0</v>
      </c>
      <c r="F162" s="5">
        <v>0</v>
      </c>
      <c r="G162" s="22">
        <f>G161+N161</f>
        <v>-2.4782210640794471</v>
      </c>
      <c r="H162" s="22">
        <f>H161+O161</f>
        <v>1.4120367238472127</v>
      </c>
      <c r="I162" s="22">
        <f>I161+P161</f>
        <v>1.6192627279595393</v>
      </c>
      <c r="J162" s="22">
        <f>1/(1+EXP(-SUMPRODUCT(G162:I162,C162:E162)))</f>
        <v>0.25612939413552699</v>
      </c>
      <c r="K162" s="5">
        <f>IF(J162&gt;$K$4,1,0)</f>
        <v>0</v>
      </c>
      <c r="L162" s="5" t="str">
        <f>IF(K162="","",IF(K162=F162,"","error"))</f>
        <v/>
      </c>
      <c r="M162" s="5">
        <f>J162-F162</f>
        <v>0.25612939413552699</v>
      </c>
      <c r="N162" s="22">
        <f>-$B$4*$M162*C162</f>
        <v>-5.1225878827105401E-2</v>
      </c>
      <c r="O162" s="22">
        <f>-$B$4*$M162*D162</f>
        <v>-5.1225878827105401E-2</v>
      </c>
      <c r="P162" s="22">
        <f>-$B$4*$M162*E162</f>
        <v>0</v>
      </c>
      <c r="Q162" s="22"/>
      <c r="R162" s="26">
        <f>SQRT(SUMSQ(G162:I162))</f>
        <v>3.2798535232688679</v>
      </c>
      <c r="S162" s="26">
        <f>G162/$R162</f>
        <v>-0.75558894520677455</v>
      </c>
      <c r="T162" s="26">
        <f>H162/$R162</f>
        <v>0.43051822705786735</v>
      </c>
      <c r="U162" s="26">
        <f>I162/$R162</f>
        <v>0.4936997083777388</v>
      </c>
    </row>
    <row r="163" spans="1:21" ht="15.6" x14ac:dyDescent="0.6">
      <c r="A163" s="5">
        <f t="shared" si="10"/>
        <v>158</v>
      </c>
      <c r="B163" s="6" t="str">
        <f t="shared" si="11"/>
        <v/>
      </c>
      <c r="C163" s="5">
        <v>1</v>
      </c>
      <c r="D163" s="5">
        <v>0</v>
      </c>
      <c r="E163" s="5">
        <v>1</v>
      </c>
      <c r="F163" s="5">
        <v>0</v>
      </c>
      <c r="G163" s="22">
        <f>G162+N162</f>
        <v>-2.5294469429065525</v>
      </c>
      <c r="H163" s="22">
        <f>H162+O162</f>
        <v>1.3608108450201073</v>
      </c>
      <c r="I163" s="22">
        <f>I162+P162</f>
        <v>1.6192627279595393</v>
      </c>
      <c r="J163" s="22">
        <f>1/(1+EXP(-SUMPRODUCT(G163:I163,C163:E163)))</f>
        <v>0.28696214265082831</v>
      </c>
      <c r="K163" s="5">
        <f>IF(J163&gt;$K$4,1,0)</f>
        <v>0</v>
      </c>
      <c r="L163" s="5" t="str">
        <f>IF(K163="","",IF(K163=F163,"","error"))</f>
        <v/>
      </c>
      <c r="M163" s="5">
        <f>J163-F163</f>
        <v>0.28696214265082831</v>
      </c>
      <c r="N163" s="22">
        <f>-$B$4*$M163*C163</f>
        <v>-5.7392428530165664E-2</v>
      </c>
      <c r="O163" s="22">
        <f>-$B$4*$M163*D163</f>
        <v>0</v>
      </c>
      <c r="P163" s="22">
        <f>-$B$4*$M163*E163</f>
        <v>-5.7392428530165664E-2</v>
      </c>
      <c r="Q163" s="22"/>
      <c r="R163" s="26">
        <f>SQRT(SUMSQ(G163:I163))</f>
        <v>3.2972594339940269</v>
      </c>
      <c r="S163" s="26">
        <f>G163/$R163</f>
        <v>-0.76713616066376378</v>
      </c>
      <c r="T163" s="26">
        <f>H163/$R163</f>
        <v>0.4127096676077241</v>
      </c>
      <c r="U163" s="26">
        <f>I163/$R163</f>
        <v>0.49109351580445659</v>
      </c>
    </row>
    <row r="164" spans="1:21" ht="15.6" x14ac:dyDescent="0.6">
      <c r="A164" s="5">
        <f t="shared" si="10"/>
        <v>159</v>
      </c>
      <c r="B164" s="6" t="str">
        <f t="shared" si="11"/>
        <v/>
      </c>
      <c r="C164" s="5">
        <v>1</v>
      </c>
      <c r="D164" s="5">
        <v>1</v>
      </c>
      <c r="E164" s="5">
        <v>1</v>
      </c>
      <c r="F164" s="5">
        <v>1</v>
      </c>
      <c r="G164" s="22">
        <f>G163+N163</f>
        <v>-2.5868393714367182</v>
      </c>
      <c r="H164" s="22">
        <f>H163+O163</f>
        <v>1.3608108450201073</v>
      </c>
      <c r="I164" s="22">
        <f>I163+P163</f>
        <v>1.5618702994293736</v>
      </c>
      <c r="J164" s="22">
        <f>1/(1+EXP(-SUMPRODUCT(G164:I164,C164:E164)))</f>
        <v>0.5831800876044787</v>
      </c>
      <c r="K164" s="5">
        <f>IF(J164&gt;$K$4,1,0)</f>
        <v>1</v>
      </c>
      <c r="L164" s="5" t="str">
        <f>IF(K164="","",IF(K164=F164,"","error"))</f>
        <v/>
      </c>
      <c r="M164" s="5">
        <f>J164-F164</f>
        <v>-0.4168199123955213</v>
      </c>
      <c r="N164" s="22">
        <f>-$B$4*$M164*C164</f>
        <v>8.3363982479104259E-2</v>
      </c>
      <c r="O164" s="22">
        <f>-$B$4*$M164*D164</f>
        <v>8.3363982479104259E-2</v>
      </c>
      <c r="P164" s="22">
        <f>-$B$4*$M164*E164</f>
        <v>8.3363982479104259E-2</v>
      </c>
      <c r="Q164" s="22"/>
      <c r="R164" s="26">
        <f>SQRT(SUMSQ(G164:I164))</f>
        <v>3.3140583763384517</v>
      </c>
      <c r="S164" s="26">
        <f>G164/$R164</f>
        <v>-0.78056542090691716</v>
      </c>
      <c r="T164" s="26">
        <f>H164/$R164</f>
        <v>0.41061764473913814</v>
      </c>
      <c r="U164" s="26">
        <f>I164/$R164</f>
        <v>0.47128629675950706</v>
      </c>
    </row>
    <row r="165" spans="1:21" ht="15.6" x14ac:dyDescent="0.6">
      <c r="A165" s="5">
        <f t="shared" si="10"/>
        <v>160</v>
      </c>
      <c r="B165" s="6" t="str">
        <f t="shared" si="11"/>
        <v/>
      </c>
      <c r="C165" s="5">
        <v>1</v>
      </c>
      <c r="D165" s="5">
        <v>0</v>
      </c>
      <c r="E165" s="5">
        <v>0</v>
      </c>
      <c r="F165" s="5">
        <v>0</v>
      </c>
      <c r="G165" s="22">
        <f>G164+N164</f>
        <v>-2.503475388957614</v>
      </c>
      <c r="H165" s="22">
        <f>H164+O164</f>
        <v>1.4441748274992117</v>
      </c>
      <c r="I165" s="22">
        <f>I164+P164</f>
        <v>1.6452342819084778</v>
      </c>
      <c r="J165" s="22">
        <f>1/(1+EXP(-SUMPRODUCT(G165:I165,C165:E165)))</f>
        <v>7.5614901190798736E-2</v>
      </c>
      <c r="K165" s="5">
        <f>IF(J165&gt;$K$4,1,0)</f>
        <v>0</v>
      </c>
      <c r="L165" s="5" t="str">
        <f>IF(K165="","",IF(K165=F165,"","error"))</f>
        <v/>
      </c>
      <c r="M165" s="5">
        <f>J165-F165</f>
        <v>7.5614901190798736E-2</v>
      </c>
      <c r="N165" s="22">
        <f>-$B$4*$M165*C165</f>
        <v>-1.5122980238159748E-2</v>
      </c>
      <c r="O165" s="22">
        <f>-$B$4*$M165*D165</f>
        <v>0</v>
      </c>
      <c r="P165" s="22">
        <f>-$B$4*$M165*E165</f>
        <v>0</v>
      </c>
      <c r="Q165" s="22"/>
      <c r="R165" s="26">
        <f>SQRT(SUMSQ(G165:I165))</f>
        <v>3.3256316389320331</v>
      </c>
      <c r="S165" s="26">
        <f>G165/$R165</f>
        <v>-0.75278192558979873</v>
      </c>
      <c r="T165" s="26">
        <f>H165/$R165</f>
        <v>0.4342557998885837</v>
      </c>
      <c r="U165" s="26">
        <f>I165/$R165</f>
        <v>0.49471332382344524</v>
      </c>
    </row>
    <row r="166" spans="1:21" ht="15.6" x14ac:dyDescent="0.6">
      <c r="A166" s="5">
        <f t="shared" si="10"/>
        <v>161</v>
      </c>
      <c r="B166" s="6">
        <f t="shared" si="11"/>
        <v>40</v>
      </c>
      <c r="C166" s="5">
        <v>1</v>
      </c>
      <c r="D166" s="5">
        <v>1</v>
      </c>
      <c r="E166" s="5">
        <v>0</v>
      </c>
      <c r="F166" s="5">
        <v>0</v>
      </c>
      <c r="G166" s="22">
        <f>G165+N165</f>
        <v>-2.5185983691957738</v>
      </c>
      <c r="H166" s="22">
        <f>H165+O165</f>
        <v>1.4441748274992117</v>
      </c>
      <c r="I166" s="22">
        <f>I165+P165</f>
        <v>1.6452342819084778</v>
      </c>
      <c r="J166" s="22">
        <f>1/(1+EXP(-SUMPRODUCT(G166:I166,C166:E166)))</f>
        <v>0.25456275944694573</v>
      </c>
      <c r="K166" s="5">
        <f>IF(J166&gt;$K$4,1,0)</f>
        <v>0</v>
      </c>
      <c r="L166" s="5" t="str">
        <f>IF(K166="","",IF(K166=F166,"","error"))</f>
        <v/>
      </c>
      <c r="M166" s="5">
        <f>J166-F166</f>
        <v>0.25456275944694573</v>
      </c>
      <c r="N166" s="22">
        <f>-$B$4*$M166*C166</f>
        <v>-5.0912551889389146E-2</v>
      </c>
      <c r="O166" s="22">
        <f>-$B$4*$M166*D166</f>
        <v>-5.0912551889389146E-2</v>
      </c>
      <c r="P166" s="22">
        <f>-$B$4*$M166*E166</f>
        <v>0</v>
      </c>
      <c r="Q166" s="22"/>
      <c r="R166" s="26">
        <f>SQRT(SUMSQ(G166:I166))</f>
        <v>3.3370307939941002</v>
      </c>
      <c r="S166" s="26">
        <f>G166/$R166</f>
        <v>-0.75474232174563105</v>
      </c>
      <c r="T166" s="26">
        <f>H166/$R166</f>
        <v>0.43277240057190941</v>
      </c>
      <c r="U166" s="26">
        <f>I166/$R166</f>
        <v>0.49302340418000545</v>
      </c>
    </row>
    <row r="167" spans="1:21" ht="15.6" x14ac:dyDescent="0.6">
      <c r="A167" s="5">
        <f t="shared" si="10"/>
        <v>162</v>
      </c>
      <c r="B167" s="6" t="str">
        <f t="shared" si="11"/>
        <v/>
      </c>
      <c r="C167" s="5">
        <v>1</v>
      </c>
      <c r="D167" s="5">
        <v>0</v>
      </c>
      <c r="E167" s="5">
        <v>1</v>
      </c>
      <c r="F167" s="5">
        <v>0</v>
      </c>
      <c r="G167" s="22">
        <f>G166+N166</f>
        <v>-2.569510921085163</v>
      </c>
      <c r="H167" s="22">
        <f>H166+O166</f>
        <v>1.3932622756098225</v>
      </c>
      <c r="I167" s="22">
        <f>I166+P166</f>
        <v>1.6452342819084778</v>
      </c>
      <c r="J167" s="22">
        <f>1/(1+EXP(-SUMPRODUCT(G167:I167,C167:E167)))</f>
        <v>0.28408730156288214</v>
      </c>
      <c r="K167" s="5">
        <f>IF(J167&gt;$K$4,1,0)</f>
        <v>0</v>
      </c>
      <c r="L167" s="5" t="str">
        <f>IF(K167="","",IF(K167=F167,"","error"))</f>
        <v/>
      </c>
      <c r="M167" s="5">
        <f>J167-F167</f>
        <v>0.28408730156288214</v>
      </c>
      <c r="N167" s="22">
        <f>-$B$4*$M167*C167</f>
        <v>-5.681746031257643E-2</v>
      </c>
      <c r="O167" s="22">
        <f>-$B$4*$M167*D167</f>
        <v>0</v>
      </c>
      <c r="P167" s="22">
        <f>-$B$4*$M167*E167</f>
        <v>-5.681746031257643E-2</v>
      </c>
      <c r="Q167" s="22"/>
      <c r="R167" s="26">
        <f>SQRT(SUMSQ(G167:I167))</f>
        <v>3.3541559272908419</v>
      </c>
      <c r="S167" s="26">
        <f>G167/$R167</f>
        <v>-0.76606782057403089</v>
      </c>
      <c r="T167" s="26">
        <f>H167/$R167</f>
        <v>0.41538387177341607</v>
      </c>
      <c r="U167" s="26">
        <f>I167/$R167</f>
        <v>0.49050620113458371</v>
      </c>
    </row>
    <row r="168" spans="1:21" ht="15.6" x14ac:dyDescent="0.6">
      <c r="A168" s="5">
        <f t="shared" si="10"/>
        <v>163</v>
      </c>
      <c r="B168" s="6" t="str">
        <f t="shared" si="11"/>
        <v/>
      </c>
      <c r="C168" s="5">
        <v>1</v>
      </c>
      <c r="D168" s="5">
        <v>1</v>
      </c>
      <c r="E168" s="5">
        <v>1</v>
      </c>
      <c r="F168" s="5">
        <v>1</v>
      </c>
      <c r="G168" s="22">
        <f>G167+N167</f>
        <v>-2.6263283813977396</v>
      </c>
      <c r="H168" s="22">
        <f>H167+O167</f>
        <v>1.3932622756098225</v>
      </c>
      <c r="I168" s="22">
        <f>I167+P167</f>
        <v>1.5884168215959014</v>
      </c>
      <c r="J168" s="22">
        <f>1/(1+EXP(-SUMPRODUCT(G168:I168,C168:E168)))</f>
        <v>0.58791450938475698</v>
      </c>
      <c r="K168" s="5">
        <f>IF(J168&gt;$K$4,1,0)</f>
        <v>1</v>
      </c>
      <c r="L168" s="5" t="str">
        <f>IF(K168="","",IF(K168=F168,"","error"))</f>
        <v/>
      </c>
      <c r="M168" s="5">
        <f>J168-F168</f>
        <v>-0.41208549061524302</v>
      </c>
      <c r="N168" s="22">
        <f>-$B$4*$M168*C168</f>
        <v>8.2417098123048607E-2</v>
      </c>
      <c r="O168" s="22">
        <f>-$B$4*$M168*D168</f>
        <v>8.2417098123048607E-2</v>
      </c>
      <c r="P168" s="22">
        <f>-$B$4*$M168*E168</f>
        <v>8.2417098123048607E-2</v>
      </c>
      <c r="Q168" s="22"/>
      <c r="R168" s="26">
        <f>SQRT(SUMSQ(G168:I168))</f>
        <v>3.3707341240005206</v>
      </c>
      <c r="S168" s="26">
        <f>G168/$R168</f>
        <v>-0.77915619707220019</v>
      </c>
      <c r="T168" s="26">
        <f>H168/$R168</f>
        <v>0.41334089974330096</v>
      </c>
      <c r="U168" s="26">
        <f>I168/$R168</f>
        <v>0.47123764828734266</v>
      </c>
    </row>
    <row r="169" spans="1:21" ht="15.6" x14ac:dyDescent="0.6">
      <c r="A169" s="5">
        <f t="shared" si="10"/>
        <v>164</v>
      </c>
      <c r="B169" s="6" t="str">
        <f t="shared" si="11"/>
        <v/>
      </c>
      <c r="C169" s="5">
        <v>1</v>
      </c>
      <c r="D169" s="5">
        <v>0</v>
      </c>
      <c r="E169" s="5">
        <v>0</v>
      </c>
      <c r="F169" s="5">
        <v>0</v>
      </c>
      <c r="G169" s="22">
        <f>G168+N168</f>
        <v>-2.5439112832746908</v>
      </c>
      <c r="H169" s="22">
        <f>H168+O168</f>
        <v>1.4756793737328711</v>
      </c>
      <c r="I169" s="22">
        <f>I168+P168</f>
        <v>1.6708339197189499</v>
      </c>
      <c r="J169" s="22">
        <f>1/(1+EXP(-SUMPRODUCT(G169:I169,C169:E169)))</f>
        <v>7.2836597174971623E-2</v>
      </c>
      <c r="K169" s="5">
        <f>IF(J169&gt;$K$4,1,0)</f>
        <v>0</v>
      </c>
      <c r="L169" s="5" t="str">
        <f>IF(K169="","",IF(K169=F169,"","error"))</f>
        <v/>
      </c>
      <c r="M169" s="5">
        <f>J169-F169</f>
        <v>7.2836597174971623E-2</v>
      </c>
      <c r="N169" s="22">
        <f>-$B$4*$M169*C169</f>
        <v>-1.4567319434994326E-2</v>
      </c>
      <c r="O169" s="22">
        <f>-$B$4*$M169*D169</f>
        <v>0</v>
      </c>
      <c r="P169" s="22">
        <f>-$B$4*$M169*E169</f>
        <v>0</v>
      </c>
      <c r="Q169" s="22"/>
      <c r="R169" s="26">
        <f>SQRT(SUMSQ(G169:I169))</f>
        <v>3.3824251977710182</v>
      </c>
      <c r="S169" s="26">
        <f>G169/$R169</f>
        <v>-0.75209683423334861</v>
      </c>
      <c r="T169" s="26">
        <f>H169/$R169</f>
        <v>0.43627849470413355</v>
      </c>
      <c r="U169" s="26">
        <f>I169/$R169</f>
        <v>0.49397512791118381</v>
      </c>
    </row>
    <row r="170" spans="1:21" ht="15.6" x14ac:dyDescent="0.6">
      <c r="A170" s="5">
        <f t="shared" si="10"/>
        <v>165</v>
      </c>
      <c r="B170" s="6">
        <f t="shared" si="11"/>
        <v>41</v>
      </c>
      <c r="C170" s="5">
        <v>1</v>
      </c>
      <c r="D170" s="5">
        <v>1</v>
      </c>
      <c r="E170" s="5">
        <v>0</v>
      </c>
      <c r="F170" s="5">
        <v>0</v>
      </c>
      <c r="G170" s="22">
        <f>G169+N169</f>
        <v>-2.5584786027096853</v>
      </c>
      <c r="H170" s="22">
        <f>H169+O169</f>
        <v>1.4756793737328711</v>
      </c>
      <c r="I170" s="22">
        <f>I169+P169</f>
        <v>1.6708339197189499</v>
      </c>
      <c r="J170" s="22">
        <f>1/(1+EXP(-SUMPRODUCT(G170:I170,C170:E170)))</f>
        <v>0.25297665416814685</v>
      </c>
      <c r="K170" s="5">
        <f>IF(J170&gt;$K$4,1,0)</f>
        <v>0</v>
      </c>
      <c r="L170" s="5" t="str">
        <f>IF(K170="","",IF(K170=F170,"","error"))</f>
        <v/>
      </c>
      <c r="M170" s="5">
        <f>J170-F170</f>
        <v>0.25297665416814685</v>
      </c>
      <c r="N170" s="22">
        <f>-$B$4*$M170*C170</f>
        <v>-5.0595330833629375E-2</v>
      </c>
      <c r="O170" s="22">
        <f>-$B$4*$M170*D170</f>
        <v>-5.0595330833629375E-2</v>
      </c>
      <c r="P170" s="22">
        <f>-$B$4*$M170*E170</f>
        <v>0</v>
      </c>
      <c r="Q170" s="22"/>
      <c r="R170" s="26">
        <f>SQRT(SUMSQ(G170:I170))</f>
        <v>3.3933948137326038</v>
      </c>
      <c r="S170" s="26">
        <f>G170/$R170</f>
        <v>-0.75395842309768168</v>
      </c>
      <c r="T170" s="26">
        <f>H170/$R170</f>
        <v>0.43486816440014553</v>
      </c>
      <c r="U170" s="26">
        <f>I170/$R170</f>
        <v>0.4923782852962803</v>
      </c>
    </row>
    <row r="171" spans="1:21" ht="15.6" x14ac:dyDescent="0.6">
      <c r="A171" s="5">
        <f t="shared" si="10"/>
        <v>166</v>
      </c>
      <c r="B171" s="6" t="str">
        <f t="shared" si="11"/>
        <v/>
      </c>
      <c r="C171" s="5">
        <v>1</v>
      </c>
      <c r="D171" s="5">
        <v>0</v>
      </c>
      <c r="E171" s="5">
        <v>1</v>
      </c>
      <c r="F171" s="5">
        <v>0</v>
      </c>
      <c r="G171" s="22">
        <f>G170+N170</f>
        <v>-2.6090739335433146</v>
      </c>
      <c r="H171" s="22">
        <f>H170+O170</f>
        <v>1.4250840428992417</v>
      </c>
      <c r="I171" s="22">
        <f>I170+P170</f>
        <v>1.6708339197189499</v>
      </c>
      <c r="J171" s="22">
        <f>1/(1+EXP(-SUMPRODUCT(G171:I171,C171:E171)))</f>
        <v>0.28125598863948531</v>
      </c>
      <c r="K171" s="5">
        <f>IF(J171&gt;$K$4,1,0)</f>
        <v>0</v>
      </c>
      <c r="L171" s="5" t="str">
        <f>IF(K171="","",IF(K171=F171,"","error"))</f>
        <v/>
      </c>
      <c r="M171" s="5">
        <f>J171-F171</f>
        <v>0.28125598863948531</v>
      </c>
      <c r="N171" s="22">
        <f>-$B$4*$M171*C171</f>
        <v>-5.6251197727897065E-2</v>
      </c>
      <c r="O171" s="22">
        <f>-$B$4*$M171*D171</f>
        <v>0</v>
      </c>
      <c r="P171" s="22">
        <f>-$B$4*$M171*E171</f>
        <v>-5.6251197727897065E-2</v>
      </c>
      <c r="Q171" s="22"/>
      <c r="R171" s="26">
        <f>SQRT(SUMSQ(G171:I171))</f>
        <v>3.4102517952938052</v>
      </c>
      <c r="S171" s="26">
        <f>G171/$R171</f>
        <v>-0.76506782787824434</v>
      </c>
      <c r="T171" s="26">
        <f>H171/$R171</f>
        <v>0.41788235251891881</v>
      </c>
      <c r="U171" s="26">
        <f>I171/$R171</f>
        <v>0.4899444439922952</v>
      </c>
    </row>
    <row r="172" spans="1:21" ht="15.6" x14ac:dyDescent="0.6">
      <c r="A172" s="5">
        <f t="shared" si="10"/>
        <v>167</v>
      </c>
      <c r="B172" s="6" t="str">
        <f t="shared" si="11"/>
        <v/>
      </c>
      <c r="C172" s="5">
        <v>1</v>
      </c>
      <c r="D172" s="5">
        <v>1</v>
      </c>
      <c r="E172" s="5">
        <v>1</v>
      </c>
      <c r="F172" s="5">
        <v>1</v>
      </c>
      <c r="G172" s="22">
        <f>G171+N171</f>
        <v>-2.6653251312712118</v>
      </c>
      <c r="H172" s="22">
        <f>H171+O171</f>
        <v>1.4250840428992417</v>
      </c>
      <c r="I172" s="22">
        <f>I171+P171</f>
        <v>1.6145827219910529</v>
      </c>
      <c r="J172" s="22">
        <f>1/(1+EXP(-SUMPRODUCT(G172:I172,C172:E172)))</f>
        <v>0.59250765212452594</v>
      </c>
      <c r="K172" s="5">
        <f>IF(J172&gt;$K$4,1,0)</f>
        <v>1</v>
      </c>
      <c r="L172" s="5" t="str">
        <f>IF(K172="","",IF(K172=F172,"","error"))</f>
        <v/>
      </c>
      <c r="M172" s="5">
        <f>J172-F172</f>
        <v>-0.40749234787547406</v>
      </c>
      <c r="N172" s="22">
        <f>-$B$4*$M172*C172</f>
        <v>8.1498469575094823E-2</v>
      </c>
      <c r="O172" s="22">
        <f>-$B$4*$M172*D172</f>
        <v>8.1498469575094823E-2</v>
      </c>
      <c r="P172" s="22">
        <f>-$B$4*$M172*E172</f>
        <v>8.1498469575094823E-2</v>
      </c>
      <c r="Q172" s="22"/>
      <c r="R172" s="26">
        <f>SQRT(SUMSQ(G172:I172))</f>
        <v>3.4266163997249515</v>
      </c>
      <c r="S172" s="26">
        <f>G172/$R172</f>
        <v>-0.77783002832915671</v>
      </c>
      <c r="T172" s="26">
        <f>H172/$R172</f>
        <v>0.41588665804950642</v>
      </c>
      <c r="U172" s="26">
        <f>I172/$R172</f>
        <v>0.47118864023432933</v>
      </c>
    </row>
    <row r="173" spans="1:21" ht="15.6" x14ac:dyDescent="0.6">
      <c r="A173" s="5">
        <f t="shared" si="10"/>
        <v>168</v>
      </c>
      <c r="B173" s="6" t="str">
        <f t="shared" si="11"/>
        <v/>
      </c>
      <c r="C173" s="5">
        <v>1</v>
      </c>
      <c r="D173" s="5">
        <v>0</v>
      </c>
      <c r="E173" s="5">
        <v>0</v>
      </c>
      <c r="F173" s="5">
        <v>0</v>
      </c>
      <c r="G173" s="22">
        <f>G172+N172</f>
        <v>-2.5838266616961172</v>
      </c>
      <c r="H173" s="22">
        <f>H172+O172</f>
        <v>1.5065825124743366</v>
      </c>
      <c r="I173" s="22">
        <f>I172+P172</f>
        <v>1.6960811915661478</v>
      </c>
      <c r="J173" s="22">
        <f>1/(1+EXP(-SUMPRODUCT(G173:I173,C173:E173)))</f>
        <v>7.018659018075761E-2</v>
      </c>
      <c r="K173" s="5">
        <f>IF(J173&gt;$K$4,1,0)</f>
        <v>0</v>
      </c>
      <c r="L173" s="5" t="str">
        <f>IF(K173="","",IF(K173=F173,"","error"))</f>
        <v/>
      </c>
      <c r="M173" s="5">
        <f>J173-F173</f>
        <v>7.018659018075761E-2</v>
      </c>
      <c r="N173" s="22">
        <f>-$B$4*$M173*C173</f>
        <v>-1.4037318036151523E-2</v>
      </c>
      <c r="O173" s="22">
        <f>-$B$4*$M173*D173</f>
        <v>0</v>
      </c>
      <c r="P173" s="22">
        <f>-$B$4*$M173*E173</f>
        <v>0</v>
      </c>
      <c r="Q173" s="22"/>
      <c r="R173" s="26">
        <f>SQRT(SUMSQ(G173:I173))</f>
        <v>3.4384069702363083</v>
      </c>
      <c r="S173" s="26">
        <f>G173/$R173</f>
        <v>-0.75146039548615184</v>
      </c>
      <c r="T173" s="26">
        <f>H173/$R173</f>
        <v>0.4381629415935005</v>
      </c>
      <c r="U173" s="26">
        <f>I173/$R173</f>
        <v>0.49327528889041972</v>
      </c>
    </row>
    <row r="174" spans="1:21" ht="15.6" x14ac:dyDescent="0.6">
      <c r="A174" s="5">
        <f t="shared" si="10"/>
        <v>169</v>
      </c>
      <c r="B174" s="6">
        <f t="shared" si="11"/>
        <v>42</v>
      </c>
      <c r="C174" s="5">
        <v>1</v>
      </c>
      <c r="D174" s="5">
        <v>1</v>
      </c>
      <c r="E174" s="5">
        <v>0</v>
      </c>
      <c r="F174" s="5">
        <v>0</v>
      </c>
      <c r="G174" s="22">
        <f>G173+N173</f>
        <v>-2.5978639797322689</v>
      </c>
      <c r="H174" s="22">
        <f>H173+O173</f>
        <v>1.5065825124743366</v>
      </c>
      <c r="I174" s="22">
        <f>I173+P173</f>
        <v>1.6960811915661478</v>
      </c>
      <c r="J174" s="22">
        <f>1/(1+EXP(-SUMPRODUCT(G174:I174,C174:E174)))</f>
        <v>0.25137704656804805</v>
      </c>
      <c r="K174" s="5">
        <f>IF(J174&gt;$K$4,1,0)</f>
        <v>0</v>
      </c>
      <c r="L174" s="5" t="str">
        <f>IF(K174="","",IF(K174=F174,"","error"))</f>
        <v/>
      </c>
      <c r="M174" s="5">
        <f>J174-F174</f>
        <v>0.25137704656804805</v>
      </c>
      <c r="N174" s="22">
        <f>-$B$4*$M174*C174</f>
        <v>-5.0275409313609611E-2</v>
      </c>
      <c r="O174" s="22">
        <f>-$B$4*$M174*D174</f>
        <v>-5.0275409313609611E-2</v>
      </c>
      <c r="P174" s="22">
        <f>-$B$4*$M174*E174</f>
        <v>0</v>
      </c>
      <c r="Q174" s="22"/>
      <c r="R174" s="26">
        <f>SQRT(SUMSQ(G174:I174))</f>
        <v>3.4489678938007398</v>
      </c>
      <c r="S174" s="26">
        <f>G174/$R174</f>
        <v>-0.75322938911717152</v>
      </c>
      <c r="T174" s="26">
        <f>H174/$R174</f>
        <v>0.43682126330671422</v>
      </c>
      <c r="U174" s="26">
        <f>I174/$R174</f>
        <v>0.49176485365802508</v>
      </c>
    </row>
    <row r="175" spans="1:21" ht="15.6" x14ac:dyDescent="0.6">
      <c r="A175" s="5">
        <f t="shared" si="10"/>
        <v>170</v>
      </c>
      <c r="B175" s="6" t="str">
        <f t="shared" si="11"/>
        <v/>
      </c>
      <c r="C175" s="5">
        <v>1</v>
      </c>
      <c r="D175" s="5">
        <v>0</v>
      </c>
      <c r="E175" s="5">
        <v>1</v>
      </c>
      <c r="F175" s="5">
        <v>0</v>
      </c>
      <c r="G175" s="22">
        <f>G174+N174</f>
        <v>-2.6481393890458786</v>
      </c>
      <c r="H175" s="22">
        <f>H174+O174</f>
        <v>1.4563071031607271</v>
      </c>
      <c r="I175" s="22">
        <f>I174+P174</f>
        <v>1.6960811915661478</v>
      </c>
      <c r="J175" s="22">
        <f>1/(1+EXP(-SUMPRODUCT(G175:I175,C175:E175)))</f>
        <v>0.27847109027256034</v>
      </c>
      <c r="K175" s="5">
        <f>IF(J175&gt;$K$4,1,0)</f>
        <v>0</v>
      </c>
      <c r="L175" s="5" t="str">
        <f>IF(K175="","",IF(K175=F175,"","error"))</f>
        <v/>
      </c>
      <c r="M175" s="5">
        <f>J175-F175</f>
        <v>0.27847109027256034</v>
      </c>
      <c r="N175" s="22">
        <f>-$B$4*$M175*C175</f>
        <v>-5.5694218054512072E-2</v>
      </c>
      <c r="O175" s="22">
        <f>-$B$4*$M175*D175</f>
        <v>0</v>
      </c>
      <c r="P175" s="22">
        <f>-$B$4*$M175*E175</f>
        <v>-5.5694218054512072E-2</v>
      </c>
      <c r="Q175" s="22"/>
      <c r="R175" s="26">
        <f>SQRT(SUMSQ(G175:I175))</f>
        <v>3.4655683532311281</v>
      </c>
      <c r="S175" s="26">
        <f>G175/$R175</f>
        <v>-0.76412845430588083</v>
      </c>
      <c r="T175" s="26">
        <f>H175/$R175</f>
        <v>0.42022172259362217</v>
      </c>
      <c r="U175" s="26">
        <f>I175/$R175</f>
        <v>0.48940924509101191</v>
      </c>
    </row>
    <row r="176" spans="1:21" ht="15.6" x14ac:dyDescent="0.6">
      <c r="A176" s="5">
        <f t="shared" si="10"/>
        <v>171</v>
      </c>
      <c r="B176" s="6" t="str">
        <f t="shared" si="11"/>
        <v/>
      </c>
      <c r="C176" s="5">
        <v>1</v>
      </c>
      <c r="D176" s="5">
        <v>1</v>
      </c>
      <c r="E176" s="5">
        <v>1</v>
      </c>
      <c r="F176" s="5">
        <v>1</v>
      </c>
      <c r="G176" s="22">
        <f>G175+N175</f>
        <v>-2.7038336071003908</v>
      </c>
      <c r="H176" s="22">
        <f>H175+O175</f>
        <v>1.4563071031607271</v>
      </c>
      <c r="I176" s="22">
        <f>I175+P175</f>
        <v>1.6403869735116356</v>
      </c>
      <c r="J176" s="22">
        <f>1/(1+EXP(-SUMPRODUCT(G176:I176,C176:E176)))</f>
        <v>0.59697110904537976</v>
      </c>
      <c r="K176" s="5">
        <f>IF(J176&gt;$K$4,1,0)</f>
        <v>1</v>
      </c>
      <c r="L176" s="5" t="str">
        <f>IF(K176="","",IF(K176=F176,"","error"))</f>
        <v/>
      </c>
      <c r="M176" s="5">
        <f>J176-F176</f>
        <v>-0.40302889095462024</v>
      </c>
      <c r="N176" s="22">
        <f>-$B$4*$M176*C176</f>
        <v>8.0605778190924057E-2</v>
      </c>
      <c r="O176" s="22">
        <f>-$B$4*$M176*D176</f>
        <v>8.0605778190924057E-2</v>
      </c>
      <c r="P176" s="22">
        <f>-$B$4*$M176*E176</f>
        <v>8.0605778190924057E-2</v>
      </c>
      <c r="Q176" s="22"/>
      <c r="R176" s="26">
        <f>SQRT(SUMSQ(G176:I176))</f>
        <v>3.4817260053698313</v>
      </c>
      <c r="S176" s="26">
        <f>G176/$R176</f>
        <v>-0.77657851391243748</v>
      </c>
      <c r="T176" s="26">
        <f>H176/$R176</f>
        <v>0.41827159888936671</v>
      </c>
      <c r="U176" s="26">
        <f>I176/$R176</f>
        <v>0.47114189082704472</v>
      </c>
    </row>
    <row r="177" spans="1:21" ht="15.6" x14ac:dyDescent="0.6">
      <c r="A177" s="5">
        <f t="shared" si="10"/>
        <v>172</v>
      </c>
      <c r="B177" s="6" t="str">
        <f t="shared" si="11"/>
        <v/>
      </c>
      <c r="C177" s="5">
        <v>1</v>
      </c>
      <c r="D177" s="5">
        <v>0</v>
      </c>
      <c r="E177" s="5">
        <v>0</v>
      </c>
      <c r="F177" s="5">
        <v>0</v>
      </c>
      <c r="G177" s="22">
        <f>G176+N176</f>
        <v>-2.6232278289094668</v>
      </c>
      <c r="H177" s="22">
        <f>H176+O176</f>
        <v>1.5369128813516511</v>
      </c>
      <c r="I177" s="22">
        <f>I176+P176</f>
        <v>1.7209927517025596</v>
      </c>
      <c r="J177" s="22">
        <f>1/(1+EXP(-SUMPRODUCT(G177:I177,C177:E177)))</f>
        <v>6.7658395382803355E-2</v>
      </c>
      <c r="K177" s="5">
        <f>IF(J177&gt;$K$4,1,0)</f>
        <v>0</v>
      </c>
      <c r="L177" s="5" t="str">
        <f>IF(K177="","",IF(K177=F177,"","error"))</f>
        <v/>
      </c>
      <c r="M177" s="5">
        <f>J177-F177</f>
        <v>6.7658395382803355E-2</v>
      </c>
      <c r="N177" s="22">
        <f>-$B$4*$M177*C177</f>
        <v>-1.3531679076560672E-2</v>
      </c>
      <c r="O177" s="22">
        <f>-$B$4*$M177*D177</f>
        <v>0</v>
      </c>
      <c r="P177" s="22">
        <f>-$B$4*$M177*E177</f>
        <v>0</v>
      </c>
      <c r="Q177" s="22"/>
      <c r="R177" s="26">
        <f>SQRT(SUMSQ(G177:I177))</f>
        <v>3.4936000770898863</v>
      </c>
      <c r="S177" s="26">
        <f>G177/$R177</f>
        <v>-0.75086666218950116</v>
      </c>
      <c r="T177" s="26">
        <f>H177/$R177</f>
        <v>0.43992238591655725</v>
      </c>
      <c r="U177" s="26">
        <f>I177/$R177</f>
        <v>0.49261298194615322</v>
      </c>
    </row>
    <row r="178" spans="1:21" ht="15.6" x14ac:dyDescent="0.6">
      <c r="A178" s="5">
        <f t="shared" si="10"/>
        <v>173</v>
      </c>
      <c r="B178" s="6">
        <f t="shared" si="11"/>
        <v>43</v>
      </c>
      <c r="C178" s="5">
        <v>1</v>
      </c>
      <c r="D178" s="5">
        <v>1</v>
      </c>
      <c r="E178" s="5">
        <v>0</v>
      </c>
      <c r="F178" s="5">
        <v>0</v>
      </c>
      <c r="G178" s="22">
        <f>G177+N177</f>
        <v>-2.6367595079860275</v>
      </c>
      <c r="H178" s="22">
        <f>H177+O177</f>
        <v>1.5369128813516511</v>
      </c>
      <c r="I178" s="22">
        <f>I177+P177</f>
        <v>1.7209927517025596</v>
      </c>
      <c r="J178" s="22">
        <f>1/(1+EXP(-SUMPRODUCT(G178:I178,C178:E178)))</f>
        <v>0.24976863305695118</v>
      </c>
      <c r="K178" s="5">
        <f>IF(J178&gt;$K$4,1,0)</f>
        <v>0</v>
      </c>
      <c r="L178" s="5" t="str">
        <f>IF(K178="","",IF(K178=F178,"","error"))</f>
        <v/>
      </c>
      <c r="M178" s="5">
        <f>J178-F178</f>
        <v>0.24976863305695118</v>
      </c>
      <c r="N178" s="22">
        <f>-$B$4*$M178*C178</f>
        <v>-4.9953726611390241E-2</v>
      </c>
      <c r="O178" s="22">
        <f>-$B$4*$M178*D178</f>
        <v>-4.9953726611390241E-2</v>
      </c>
      <c r="P178" s="22">
        <f>-$B$4*$M178*E178</f>
        <v>0</v>
      </c>
      <c r="Q178" s="22"/>
      <c r="R178" s="26">
        <f>SQRT(SUMSQ(G178:I178))</f>
        <v>3.5037719616482037</v>
      </c>
      <c r="S178" s="26">
        <f>G178/$R178</f>
        <v>-0.75254883504052983</v>
      </c>
      <c r="T178" s="26">
        <f>H178/$R178</f>
        <v>0.43864523666907657</v>
      </c>
      <c r="U178" s="26">
        <f>I178/$R178</f>
        <v>0.4911828653634725</v>
      </c>
    </row>
    <row r="179" spans="1:21" ht="15.6" x14ac:dyDescent="0.6">
      <c r="A179" s="5">
        <f t="shared" si="10"/>
        <v>174</v>
      </c>
      <c r="B179" s="6" t="str">
        <f t="shared" si="11"/>
        <v/>
      </c>
      <c r="C179" s="5">
        <v>1</v>
      </c>
      <c r="D179" s="5">
        <v>0</v>
      </c>
      <c r="E179" s="5">
        <v>1</v>
      </c>
      <c r="F179" s="5">
        <v>0</v>
      </c>
      <c r="G179" s="22">
        <f>G178+N178</f>
        <v>-2.6867132345974176</v>
      </c>
      <c r="H179" s="22">
        <f>H178+O178</f>
        <v>1.4869591547402607</v>
      </c>
      <c r="I179" s="22">
        <f>I178+P178</f>
        <v>1.7209927517025596</v>
      </c>
      <c r="J179" s="22">
        <f>1/(1+EXP(-SUMPRODUCT(G179:I179,C179:E179)))</f>
        <v>0.27573432201437847</v>
      </c>
      <c r="K179" s="5">
        <f>IF(J179&gt;$K$4,1,0)</f>
        <v>0</v>
      </c>
      <c r="L179" s="5" t="str">
        <f>IF(K179="","",IF(K179=F179,"","error"))</f>
        <v/>
      </c>
      <c r="M179" s="5">
        <f>J179-F179</f>
        <v>0.27573432201437847</v>
      </c>
      <c r="N179" s="22">
        <f>-$B$4*$M179*C179</f>
        <v>-5.5146864402875695E-2</v>
      </c>
      <c r="O179" s="22">
        <f>-$B$4*$M179*D179</f>
        <v>0</v>
      </c>
      <c r="P179" s="22">
        <f>-$B$4*$M179*E179</f>
        <v>-5.5146864402875695E-2</v>
      </c>
      <c r="Q179" s="22"/>
      <c r="R179" s="26">
        <f>SQRT(SUMSQ(G179:I179))</f>
        <v>3.5201266432103742</v>
      </c>
      <c r="S179" s="26">
        <f>G179/$R179</f>
        <v>-0.76324334517326364</v>
      </c>
      <c r="T179" s="26">
        <f>H179/$R179</f>
        <v>0.42241638027663292</v>
      </c>
      <c r="U179" s="26">
        <f>I179/$R179</f>
        <v>0.48890080560652927</v>
      </c>
    </row>
    <row r="180" spans="1:21" ht="15.6" x14ac:dyDescent="0.6">
      <c r="A180" s="5">
        <f t="shared" si="10"/>
        <v>175</v>
      </c>
      <c r="B180" s="6" t="str">
        <f t="shared" si="11"/>
        <v/>
      </c>
      <c r="C180" s="5">
        <v>1</v>
      </c>
      <c r="D180" s="5">
        <v>1</v>
      </c>
      <c r="E180" s="5">
        <v>1</v>
      </c>
      <c r="F180" s="5">
        <v>1</v>
      </c>
      <c r="G180" s="22">
        <f>G179+N179</f>
        <v>-2.7418600990002933</v>
      </c>
      <c r="H180" s="22">
        <f>H179+O179</f>
        <v>1.4869591547402607</v>
      </c>
      <c r="I180" s="22">
        <f>I179+P179</f>
        <v>1.665845887299684</v>
      </c>
      <c r="J180" s="22">
        <f>1/(1+EXP(-SUMPRODUCT(G180:I180,C180:E180)))</f>
        <v>0.60131443680466301</v>
      </c>
      <c r="K180" s="5">
        <f>IF(J180&gt;$K$4,1,0)</f>
        <v>1</v>
      </c>
      <c r="L180" s="5" t="str">
        <f>IF(K180="","",IF(K180=F180,"","error"))</f>
        <v/>
      </c>
      <c r="M180" s="5">
        <f>J180-F180</f>
        <v>-0.39868556319533699</v>
      </c>
      <c r="N180" s="22">
        <f>-$B$4*$M180*C180</f>
        <v>7.9737112639067409E-2</v>
      </c>
      <c r="O180" s="22">
        <f>-$B$4*$M180*D180</f>
        <v>7.9737112639067409E-2</v>
      </c>
      <c r="P180" s="22">
        <f>-$B$4*$M180*E180</f>
        <v>7.9737112639067409E-2</v>
      </c>
      <c r="Q180" s="22"/>
      <c r="R180" s="26">
        <f>SQRT(SUMSQ(G180:I180))</f>
        <v>3.5360835468904068</v>
      </c>
      <c r="S180" s="26">
        <f>G180/$R180</f>
        <v>-0.77539460327837983</v>
      </c>
      <c r="T180" s="26">
        <f>H180/$R180</f>
        <v>0.42051018733646051</v>
      </c>
      <c r="U180" s="26">
        <f>I180/$R180</f>
        <v>0.47109913134394421</v>
      </c>
    </row>
    <row r="181" spans="1:21" ht="15.6" x14ac:dyDescent="0.6">
      <c r="A181" s="5">
        <f t="shared" si="10"/>
        <v>176</v>
      </c>
      <c r="B181" s="6" t="str">
        <f t="shared" si="11"/>
        <v/>
      </c>
      <c r="C181" s="5">
        <v>1</v>
      </c>
      <c r="D181" s="5">
        <v>0</v>
      </c>
      <c r="E181" s="5">
        <v>0</v>
      </c>
      <c r="F181" s="5">
        <v>0</v>
      </c>
      <c r="G181" s="22">
        <f>G180+N180</f>
        <v>-2.6621229863612257</v>
      </c>
      <c r="H181" s="22">
        <f>H180+O180</f>
        <v>1.5666962673793281</v>
      </c>
      <c r="I181" s="22">
        <f>I180+P180</f>
        <v>1.7455829999387513</v>
      </c>
      <c r="J181" s="22">
        <f>1/(1+EXP(-SUMPRODUCT(G181:I181,C181:E181)))</f>
        <v>6.5245735617271941E-2</v>
      </c>
      <c r="K181" s="5">
        <f>IF(J181&gt;$K$4,1,0)</f>
        <v>0</v>
      </c>
      <c r="L181" s="5" t="str">
        <f>IF(K181="","",IF(K181=F181,"","error"))</f>
        <v/>
      </c>
      <c r="M181" s="5">
        <f>J181-F181</f>
        <v>6.5245735617271941E-2</v>
      </c>
      <c r="N181" s="22">
        <f>-$B$4*$M181*C181</f>
        <v>-1.304914712345439E-2</v>
      </c>
      <c r="O181" s="22">
        <f>-$B$4*$M181*D181</f>
        <v>0</v>
      </c>
      <c r="P181" s="22">
        <f>-$B$4*$M181*E181</f>
        <v>0</v>
      </c>
      <c r="Q181" s="22"/>
      <c r="R181" s="26">
        <f>SQRT(SUMSQ(G181:I181))</f>
        <v>3.548027057169703</v>
      </c>
      <c r="S181" s="26">
        <f>G181/$R181</f>
        <v>-0.75031079060733774</v>
      </c>
      <c r="T181" s="26">
        <f>H181/$R181</f>
        <v>0.44156829757355276</v>
      </c>
      <c r="U181" s="26">
        <f>I181/$R181</f>
        <v>0.49198694705874663</v>
      </c>
    </row>
    <row r="182" spans="1:21" ht="15.6" x14ac:dyDescent="0.6">
      <c r="A182" s="5">
        <f t="shared" ref="A182:A208" si="12">A181+1</f>
        <v>177</v>
      </c>
      <c r="B182" s="6">
        <f t="shared" si="11"/>
        <v>44</v>
      </c>
      <c r="C182" s="5">
        <v>1</v>
      </c>
      <c r="D182" s="5">
        <v>1</v>
      </c>
      <c r="E182" s="5">
        <v>0</v>
      </c>
      <c r="F182" s="5">
        <v>0</v>
      </c>
      <c r="G182" s="22">
        <f>G181+N181</f>
        <v>-2.6751721334846801</v>
      </c>
      <c r="H182" s="22">
        <f>H181+O181</f>
        <v>1.5666962673793281</v>
      </c>
      <c r="I182" s="22">
        <f>I181+P181</f>
        <v>1.7455829999387513</v>
      </c>
      <c r="J182" s="22">
        <f>1/(1+EXP(-SUMPRODUCT(G182:I182,C182:E182)))</f>
        <v>0.24815514340915334</v>
      </c>
      <c r="K182" s="5">
        <f>IF(J182&gt;$K$4,1,0)</f>
        <v>0</v>
      </c>
      <c r="L182" s="5" t="str">
        <f>IF(K182="","",IF(K182=F182,"","error"))</f>
        <v/>
      </c>
      <c r="M182" s="5">
        <f>J182-F182</f>
        <v>0.24815514340915334</v>
      </c>
      <c r="N182" s="22">
        <f>-$B$4*$M182*C182</f>
        <v>-4.9631028681830669E-2</v>
      </c>
      <c r="O182" s="22">
        <f>-$B$4*$M182*D182</f>
        <v>-4.9631028681830669E-2</v>
      </c>
      <c r="P182" s="22">
        <f>-$B$4*$M182*E182</f>
        <v>0</v>
      </c>
      <c r="Q182" s="22"/>
      <c r="R182" s="26">
        <f>SQRT(SUMSQ(G182:I182))</f>
        <v>3.5578284314548481</v>
      </c>
      <c r="S182" s="26">
        <f>G182/$R182</f>
        <v>-0.75191150585942201</v>
      </c>
      <c r="T182" s="26">
        <f>H182/$R182</f>
        <v>0.44035183190064148</v>
      </c>
      <c r="U182" s="26">
        <f>I182/$R182</f>
        <v>0.49063158428495579</v>
      </c>
    </row>
    <row r="183" spans="1:21" ht="15.6" x14ac:dyDescent="0.6">
      <c r="A183" s="5">
        <f t="shared" si="12"/>
        <v>178</v>
      </c>
      <c r="B183" s="6" t="str">
        <f t="shared" si="11"/>
        <v/>
      </c>
      <c r="C183" s="5">
        <v>1</v>
      </c>
      <c r="D183" s="5">
        <v>0</v>
      </c>
      <c r="E183" s="5">
        <v>1</v>
      </c>
      <c r="F183" s="5">
        <v>0</v>
      </c>
      <c r="G183" s="22">
        <f>G182+N182</f>
        <v>-2.724803162166511</v>
      </c>
      <c r="H183" s="22">
        <f>H182+O182</f>
        <v>1.5170652386974974</v>
      </c>
      <c r="I183" s="22">
        <f>I182+P182</f>
        <v>1.7455829999387513</v>
      </c>
      <c r="J183" s="22">
        <f>1/(1+EXP(-SUMPRODUCT(G183:I183,C183:E183)))</f>
        <v>0.2730465479207102</v>
      </c>
      <c r="K183" s="5">
        <f>IF(J183&gt;$K$4,1,0)</f>
        <v>0</v>
      </c>
      <c r="L183" s="5" t="str">
        <f>IF(K183="","",IF(K183=F183,"","error"))</f>
        <v/>
      </c>
      <c r="M183" s="5">
        <f>J183-F183</f>
        <v>0.2730465479207102</v>
      </c>
      <c r="N183" s="22">
        <f>-$B$4*$M183*C183</f>
        <v>-5.4609309584142042E-2</v>
      </c>
      <c r="O183" s="22">
        <f>-$B$4*$M183*D183</f>
        <v>0</v>
      </c>
      <c r="P183" s="22">
        <f>-$B$4*$M183*E183</f>
        <v>-5.4609309584142042E-2</v>
      </c>
      <c r="Q183" s="22"/>
      <c r="R183" s="26">
        <f>SQRT(SUMSQ(G183:I183))</f>
        <v>3.5739472884602095</v>
      </c>
      <c r="S183" s="26">
        <f>G183/$R183</f>
        <v>-0.76240720476335244</v>
      </c>
      <c r="T183" s="26">
        <f>H183/$R183</f>
        <v>0.42447890700455909</v>
      </c>
      <c r="U183" s="26">
        <f>I183/$R183</f>
        <v>0.48841878714188142</v>
      </c>
    </row>
    <row r="184" spans="1:21" ht="15.6" x14ac:dyDescent="0.6">
      <c r="A184" s="5">
        <f t="shared" si="12"/>
        <v>179</v>
      </c>
      <c r="B184" s="6" t="str">
        <f t="shared" si="11"/>
        <v/>
      </c>
      <c r="C184" s="5">
        <v>1</v>
      </c>
      <c r="D184" s="5">
        <v>1</v>
      </c>
      <c r="E184" s="5">
        <v>1</v>
      </c>
      <c r="F184" s="5">
        <v>1</v>
      </c>
      <c r="G184" s="22">
        <f>G183+N183</f>
        <v>-2.779412471750653</v>
      </c>
      <c r="H184" s="22">
        <f>H183+O183</f>
        <v>1.5170652386974974</v>
      </c>
      <c r="I184" s="22">
        <f>I183+P183</f>
        <v>1.6909736903546093</v>
      </c>
      <c r="J184" s="22">
        <f>1/(1+EXP(-SUMPRODUCT(G184:I184,C184:E184)))</f>
        <v>0.6055456314659643</v>
      </c>
      <c r="K184" s="5">
        <f>IF(J184&gt;$K$4,1,0)</f>
        <v>1</v>
      </c>
      <c r="L184" s="5" t="str">
        <f>IF(K184="","",IF(K184=F184,"","error"))</f>
        <v/>
      </c>
      <c r="M184" s="5">
        <f>J184-F184</f>
        <v>-0.3944543685340357</v>
      </c>
      <c r="N184" s="22">
        <f>-$B$4*$M184*C184</f>
        <v>7.8890873706807141E-2</v>
      </c>
      <c r="O184" s="22">
        <f>-$B$4*$M184*D184</f>
        <v>7.8890873706807141E-2</v>
      </c>
      <c r="P184" s="22">
        <f>-$B$4*$M184*E184</f>
        <v>7.8890873706807141E-2</v>
      </c>
      <c r="Q184" s="22"/>
      <c r="R184" s="26">
        <f>SQRT(SUMSQ(G184:I184))</f>
        <v>3.5897092706873708</v>
      </c>
      <c r="S184" s="26">
        <f>G184/$R184</f>
        <v>-0.77427230512693879</v>
      </c>
      <c r="T184" s="26">
        <f>H184/$R184</f>
        <v>0.42261507111048136</v>
      </c>
      <c r="U184" s="26">
        <f>I184/$R184</f>
        <v>0.47106146009167349</v>
      </c>
    </row>
    <row r="185" spans="1:21" ht="15.6" x14ac:dyDescent="0.6">
      <c r="A185" s="5">
        <f t="shared" si="12"/>
        <v>180</v>
      </c>
      <c r="B185" s="6" t="str">
        <f t="shared" si="11"/>
        <v/>
      </c>
      <c r="C185" s="5">
        <v>1</v>
      </c>
      <c r="D185" s="5">
        <v>0</v>
      </c>
      <c r="E185" s="5">
        <v>0</v>
      </c>
      <c r="F185" s="5">
        <v>0</v>
      </c>
      <c r="G185" s="22">
        <f>G184+N184</f>
        <v>-2.7005215980438457</v>
      </c>
      <c r="H185" s="22">
        <f>H184+O184</f>
        <v>1.5959561124043047</v>
      </c>
      <c r="I185" s="22">
        <f>I184+P184</f>
        <v>1.7698645640614163</v>
      </c>
      <c r="J185" s="22">
        <f>1/(1+EXP(-SUMPRODUCT(G185:I185,C185:E185)))</f>
        <v>6.2942584764675805E-2</v>
      </c>
      <c r="K185" s="5">
        <f>IF(J185&gt;$K$4,1,0)</f>
        <v>0</v>
      </c>
      <c r="L185" s="5" t="str">
        <f>IF(K185="","",IF(K185=F185,"","error"))</f>
        <v/>
      </c>
      <c r="M185" s="5">
        <f>J185-F185</f>
        <v>6.2942584764675805E-2</v>
      </c>
      <c r="N185" s="22">
        <f>-$B$4*$M185*C185</f>
        <v>-1.2588516952935162E-2</v>
      </c>
      <c r="O185" s="22">
        <f>-$B$4*$M185*D185</f>
        <v>0</v>
      </c>
      <c r="P185" s="22">
        <f>-$B$4*$M185*E185</f>
        <v>0</v>
      </c>
      <c r="Q185" s="22"/>
      <c r="R185" s="26">
        <f>SQRT(SUMSQ(G185:I185))</f>
        <v>3.6017097869403991</v>
      </c>
      <c r="S185" s="26">
        <f>G185/$R185</f>
        <v>-0.74978878304848107</v>
      </c>
      <c r="T185" s="26">
        <f>H185/$R185</f>
        <v>0.44311069098103167</v>
      </c>
      <c r="U185" s="26">
        <f>I185/$R185</f>
        <v>0.49139566171567944</v>
      </c>
    </row>
    <row r="186" spans="1:21" ht="15.6" x14ac:dyDescent="0.6">
      <c r="A186" s="5">
        <f t="shared" si="12"/>
        <v>181</v>
      </c>
      <c r="B186" s="6">
        <f t="shared" si="11"/>
        <v>45</v>
      </c>
      <c r="C186" s="5">
        <v>1</v>
      </c>
      <c r="D186" s="5">
        <v>1</v>
      </c>
      <c r="E186" s="5">
        <v>0</v>
      </c>
      <c r="F186" s="5">
        <v>0</v>
      </c>
      <c r="G186" s="22">
        <f>G185+N185</f>
        <v>-2.7131101149967809</v>
      </c>
      <c r="H186" s="22">
        <f>H185+O185</f>
        <v>1.5959561124043047</v>
      </c>
      <c r="I186" s="22">
        <f>I185+P185</f>
        <v>1.7698645640614163</v>
      </c>
      <c r="J186" s="22">
        <f>1/(1+EXP(-SUMPRODUCT(G186:I186,C186:E186)))</f>
        <v>0.24653956836195443</v>
      </c>
      <c r="K186" s="5">
        <f>IF(J186&gt;$K$4,1,0)</f>
        <v>0</v>
      </c>
      <c r="L186" s="5" t="str">
        <f>IF(K186="","",IF(K186=F186,"","error"))</f>
        <v/>
      </c>
      <c r="M186" s="5">
        <f>J186-F186</f>
        <v>0.24653956836195443</v>
      </c>
      <c r="N186" s="22">
        <f>-$B$4*$M186*C186</f>
        <v>-4.9307913672390888E-2</v>
      </c>
      <c r="O186" s="22">
        <f>-$B$4*$M186*D186</f>
        <v>-4.9307913672390888E-2</v>
      </c>
      <c r="P186" s="22">
        <f>-$B$4*$M186*E186</f>
        <v>0</v>
      </c>
      <c r="Q186" s="22"/>
      <c r="R186" s="26">
        <f>SQRT(SUMSQ(G186:I186))</f>
        <v>3.6111581222564619</v>
      </c>
      <c r="S186" s="26">
        <f>G186/$R186</f>
        <v>-0.75131302012925194</v>
      </c>
      <c r="T186" s="26">
        <f>H186/$R186</f>
        <v>0.44195132375069146</v>
      </c>
      <c r="U186" s="26">
        <f>I186/$R186</f>
        <v>0.49010996033469229</v>
      </c>
    </row>
    <row r="187" spans="1:21" ht="15.6" x14ac:dyDescent="0.6">
      <c r="A187" s="5">
        <f t="shared" si="12"/>
        <v>182</v>
      </c>
      <c r="B187" s="6" t="str">
        <f t="shared" si="11"/>
        <v/>
      </c>
      <c r="C187" s="5">
        <v>1</v>
      </c>
      <c r="D187" s="5">
        <v>0</v>
      </c>
      <c r="E187" s="5">
        <v>1</v>
      </c>
      <c r="F187" s="5">
        <v>0</v>
      </c>
      <c r="G187" s="22">
        <f>G186+N186</f>
        <v>-2.7624180286691717</v>
      </c>
      <c r="H187" s="22">
        <f>H186+O186</f>
        <v>1.5466481987319138</v>
      </c>
      <c r="I187" s="22">
        <f>I186+P186</f>
        <v>1.7698645640614163</v>
      </c>
      <c r="J187" s="22">
        <f>1/(1+EXP(-SUMPRODUCT(G187:I187,C187:E187)))</f>
        <v>0.27040801571394996</v>
      </c>
      <c r="K187" s="5">
        <f>IF(J187&gt;$K$4,1,0)</f>
        <v>0</v>
      </c>
      <c r="L187" s="5" t="str">
        <f>IF(K187="","",IF(K187=F187,"","error"))</f>
        <v/>
      </c>
      <c r="M187" s="5">
        <f>J187-F187</f>
        <v>0.27040801571394996</v>
      </c>
      <c r="N187" s="22">
        <f>-$B$4*$M187*C187</f>
        <v>-5.4081603142789994E-2</v>
      </c>
      <c r="O187" s="22">
        <f>-$B$4*$M187*D187</f>
        <v>0</v>
      </c>
      <c r="P187" s="22">
        <f>-$B$4*$M187*E187</f>
        <v>-5.4081603142789994E-2</v>
      </c>
      <c r="Q187" s="22"/>
      <c r="R187" s="26">
        <f>SQRT(SUMSQ(G187:I187))</f>
        <v>3.6270503981716953</v>
      </c>
      <c r="S187" s="26">
        <f>G187/$R187</f>
        <v>-0.76161556234830297</v>
      </c>
      <c r="T187" s="26">
        <f>H187/$R187</f>
        <v>0.42642037715040854</v>
      </c>
      <c r="U187" s="26">
        <f>I187/$R187</f>
        <v>0.48796249562828253</v>
      </c>
    </row>
    <row r="188" spans="1:21" ht="15.6" x14ac:dyDescent="0.6">
      <c r="A188" s="5">
        <f t="shared" si="12"/>
        <v>183</v>
      </c>
      <c r="B188" s="6" t="str">
        <f t="shared" si="11"/>
        <v/>
      </c>
      <c r="C188" s="5">
        <v>1</v>
      </c>
      <c r="D188" s="5">
        <v>1</v>
      </c>
      <c r="E188" s="5">
        <v>1</v>
      </c>
      <c r="F188" s="5">
        <v>1</v>
      </c>
      <c r="G188" s="22">
        <f>G187+N187</f>
        <v>-2.8164996318119617</v>
      </c>
      <c r="H188" s="22">
        <f>H187+O187</f>
        <v>1.5466481987319138</v>
      </c>
      <c r="I188" s="22">
        <f>I187+P187</f>
        <v>1.7157829609186264</v>
      </c>
      <c r="J188" s="22">
        <f>1/(1+EXP(-SUMPRODUCT(G188:I188,C188:E188)))</f>
        <v>0.60967148395872084</v>
      </c>
      <c r="K188" s="5">
        <f>IF(J188&gt;$K$4,1,0)</f>
        <v>1</v>
      </c>
      <c r="L188" s="5" t="str">
        <f>IF(K188="","",IF(K188=F188,"","error"))</f>
        <v/>
      </c>
      <c r="M188" s="5">
        <f>J188-F188</f>
        <v>-0.39032851604127916</v>
      </c>
      <c r="N188" s="22">
        <f>-$B$4*$M188*C188</f>
        <v>7.8065703208255843E-2</v>
      </c>
      <c r="O188" s="22">
        <f>-$B$4*$M188*D188</f>
        <v>7.8065703208255843E-2</v>
      </c>
      <c r="P188" s="22">
        <f>-$B$4*$M188*E188</f>
        <v>7.8065703208255843E-2</v>
      </c>
      <c r="Q188" s="22"/>
      <c r="R188" s="26">
        <f>SQRT(SUMSQ(G188:I188))</f>
        <v>3.6426229554561749</v>
      </c>
      <c r="S188" s="26">
        <f>G188/$R188</f>
        <v>-0.77320646859516762</v>
      </c>
      <c r="T188" s="26">
        <f>H188/$R188</f>
        <v>0.42459738975049183</v>
      </c>
      <c r="U188" s="26">
        <f>I188/$R188</f>
        <v>0.47102952512518675</v>
      </c>
    </row>
    <row r="189" spans="1:21" ht="15.6" x14ac:dyDescent="0.6">
      <c r="A189" s="5">
        <f t="shared" si="12"/>
        <v>184</v>
      </c>
      <c r="B189" s="6" t="str">
        <f t="shared" si="11"/>
        <v/>
      </c>
      <c r="C189" s="5">
        <v>1</v>
      </c>
      <c r="D189" s="5">
        <v>0</v>
      </c>
      <c r="E189" s="5">
        <v>0</v>
      </c>
      <c r="F189" s="5">
        <v>0</v>
      </c>
      <c r="G189" s="22">
        <f>G188+N188</f>
        <v>-2.738433928603706</v>
      </c>
      <c r="H189" s="22">
        <f>H188+O188</f>
        <v>1.6247139019401697</v>
      </c>
      <c r="I189" s="22">
        <f>I188+P188</f>
        <v>1.7938486641268823</v>
      </c>
      <c r="J189" s="22">
        <f>1/(1+EXP(-SUMPRODUCT(G189:I189,C189:E189)))</f>
        <v>6.0743191661293668E-2</v>
      </c>
      <c r="K189" s="5">
        <f>IF(J189&gt;$K$4,1,0)</f>
        <v>0</v>
      </c>
      <c r="L189" s="5" t="str">
        <f>IF(K189="","",IF(K189=F189,"","error"))</f>
        <v/>
      </c>
      <c r="M189" s="5">
        <f>J189-F189</f>
        <v>6.0743191661293668E-2</v>
      </c>
      <c r="N189" s="22">
        <f>-$B$4*$M189*C189</f>
        <v>-1.2148638332258734E-2</v>
      </c>
      <c r="O189" s="22">
        <f>-$B$4*$M189*D189</f>
        <v>0</v>
      </c>
      <c r="P189" s="22">
        <f>-$B$4*$M189*E189</f>
        <v>0</v>
      </c>
      <c r="Q189" s="22"/>
      <c r="R189" s="26">
        <f>SQRT(SUMSQ(G189:I189))</f>
        <v>3.6546694343367605</v>
      </c>
      <c r="S189" s="26">
        <f>G189/$R189</f>
        <v>-0.74929729700729275</v>
      </c>
      <c r="T189" s="26">
        <f>H189/$R189</f>
        <v>0.4445583741926083</v>
      </c>
      <c r="U189" s="26">
        <f>I189/$R189</f>
        <v>0.49083746050275134</v>
      </c>
    </row>
    <row r="190" spans="1:21" ht="15.6" x14ac:dyDescent="0.6">
      <c r="A190" s="5">
        <f t="shared" si="12"/>
        <v>185</v>
      </c>
      <c r="B190" s="6">
        <f t="shared" si="11"/>
        <v>46</v>
      </c>
      <c r="C190" s="5">
        <v>1</v>
      </c>
      <c r="D190" s="5">
        <v>1</v>
      </c>
      <c r="E190" s="5">
        <v>0</v>
      </c>
      <c r="F190" s="5">
        <v>0</v>
      </c>
      <c r="G190" s="22">
        <f>G189+N189</f>
        <v>-2.7505825669359649</v>
      </c>
      <c r="H190" s="22">
        <f>H189+O189</f>
        <v>1.6247139019401697</v>
      </c>
      <c r="I190" s="22">
        <f>I189+P189</f>
        <v>1.7938486641268823</v>
      </c>
      <c r="J190" s="22">
        <f>1/(1+EXP(-SUMPRODUCT(G190:I190,C190:E190)))</f>
        <v>0.24492432975975037</v>
      </c>
      <c r="K190" s="5">
        <f>IF(J190&gt;$K$4,1,0)</f>
        <v>0</v>
      </c>
      <c r="L190" s="5" t="str">
        <f>IF(K190="","",IF(K190=F190,"","error"))</f>
        <v/>
      </c>
      <c r="M190" s="5">
        <f>J190-F190</f>
        <v>0.24492432975975037</v>
      </c>
      <c r="N190" s="22">
        <f>-$B$4*$M190*C190</f>
        <v>-4.8984865951950077E-2</v>
      </c>
      <c r="O190" s="22">
        <f>-$B$4*$M190*D190</f>
        <v>-4.8984865951950077E-2</v>
      </c>
      <c r="P190" s="22">
        <f>-$B$4*$M190*E190</f>
        <v>0</v>
      </c>
      <c r="Q190" s="22"/>
      <c r="R190" s="26">
        <f>SQRT(SUMSQ(G190:I190))</f>
        <v>3.6637812094173272</v>
      </c>
      <c r="S190" s="26">
        <f>G190/$R190</f>
        <v>-0.7507496790108289</v>
      </c>
      <c r="T190" s="26">
        <f>H190/$R190</f>
        <v>0.44345276343577228</v>
      </c>
      <c r="U190" s="26">
        <f>I190/$R190</f>
        <v>0.48961675427451867</v>
      </c>
    </row>
    <row r="191" spans="1:21" ht="15.6" x14ac:dyDescent="0.6">
      <c r="A191" s="5">
        <f t="shared" si="12"/>
        <v>186</v>
      </c>
      <c r="B191" s="6" t="str">
        <f t="shared" si="11"/>
        <v/>
      </c>
      <c r="C191" s="5">
        <v>1</v>
      </c>
      <c r="D191" s="5">
        <v>0</v>
      </c>
      <c r="E191" s="5">
        <v>1</v>
      </c>
      <c r="F191" s="5">
        <v>0</v>
      </c>
      <c r="G191" s="22">
        <f>G190+N190</f>
        <v>-2.799567432887915</v>
      </c>
      <c r="H191" s="22">
        <f>H190+O190</f>
        <v>1.5757290359882197</v>
      </c>
      <c r="I191" s="22">
        <f>I190+P190</f>
        <v>1.7938486641268823</v>
      </c>
      <c r="J191" s="22">
        <f>1/(1+EXP(-SUMPRODUCT(G191:I191,C191:E191)))</f>
        <v>0.26781853000402583</v>
      </c>
      <c r="K191" s="5">
        <f>IF(J191&gt;$K$4,1,0)</f>
        <v>0</v>
      </c>
      <c r="L191" s="5" t="str">
        <f>IF(K191="","",IF(K191=F191,"","error"))</f>
        <v/>
      </c>
      <c r="M191" s="5">
        <f>J191-F191</f>
        <v>0.26781853000402583</v>
      </c>
      <c r="N191" s="22">
        <f>-$B$4*$M191*C191</f>
        <v>-5.3563706000805171E-2</v>
      </c>
      <c r="O191" s="22">
        <f>-$B$4*$M191*D191</f>
        <v>0</v>
      </c>
      <c r="P191" s="22">
        <f>-$B$4*$M191*E191</f>
        <v>-5.3563706000805171E-2</v>
      </c>
      <c r="Q191" s="22"/>
      <c r="R191" s="26">
        <f>SQRT(SUMSQ(G191:I191))</f>
        <v>3.6794555080789864</v>
      </c>
      <c r="S191" s="26">
        <f>G191/$R191</f>
        <v>-0.76086459715055677</v>
      </c>
      <c r="T191" s="26">
        <f>H191/$R191</f>
        <v>0.428250601897044</v>
      </c>
      <c r="U191" s="26">
        <f>I191/$R191</f>
        <v>0.48753101109338753</v>
      </c>
    </row>
    <row r="192" spans="1:21" ht="15.6" x14ac:dyDescent="0.6">
      <c r="A192" s="5">
        <f t="shared" si="12"/>
        <v>187</v>
      </c>
      <c r="B192" s="6" t="str">
        <f t="shared" si="11"/>
        <v/>
      </c>
      <c r="C192" s="5">
        <v>1</v>
      </c>
      <c r="D192" s="5">
        <v>1</v>
      </c>
      <c r="E192" s="5">
        <v>1</v>
      </c>
      <c r="F192" s="5">
        <v>1</v>
      </c>
      <c r="G192" s="22">
        <f>G191+N191</f>
        <v>-2.8531311388887199</v>
      </c>
      <c r="H192" s="22">
        <f>H191+O191</f>
        <v>1.5757290359882197</v>
      </c>
      <c r="I192" s="22">
        <f>I191+P191</f>
        <v>1.7402849581260771</v>
      </c>
      <c r="J192" s="22">
        <f>1/(1+EXP(-SUMPRODUCT(G192:I192,C192:E192)))</f>
        <v>0.61369784631502988</v>
      </c>
      <c r="K192" s="5">
        <f>IF(J192&gt;$K$4,1,0)</f>
        <v>1</v>
      </c>
      <c r="L192" s="5" t="str">
        <f>IF(K192="","",IF(K192=F192,"","error"))</f>
        <v/>
      </c>
      <c r="M192" s="5">
        <f>J192-F192</f>
        <v>-0.38630215368497012</v>
      </c>
      <c r="N192" s="22">
        <f>-$B$4*$M192*C192</f>
        <v>7.7260430736994026E-2</v>
      </c>
      <c r="O192" s="22">
        <f>-$B$4*$M192*D192</f>
        <v>7.7260430736994026E-2</v>
      </c>
      <c r="P192" s="22">
        <f>-$B$4*$M192*E192</f>
        <v>7.7260430736994026E-2</v>
      </c>
      <c r="Q192" s="22"/>
      <c r="R192" s="26">
        <f>SQRT(SUMSQ(G192:I192))</f>
        <v>3.6948438432540951</v>
      </c>
      <c r="S192" s="26">
        <f>G192/$R192</f>
        <v>-0.77219261758459912</v>
      </c>
      <c r="T192" s="26">
        <f>H192/$R192</f>
        <v>0.42646701804871284</v>
      </c>
      <c r="U192" s="26">
        <f>I192/$R192</f>
        <v>0.47100365589290683</v>
      </c>
    </row>
    <row r="193" spans="1:21" ht="15.6" x14ac:dyDescent="0.6">
      <c r="A193" s="5">
        <f t="shared" si="12"/>
        <v>188</v>
      </c>
      <c r="B193" s="6" t="str">
        <f t="shared" si="11"/>
        <v/>
      </c>
      <c r="C193" s="5">
        <v>1</v>
      </c>
      <c r="D193" s="5">
        <v>0</v>
      </c>
      <c r="E193" s="5">
        <v>0</v>
      </c>
      <c r="F193" s="5">
        <v>0</v>
      </c>
      <c r="G193" s="22">
        <f>G192+N192</f>
        <v>-2.775870708151726</v>
      </c>
      <c r="H193" s="22">
        <f>H192+O192</f>
        <v>1.6529894667252136</v>
      </c>
      <c r="I193" s="22">
        <f>I192+P192</f>
        <v>1.817545388863071</v>
      </c>
      <c r="J193" s="22">
        <f>1/(1+EXP(-SUMPRODUCT(G193:I193,C193:E193)))</f>
        <v>5.864209064397901E-2</v>
      </c>
      <c r="K193" s="5">
        <f>IF(J193&gt;$K$4,1,0)</f>
        <v>0</v>
      </c>
      <c r="L193" s="5" t="str">
        <f>IF(K193="","",IF(K193=F193,"","error"))</f>
        <v/>
      </c>
      <c r="M193" s="5">
        <f>J193-F193</f>
        <v>5.864209064397901E-2</v>
      </c>
      <c r="N193" s="22">
        <f>-$B$4*$M193*C193</f>
        <v>-1.1728418128795803E-2</v>
      </c>
      <c r="O193" s="22">
        <f>-$B$4*$M193*D193</f>
        <v>0</v>
      </c>
      <c r="P193" s="22">
        <f>-$B$4*$M193*E193</f>
        <v>0</v>
      </c>
      <c r="Q193" s="22"/>
      <c r="R193" s="26">
        <f>SQRT(SUMSQ(G193:I193))</f>
        <v>3.7069264365585517</v>
      </c>
      <c r="S193" s="26">
        <f>G193/$R193</f>
        <v>-0.74883350281123939</v>
      </c>
      <c r="T193" s="26">
        <f>H193/$R193</f>
        <v>0.44591914488052836</v>
      </c>
      <c r="U193" s="26">
        <f>I193/$R193</f>
        <v>0.49031061715658153</v>
      </c>
    </row>
    <row r="194" spans="1:21" ht="15.6" x14ac:dyDescent="0.6">
      <c r="A194" s="5">
        <f t="shared" si="12"/>
        <v>189</v>
      </c>
      <c r="B194" s="6">
        <f t="shared" si="11"/>
        <v>47</v>
      </c>
      <c r="C194" s="5">
        <v>1</v>
      </c>
      <c r="D194" s="5">
        <v>1</v>
      </c>
      <c r="E194" s="5">
        <v>0</v>
      </c>
      <c r="F194" s="5">
        <v>0</v>
      </c>
      <c r="G194" s="22">
        <f>G193+N193</f>
        <v>-2.7875991262805218</v>
      </c>
      <c r="H194" s="22">
        <f>H193+O193</f>
        <v>1.6529894667252136</v>
      </c>
      <c r="I194" s="22">
        <f>I193+P193</f>
        <v>1.817545388863071</v>
      </c>
      <c r="J194" s="22">
        <f>1/(1+EXP(-SUMPRODUCT(G194:I194,C194:E194)))</f>
        <v>0.24331140813597754</v>
      </c>
      <c r="K194" s="5">
        <f>IF(J194&gt;$K$4,1,0)</f>
        <v>0</v>
      </c>
      <c r="L194" s="5" t="str">
        <f>IF(K194="","",IF(K194=F194,"","error"))</f>
        <v/>
      </c>
      <c r="M194" s="5">
        <f>J194-F194</f>
        <v>0.24331140813597754</v>
      </c>
      <c r="N194" s="22">
        <f>-$B$4*$M194*C194</f>
        <v>-4.8662281627195512E-2</v>
      </c>
      <c r="O194" s="22">
        <f>-$B$4*$M194*D194</f>
        <v>-4.8662281627195512E-2</v>
      </c>
      <c r="P194" s="22">
        <f>-$B$4*$M194*E194</f>
        <v>0</v>
      </c>
      <c r="Q194" s="22"/>
      <c r="R194" s="26">
        <f>SQRT(SUMSQ(G194:I194))</f>
        <v>3.7157171994813929</v>
      </c>
      <c r="S194" s="26">
        <f>G194/$R194</f>
        <v>-0.75021832303857527</v>
      </c>
      <c r="T194" s="26">
        <f>H194/$R194</f>
        <v>0.44486417506583209</v>
      </c>
      <c r="U194" s="26">
        <f>I194/$R194</f>
        <v>0.48915062457302944</v>
      </c>
    </row>
    <row r="195" spans="1:21" ht="15.6" x14ac:dyDescent="0.6">
      <c r="A195" s="5">
        <f t="shared" si="12"/>
        <v>190</v>
      </c>
      <c r="B195" s="6" t="str">
        <f t="shared" si="11"/>
        <v/>
      </c>
      <c r="C195" s="5">
        <v>1</v>
      </c>
      <c r="D195" s="5">
        <v>0</v>
      </c>
      <c r="E195" s="5">
        <v>1</v>
      </c>
      <c r="F195" s="5">
        <v>0</v>
      </c>
      <c r="G195" s="22">
        <f>G194+N194</f>
        <v>-2.8362614079077173</v>
      </c>
      <c r="H195" s="22">
        <f>H194+O194</f>
        <v>1.6043271850980181</v>
      </c>
      <c r="I195" s="22">
        <f>I194+P194</f>
        <v>1.817545388863071</v>
      </c>
      <c r="J195" s="22">
        <f>1/(1+EXP(-SUMPRODUCT(G195:I195,C195:E195)))</f>
        <v>0.26527757990335593</v>
      </c>
      <c r="K195" s="5">
        <f>IF(J195&gt;$K$4,1,0)</f>
        <v>0</v>
      </c>
      <c r="L195" s="5" t="str">
        <f>IF(K195="","",IF(K195=F195,"","error"))</f>
        <v/>
      </c>
      <c r="M195" s="5">
        <f>J195-F195</f>
        <v>0.26527757990335593</v>
      </c>
      <c r="N195" s="22">
        <f>-$B$4*$M195*C195</f>
        <v>-5.3055515980671188E-2</v>
      </c>
      <c r="O195" s="22">
        <f>-$B$4*$M195*D195</f>
        <v>0</v>
      </c>
      <c r="P195" s="22">
        <f>-$B$4*$M195*E195</f>
        <v>-5.3055515980671188E-2</v>
      </c>
      <c r="Q195" s="22"/>
      <c r="R195" s="26">
        <f>SQRT(SUMSQ(G195:I195))</f>
        <v>3.7311815462944993</v>
      </c>
      <c r="S195" s="26">
        <f>G195/$R195</f>
        <v>-0.76015100651547163</v>
      </c>
      <c r="T195" s="26">
        <f>H195/$R195</f>
        <v>0.4299783232717001</v>
      </c>
      <c r="U195" s="26">
        <f>I195/$R195</f>
        <v>0.48712327886272561</v>
      </c>
    </row>
    <row r="196" spans="1:21" ht="15.6" x14ac:dyDescent="0.6">
      <c r="A196" s="5">
        <f t="shared" si="12"/>
        <v>191</v>
      </c>
      <c r="B196" s="6" t="str">
        <f t="shared" si="11"/>
        <v/>
      </c>
      <c r="C196" s="5">
        <v>1</v>
      </c>
      <c r="D196" s="5">
        <v>1</v>
      </c>
      <c r="E196" s="5">
        <v>1</v>
      </c>
      <c r="F196" s="5">
        <v>1</v>
      </c>
      <c r="G196" s="22">
        <f>G195+N195</f>
        <v>-2.8893169238883885</v>
      </c>
      <c r="H196" s="22">
        <f>H195+O195</f>
        <v>1.6043271850980181</v>
      </c>
      <c r="I196" s="22">
        <f>I195+P195</f>
        <v>1.7644898728823999</v>
      </c>
      <c r="J196" s="22">
        <f>1/(1+EXP(-SUMPRODUCT(G196:I196,C196:E196)))</f>
        <v>0.61762983176880093</v>
      </c>
      <c r="K196" s="5">
        <f>IF(J196&gt;$K$4,1,0)</f>
        <v>1</v>
      </c>
      <c r="L196" s="5" t="str">
        <f>IF(K196="","",IF(K196=F196,"","error"))</f>
        <v/>
      </c>
      <c r="M196" s="5">
        <f>J196-F196</f>
        <v>-0.38237016823119907</v>
      </c>
      <c r="N196" s="22">
        <f>-$B$4*$M196*C196</f>
        <v>7.6474033646239822E-2</v>
      </c>
      <c r="O196" s="22">
        <f>-$B$4*$M196*D196</f>
        <v>7.6474033646239822E-2</v>
      </c>
      <c r="P196" s="22">
        <f>-$B$4*$M196*E196</f>
        <v>7.6474033646239822E-2</v>
      </c>
      <c r="Q196" s="22"/>
      <c r="R196" s="26">
        <f>SQRT(SUMSQ(G196:I196))</f>
        <v>3.7463905982981722</v>
      </c>
      <c r="S196" s="26">
        <f>G196/$R196</f>
        <v>-0.77122682434684831</v>
      </c>
      <c r="T196" s="26">
        <f>H196/$R196</f>
        <v>0.4282327597733126</v>
      </c>
      <c r="U196" s="26">
        <f>I196/$R196</f>
        <v>0.47098395818202549</v>
      </c>
    </row>
    <row r="197" spans="1:21" ht="15.6" x14ac:dyDescent="0.6">
      <c r="A197" s="5">
        <f t="shared" si="12"/>
        <v>192</v>
      </c>
      <c r="B197" s="6" t="str">
        <f t="shared" si="11"/>
        <v/>
      </c>
      <c r="C197" s="5">
        <v>1</v>
      </c>
      <c r="D197" s="5">
        <v>0</v>
      </c>
      <c r="E197" s="5">
        <v>0</v>
      </c>
      <c r="F197" s="5">
        <v>0</v>
      </c>
      <c r="G197" s="22">
        <f>G196+N196</f>
        <v>-2.8128428902421487</v>
      </c>
      <c r="H197" s="22">
        <f>H196+O196</f>
        <v>1.6808012187442578</v>
      </c>
      <c r="I197" s="22">
        <f>I196+P196</f>
        <v>1.8409639065286396</v>
      </c>
      <c r="J197" s="22">
        <f>1/(1+EXP(-SUMPRODUCT(G197:I197,C197:E197)))</f>
        <v>5.6634103034969088E-2</v>
      </c>
      <c r="K197" s="5">
        <f>IF(J197&gt;$K$4,1,0)</f>
        <v>0</v>
      </c>
      <c r="L197" s="5" t="str">
        <f>IF(K197="","",IF(K197=F197,"","error"))</f>
        <v/>
      </c>
      <c r="M197" s="5">
        <f>J197-F197</f>
        <v>5.6634103034969088E-2</v>
      </c>
      <c r="N197" s="22">
        <f>-$B$4*$M197*C197</f>
        <v>-1.1326820606993818E-2</v>
      </c>
      <c r="O197" s="22">
        <f>-$B$4*$M197*D197</f>
        <v>0</v>
      </c>
      <c r="P197" s="22">
        <f>-$B$4*$M197*E197</f>
        <v>0</v>
      </c>
      <c r="Q197" s="22"/>
      <c r="R197" s="26">
        <f>SQRT(SUMSQ(G197:I197))</f>
        <v>3.7585004945136267</v>
      </c>
      <c r="S197" s="26">
        <f>G197/$R197</f>
        <v>-0.74839497675951427</v>
      </c>
      <c r="T197" s="26">
        <f>H197/$R197</f>
        <v>0.44719994614814168</v>
      </c>
      <c r="U197" s="26">
        <f>I197/$R197</f>
        <v>0.48981340010888352</v>
      </c>
    </row>
    <row r="198" spans="1:21" ht="15.6" x14ac:dyDescent="0.6">
      <c r="A198" s="5">
        <f t="shared" si="12"/>
        <v>193</v>
      </c>
      <c r="B198" s="6">
        <f t="shared" si="11"/>
        <v>48</v>
      </c>
      <c r="C198" s="5">
        <v>1</v>
      </c>
      <c r="D198" s="5">
        <v>1</v>
      </c>
      <c r="E198" s="5">
        <v>0</v>
      </c>
      <c r="F198" s="5">
        <v>0</v>
      </c>
      <c r="G198" s="22">
        <f>G197+N197</f>
        <v>-2.8241697108491426</v>
      </c>
      <c r="H198" s="22">
        <f>H197+O197</f>
        <v>1.6808012187442578</v>
      </c>
      <c r="I198" s="22">
        <f>I197+P197</f>
        <v>1.8409639065286396</v>
      </c>
      <c r="J198" s="22">
        <f>1/(1+EXP(-SUMPRODUCT(G198:I198,C198:E198)))</f>
        <v>0.24170243872714103</v>
      </c>
      <c r="K198" s="5">
        <f>IF(J198&gt;$K$4,1,0)</f>
        <v>0</v>
      </c>
      <c r="L198" s="5" t="str">
        <f>IF(K198="","",IF(K198=F198,"","error"))</f>
        <v/>
      </c>
      <c r="M198" s="5">
        <f>J198-F198</f>
        <v>0.24170243872714103</v>
      </c>
      <c r="N198" s="22">
        <f>-$B$4*$M198*C198</f>
        <v>-4.8340487745428207E-2</v>
      </c>
      <c r="O198" s="22">
        <f>-$B$4*$M198*D198</f>
        <v>-4.8340487745428207E-2</v>
      </c>
      <c r="P198" s="22">
        <f>-$B$4*$M198*E198</f>
        <v>0</v>
      </c>
      <c r="Q198" s="22"/>
      <c r="R198" s="26">
        <f>SQRT(SUMSQ(G198:I198))</f>
        <v>3.7669849213596676</v>
      </c>
      <c r="S198" s="26">
        <f>G198/$R198</f>
        <v>-0.74971622393162585</v>
      </c>
      <c r="T198" s="26">
        <f>H198/$R198</f>
        <v>0.44619271216450318</v>
      </c>
      <c r="U198" s="26">
        <f>I198/$R198</f>
        <v>0.48871018731451576</v>
      </c>
    </row>
    <row r="199" spans="1:21" ht="15.6" x14ac:dyDescent="0.6">
      <c r="A199" s="5">
        <f t="shared" si="12"/>
        <v>194</v>
      </c>
      <c r="B199" s="6" t="str">
        <f t="shared" si="11"/>
        <v/>
      </c>
      <c r="C199" s="5">
        <v>1</v>
      </c>
      <c r="D199" s="5">
        <v>0</v>
      </c>
      <c r="E199" s="5">
        <v>1</v>
      </c>
      <c r="F199" s="5">
        <v>0</v>
      </c>
      <c r="G199" s="22">
        <f>G198+N198</f>
        <v>-2.8725101985945707</v>
      </c>
      <c r="H199" s="22">
        <f>H198+O198</f>
        <v>1.6324607309988295</v>
      </c>
      <c r="I199" s="22">
        <f>I198+P198</f>
        <v>1.8409639065286396</v>
      </c>
      <c r="J199" s="22">
        <f>1/(1+EXP(-SUMPRODUCT(G199:I199,C199:E199)))</f>
        <v>0.26278443303815474</v>
      </c>
      <c r="K199" s="5">
        <f>IF(J199&gt;$K$4,1,0)</f>
        <v>0</v>
      </c>
      <c r="L199" s="5" t="str">
        <f>IF(K199="","",IF(K199=F199,"","error"))</f>
        <v/>
      </c>
      <c r="M199" s="5">
        <f>J199-F199</f>
        <v>0.26278443303815474</v>
      </c>
      <c r="N199" s="22">
        <f>-$B$4*$M199*C199</f>
        <v>-5.255688660763095E-2</v>
      </c>
      <c r="O199" s="22">
        <f>-$B$4*$M199*D199</f>
        <v>0</v>
      </c>
      <c r="P199" s="22">
        <f>-$B$4*$M199*E199</f>
        <v>-5.255688660763095E-2</v>
      </c>
      <c r="Q199" s="22"/>
      <c r="R199" s="26">
        <f>SQRT(SUMSQ(G199:I199))</f>
        <v>3.7822468169626693</v>
      </c>
      <c r="S199" s="26">
        <f>G199/$R199</f>
        <v>-0.75947190588194824</v>
      </c>
      <c r="T199" s="26">
        <f>H199/$R199</f>
        <v>0.43161137017223428</v>
      </c>
      <c r="U199" s="26">
        <f>I199/$R199</f>
        <v>0.48673817326575858</v>
      </c>
    </row>
    <row r="200" spans="1:21" ht="15.6" x14ac:dyDescent="0.6">
      <c r="A200" s="5">
        <f t="shared" si="12"/>
        <v>195</v>
      </c>
      <c r="B200" s="6" t="str">
        <f t="shared" si="11"/>
        <v/>
      </c>
      <c r="C200" s="5">
        <v>1</v>
      </c>
      <c r="D200" s="5">
        <v>1</v>
      </c>
      <c r="E200" s="5">
        <v>1</v>
      </c>
      <c r="F200" s="5">
        <v>1</v>
      </c>
      <c r="G200" s="22">
        <f>G199+N199</f>
        <v>-2.9250670852022016</v>
      </c>
      <c r="H200" s="22">
        <f>H199+O199</f>
        <v>1.6324607309988295</v>
      </c>
      <c r="I200" s="22">
        <f>I199+P199</f>
        <v>1.7884070199210087</v>
      </c>
      <c r="J200" s="22">
        <f>1/(1+EXP(-SUMPRODUCT(G200:I200,C200:E200)))</f>
        <v>0.62147196575731345</v>
      </c>
      <c r="K200" s="5">
        <f>IF(J200&gt;$K$4,1,0)</f>
        <v>1</v>
      </c>
      <c r="L200" s="5" t="str">
        <f>IF(K200="","",IF(K200=F200,"","error"))</f>
        <v/>
      </c>
      <c r="M200" s="5">
        <f>J200-F200</f>
        <v>-0.37852803424268655</v>
      </c>
      <c r="N200" s="22">
        <f>-$B$4*$M200*C200</f>
        <v>7.5705606848537318E-2</v>
      </c>
      <c r="O200" s="22">
        <f>-$B$4*$M200*D200</f>
        <v>7.5705606848537318E-2</v>
      </c>
      <c r="P200" s="22">
        <f>-$B$4*$M200*E200</f>
        <v>7.5705606848537318E-2</v>
      </c>
      <c r="Q200" s="22"/>
      <c r="R200" s="26">
        <f>SQRT(SUMSQ(G200:I200))</f>
        <v>3.7972812853526245</v>
      </c>
      <c r="S200" s="26">
        <f>G200/$R200</f>
        <v>-0.77030561219816851</v>
      </c>
      <c r="T200" s="26">
        <f>H200/$R200</f>
        <v>0.42990250348210252</v>
      </c>
      <c r="U200" s="26">
        <f>I200/$R200</f>
        <v>0.47097038263124957</v>
      </c>
    </row>
    <row r="201" spans="1:21" ht="15.6" x14ac:dyDescent="0.6">
      <c r="A201" s="5">
        <f t="shared" si="12"/>
        <v>196</v>
      </c>
      <c r="B201" s="6" t="str">
        <f t="shared" si="11"/>
        <v/>
      </c>
      <c r="C201" s="5">
        <v>1</v>
      </c>
      <c r="D201" s="5">
        <v>0</v>
      </c>
      <c r="E201" s="5">
        <v>0</v>
      </c>
      <c r="F201" s="5">
        <v>0</v>
      </c>
      <c r="G201" s="22">
        <f>G200+N200</f>
        <v>-2.8493614783536643</v>
      </c>
      <c r="H201" s="22">
        <f>H200+O200</f>
        <v>1.7081663378473668</v>
      </c>
      <c r="I201" s="22">
        <f>I200+P200</f>
        <v>1.864112626769546</v>
      </c>
      <c r="J201" s="22">
        <f>1/(1+EXP(-SUMPRODUCT(G201:I201,C201:E201)))</f>
        <v>5.4714332597907318E-2</v>
      </c>
      <c r="K201" s="5">
        <f>IF(J201&gt;$K$4,1,0)</f>
        <v>0</v>
      </c>
      <c r="L201" s="5" t="str">
        <f>IF(K201="","",IF(K201=F201,"","error"))</f>
        <v/>
      </c>
      <c r="M201" s="5">
        <f>J201-F201</f>
        <v>5.4714332597907318E-2</v>
      </c>
      <c r="N201" s="22">
        <f>-$B$4*$M201*C201</f>
        <v>-1.0942866519581464E-2</v>
      </c>
      <c r="O201" s="22">
        <f>-$B$4*$M201*D201</f>
        <v>0</v>
      </c>
      <c r="P201" s="22">
        <f>-$B$4*$M201*E201</f>
        <v>0</v>
      </c>
      <c r="Q201" s="22"/>
      <c r="R201" s="26">
        <f>SQRT(SUMSQ(G201:I201))</f>
        <v>3.8094105787329253</v>
      </c>
      <c r="S201" s="26">
        <f>G201/$R201</f>
        <v>-0.74797962032788035</v>
      </c>
      <c r="T201" s="26">
        <f>H201/$R201</f>
        <v>0.44840699172299037</v>
      </c>
      <c r="U201" s="26">
        <f>I201/$R201</f>
        <v>0.48934410934239114</v>
      </c>
    </row>
    <row r="202" spans="1:21" ht="15.6" x14ac:dyDescent="0.6">
      <c r="A202" s="5">
        <f t="shared" si="12"/>
        <v>197</v>
      </c>
      <c r="B202" s="6">
        <f t="shared" si="11"/>
        <v>49</v>
      </c>
      <c r="C202" s="5">
        <v>1</v>
      </c>
      <c r="D202" s="5">
        <v>1</v>
      </c>
      <c r="E202" s="5">
        <v>0</v>
      </c>
      <c r="F202" s="5">
        <v>0</v>
      </c>
      <c r="G202" s="22">
        <f>G201+N201</f>
        <v>-2.8603043448732457</v>
      </c>
      <c r="H202" s="22">
        <f>H201+O201</f>
        <v>1.7081663378473668</v>
      </c>
      <c r="I202" s="22">
        <f>I201+P201</f>
        <v>1.864112626769546</v>
      </c>
      <c r="J202" s="22">
        <f>1/(1+EXP(-SUMPRODUCT(G202:I202,C202:E202)))</f>
        <v>0.24009878403670673</v>
      </c>
      <c r="K202" s="5">
        <f>IF(J202&gt;$K$4,1,0)</f>
        <v>0</v>
      </c>
      <c r="L202" s="5" t="str">
        <f>IF(K202="","",IF(K202=F202,"","error"))</f>
        <v/>
      </c>
      <c r="M202" s="5">
        <f>J202-F202</f>
        <v>0.24009878403670673</v>
      </c>
      <c r="N202" s="22">
        <f>-$B$4*$M202*C202</f>
        <v>-4.801975680734135E-2</v>
      </c>
      <c r="O202" s="22">
        <f>-$B$4*$M202*D202</f>
        <v>-4.801975680734135E-2</v>
      </c>
      <c r="P202" s="22">
        <f>-$B$4*$M202*E202</f>
        <v>0</v>
      </c>
      <c r="Q202" s="22"/>
      <c r="R202" s="26">
        <f>SQRT(SUMSQ(G202:I202))</f>
        <v>3.8176025288572553</v>
      </c>
      <c r="S202" s="26">
        <f>G202/$R202</f>
        <v>-0.7492410022395487</v>
      </c>
      <c r="T202" s="26">
        <f>H202/$R202</f>
        <v>0.44744478371840402</v>
      </c>
      <c r="U202" s="26">
        <f>I202/$R202</f>
        <v>0.48829405698438216</v>
      </c>
    </row>
    <row r="203" spans="1:21" ht="15.6" x14ac:dyDescent="0.6">
      <c r="A203" s="5">
        <f t="shared" si="12"/>
        <v>198</v>
      </c>
      <c r="B203" s="6" t="str">
        <f t="shared" si="11"/>
        <v/>
      </c>
      <c r="C203" s="5">
        <v>1</v>
      </c>
      <c r="D203" s="5">
        <v>0</v>
      </c>
      <c r="E203" s="5">
        <v>1</v>
      </c>
      <c r="F203" s="5">
        <v>0</v>
      </c>
      <c r="G203" s="22">
        <f>G202+N202</f>
        <v>-2.908324101680587</v>
      </c>
      <c r="H203" s="22">
        <f>H202+O202</f>
        <v>1.6601465810400255</v>
      </c>
      <c r="I203" s="22">
        <f>I202+P202</f>
        <v>1.864112626769546</v>
      </c>
      <c r="J203" s="22">
        <f>1/(1+EXP(-SUMPRODUCT(G203:I203,C203:E203)))</f>
        <v>0.26033820477795866</v>
      </c>
      <c r="K203" s="5">
        <f>IF(J203&gt;$K$4,1,0)</f>
        <v>0</v>
      </c>
      <c r="L203" s="5" t="str">
        <f>IF(K203="","",IF(K203=F203,"","error"))</f>
        <v/>
      </c>
      <c r="M203" s="5">
        <f>J203-F203</f>
        <v>0.26033820477795866</v>
      </c>
      <c r="N203" s="22">
        <f>-$B$4*$M203*C203</f>
        <v>-5.2067640955591736E-2</v>
      </c>
      <c r="O203" s="22">
        <f>-$B$4*$M203*D203</f>
        <v>0</v>
      </c>
      <c r="P203" s="22">
        <f>-$B$4*$M203*E203</f>
        <v>-5.2067640955591736E-2</v>
      </c>
      <c r="Q203" s="22"/>
      <c r="R203" s="26">
        <f>SQRT(SUMSQ(G203:I203))</f>
        <v>3.832668996435348</v>
      </c>
      <c r="S203" s="26">
        <f>G203/$R203</f>
        <v>-0.75882475225111612</v>
      </c>
      <c r="T203" s="26">
        <f>H203/$R203</f>
        <v>0.4331567851500035</v>
      </c>
      <c r="U203" s="26">
        <f>I203/$R203</f>
        <v>0.48637454173665978</v>
      </c>
    </row>
    <row r="204" spans="1:21" ht="15.6" x14ac:dyDescent="0.6">
      <c r="A204" s="5">
        <f t="shared" si="12"/>
        <v>199</v>
      </c>
      <c r="B204" s="6" t="str">
        <f t="shared" si="11"/>
        <v/>
      </c>
      <c r="C204" s="5">
        <v>1</v>
      </c>
      <c r="D204" s="5">
        <v>1</v>
      </c>
      <c r="E204" s="5">
        <v>1</v>
      </c>
      <c r="F204" s="5">
        <v>1</v>
      </c>
      <c r="G204" s="22">
        <f>G203+N203</f>
        <v>-2.9603917426361788</v>
      </c>
      <c r="H204" s="22">
        <f>H203+O203</f>
        <v>1.6601465810400255</v>
      </c>
      <c r="I204" s="22">
        <f>I203+P203</f>
        <v>1.8120449858139542</v>
      </c>
      <c r="J204" s="22">
        <f>1/(1+EXP(-SUMPRODUCT(G204:I204,C204:E204)))</f>
        <v>0.62522830041154154</v>
      </c>
      <c r="K204" s="5">
        <f>IF(J204&gt;$K$4,1,0)</f>
        <v>1</v>
      </c>
      <c r="L204" s="5" t="str">
        <f>IF(K204="","",IF(K204=F204,"","error"))</f>
        <v/>
      </c>
      <c r="M204" s="5">
        <f>J204-F204</f>
        <v>-0.37477169958845846</v>
      </c>
      <c r="N204" s="22">
        <f>-$B$4*$M204*C204</f>
        <v>7.4954339917691695E-2</v>
      </c>
      <c r="O204" s="22">
        <f>-$B$4*$M204*D204</f>
        <v>7.4954339917691695E-2</v>
      </c>
      <c r="P204" s="22">
        <f>-$B$4*$M204*E204</f>
        <v>7.4954339917691695E-2</v>
      </c>
      <c r="Q204" s="22"/>
      <c r="R204" s="26">
        <f>SQRT(SUMSQ(G204:I204))</f>
        <v>3.8475333619113496</v>
      </c>
      <c r="S204" s="26">
        <f>G204/$R204</f>
        <v>-0.76942587995274381</v>
      </c>
      <c r="T204" s="26">
        <f>H204/$R204</f>
        <v>0.43148334916979381</v>
      </c>
      <c r="U204" s="26">
        <f>I204/$R204</f>
        <v>0.47096277416390736</v>
      </c>
    </row>
    <row r="205" spans="1:21" ht="15.6" x14ac:dyDescent="0.6">
      <c r="A205" s="5">
        <f t="shared" si="12"/>
        <v>200</v>
      </c>
      <c r="B205" s="6" t="str">
        <f t="shared" si="11"/>
        <v/>
      </c>
      <c r="C205" s="5">
        <v>1</v>
      </c>
      <c r="D205" s="5">
        <v>0</v>
      </c>
      <c r="E205" s="5">
        <v>0</v>
      </c>
      <c r="F205" s="5">
        <v>0</v>
      </c>
      <c r="G205" s="22">
        <f>G204+N204</f>
        <v>-2.885437402718487</v>
      </c>
      <c r="H205" s="22">
        <f>H204+O204</f>
        <v>1.7351009209577173</v>
      </c>
      <c r="I205" s="22">
        <f>I204+P204</f>
        <v>1.886999325731646</v>
      </c>
      <c r="J205" s="22">
        <f>1/(1+EXP(-SUMPRODUCT(G205:I205,C205:E205)))</f>
        <v>5.2878157092266009E-2</v>
      </c>
      <c r="K205" s="5">
        <f>IF(J205&gt;$K$4,1,0)</f>
        <v>0</v>
      </c>
      <c r="L205" s="5" t="str">
        <f>IF(K205="","",IF(K205=F205,"","error"))</f>
        <v/>
      </c>
      <c r="M205" s="5">
        <f>J205-F205</f>
        <v>5.2878157092266009E-2</v>
      </c>
      <c r="N205" s="22">
        <f>-$B$4*$M205*C205</f>
        <v>-1.0575631418453203E-2</v>
      </c>
      <c r="O205" s="22">
        <f>-$B$4*$M205*D205</f>
        <v>0</v>
      </c>
      <c r="P205" s="22">
        <f>-$B$4*$M205*E205</f>
        <v>0</v>
      </c>
      <c r="Q205" s="22"/>
      <c r="R205" s="26">
        <f>SQRT(SUMSQ(G205:I205))</f>
        <v>3.8596749430783435</v>
      </c>
      <c r="S205" s="26">
        <f>G205/$R205</f>
        <v>-0.74758559859892293</v>
      </c>
      <c r="T205" s="26">
        <f>H205/$R205</f>
        <v>0.4495458676045555</v>
      </c>
      <c r="U205" s="26">
        <f>I205/$R205</f>
        <v>0.48890110010835275</v>
      </c>
    </row>
    <row r="206" spans="1:21" ht="15.6" x14ac:dyDescent="0.6">
      <c r="A206" s="5">
        <f t="shared" si="12"/>
        <v>201</v>
      </c>
      <c r="B206" s="6">
        <f t="shared" ref="B206:B208" si="13">IF(MOD(A206,4)=1,INT(A206/4),"")</f>
        <v>50</v>
      </c>
      <c r="C206" s="5">
        <v>1</v>
      </c>
      <c r="D206" s="5">
        <v>1</v>
      </c>
      <c r="E206" s="5">
        <v>0</v>
      </c>
      <c r="F206" s="5">
        <v>0</v>
      </c>
      <c r="G206" s="22">
        <f>G205+N205</f>
        <v>-2.8960130341369403</v>
      </c>
      <c r="H206" s="22">
        <f>H205+O205</f>
        <v>1.7351009209577173</v>
      </c>
      <c r="I206" s="22">
        <f>I205+P205</f>
        <v>1.886999325731646</v>
      </c>
      <c r="J206" s="22">
        <f>1/(1+EXP(-SUMPRODUCT(G206:I206,C206:E206)))</f>
        <v>0.23850158894601861</v>
      </c>
      <c r="K206" s="5">
        <f>IF(J206&gt;$K$4,1,0)</f>
        <v>0</v>
      </c>
      <c r="L206" s="5" t="str">
        <f>IF(K206="","",IF(K206=F206,"","error"))</f>
        <v/>
      </c>
      <c r="M206" s="5">
        <f>J206-F206</f>
        <v>0.23850158894601861</v>
      </c>
      <c r="N206" s="22">
        <f>-$B$4*$M206*C206</f>
        <v>-4.7700317789203722E-2</v>
      </c>
      <c r="O206" s="22">
        <f>-$B$4*$M206*D206</f>
        <v>-4.7700317789203722E-2</v>
      </c>
      <c r="P206" s="22">
        <f>-$B$4*$M206*E206</f>
        <v>0</v>
      </c>
      <c r="Q206" s="22"/>
      <c r="R206" s="26">
        <f>SQRT(SUMSQ(G206:I206))</f>
        <v>3.8675875109829194</v>
      </c>
      <c r="S206" s="26">
        <f>G206/$R206</f>
        <v>-0.7487905641211825</v>
      </c>
      <c r="T206" s="26">
        <f>H206/$R206</f>
        <v>0.44862615675288336</v>
      </c>
      <c r="U206" s="26">
        <f>I206/$R206</f>
        <v>0.48790087370306939</v>
      </c>
    </row>
    <row r="207" spans="1:21" ht="15.6" x14ac:dyDescent="0.6">
      <c r="A207" s="5">
        <f t="shared" si="12"/>
        <v>202</v>
      </c>
      <c r="B207" s="6" t="str">
        <f t="shared" si="13"/>
        <v/>
      </c>
      <c r="C207" s="5">
        <v>1</v>
      </c>
      <c r="D207" s="5">
        <v>0</v>
      </c>
      <c r="E207" s="5">
        <v>1</v>
      </c>
      <c r="F207" s="5">
        <v>0</v>
      </c>
      <c r="G207" s="22">
        <f>G206+N206</f>
        <v>-2.943713351926144</v>
      </c>
      <c r="H207" s="22">
        <f>H206+O206</f>
        <v>1.6874006031685136</v>
      </c>
      <c r="I207" s="22">
        <f>I206+P206</f>
        <v>1.886999325731646</v>
      </c>
      <c r="J207" s="22">
        <f>1/(1+EXP(-SUMPRODUCT(G207:I207,C207:E207)))</f>
        <v>0.25793790917185683</v>
      </c>
      <c r="K207" s="5">
        <f>IF(J207&gt;$K$4,1,0)</f>
        <v>0</v>
      </c>
      <c r="L207" s="5" t="str">
        <f>IF(K207="","",IF(K207=F207,"","error"))</f>
        <v/>
      </c>
      <c r="M207" s="5">
        <f>J207-F207</f>
        <v>0.25793790917185683</v>
      </c>
      <c r="N207" s="22">
        <f>-$B$4*$M207*C207</f>
        <v>-5.1587581834371371E-2</v>
      </c>
      <c r="O207" s="22">
        <f>-$B$4*$M207*D207</f>
        <v>0</v>
      </c>
      <c r="P207" s="22">
        <f>-$B$4*$M207*E207</f>
        <v>-5.1587581834371371E-2</v>
      </c>
      <c r="Q207" s="22"/>
      <c r="R207" s="26">
        <f>SQRT(SUMSQ(G207:I207))</f>
        <v>3.8824651381813338</v>
      </c>
      <c r="S207" s="26">
        <f>G207/$R207</f>
        <v>-0.75820728510264745</v>
      </c>
      <c r="T207" s="26">
        <f>H207/$R207</f>
        <v>0.43462092848538597</v>
      </c>
      <c r="U207" s="26">
        <f>I207/$R207</f>
        <v>0.48603123494254336</v>
      </c>
    </row>
    <row r="208" spans="1:21" ht="15.6" x14ac:dyDescent="0.6">
      <c r="A208" s="5">
        <f t="shared" si="12"/>
        <v>203</v>
      </c>
      <c r="B208" s="6" t="str">
        <f t="shared" si="13"/>
        <v/>
      </c>
      <c r="C208" s="5">
        <v>1</v>
      </c>
      <c r="D208" s="5">
        <v>1</v>
      </c>
      <c r="E208" s="5">
        <v>1</v>
      </c>
      <c r="F208" s="5">
        <v>1</v>
      </c>
      <c r="G208" s="22">
        <f>G207+N207</f>
        <v>-2.9953009337605154</v>
      </c>
      <c r="H208" s="22">
        <f>H207+O207</f>
        <v>1.6874006031685136</v>
      </c>
      <c r="I208" s="22">
        <f>I207+P207</f>
        <v>1.8354117438972746</v>
      </c>
      <c r="J208" s="22">
        <f>1/(1+EXP(-SUMPRODUCT(G208:I208,C208:E208)))</f>
        <v>0.62890250184003493</v>
      </c>
      <c r="K208" s="5">
        <f>IF(J208&gt;$K$4,1,0)</f>
        <v>1</v>
      </c>
      <c r="L208" s="5" t="str">
        <f>IF(K208="","",IF(K208=F208,"","error"))</f>
        <v/>
      </c>
      <c r="M208" s="5">
        <f>J208-F208</f>
        <v>-0.37109749815996507</v>
      </c>
      <c r="N208" s="22">
        <f>-$B$4*$M208*C208</f>
        <v>7.4219499631993022E-2</v>
      </c>
      <c r="O208" s="22">
        <f>-$B$4*$M208*D208</f>
        <v>7.4219499631993022E-2</v>
      </c>
      <c r="P208" s="22">
        <f>-$B$4*$M208*E208</f>
        <v>7.4219499631993022E-2</v>
      </c>
      <c r="Q208" s="22"/>
      <c r="R208" s="26">
        <f>SQRT(SUMSQ(G208:I208))</f>
        <v>3.8971636800365612</v>
      </c>
      <c r="S208" s="26">
        <f>G208/$R208</f>
        <v>-0.76858484263930504</v>
      </c>
      <c r="T208" s="26">
        <f>H208/$R208</f>
        <v>0.43298171226739013</v>
      </c>
      <c r="U208" s="26">
        <f>I208/$R208</f>
        <v>0.47096090762091258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65536"/>
    </sheetView>
  </sheetViews>
  <sheetFormatPr defaultColWidth="11.5234375" defaultRowHeight="14.4" x14ac:dyDescent="0.55000000000000004"/>
  <sheetData>
    <row r="1" spans="1:1" ht="15.6" x14ac:dyDescent="0.6">
      <c r="A1" s="4">
        <v>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Heaviside activation</vt:lpstr>
      <vt:lpstr>sigmoidal activation</vt:lpstr>
      <vt:lpstr>Hoja3</vt:lpstr>
    </vt:vector>
  </TitlesOfParts>
  <Company>Universidad AutÃ³noma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Suarez</dc:creator>
  <cp:lastModifiedBy>ALBERTO</cp:lastModifiedBy>
  <dcterms:created xsi:type="dcterms:W3CDTF">2009-03-26T08:52:21Z</dcterms:created>
  <dcterms:modified xsi:type="dcterms:W3CDTF">2022-04-27T09:06:28Z</dcterms:modified>
</cp:coreProperties>
</file>