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02\Desktop\silverio diferencias\"/>
    </mc:Choice>
  </mc:AlternateContent>
  <bookViews>
    <workbookView xWindow="0" yWindow="0" windowWidth="28800" windowHeight="18000"/>
  </bookViews>
  <sheets>
    <sheet name="MARZO" sheetId="1" r:id="rId1"/>
  </sheets>
  <definedNames>
    <definedName name="_xlnm._FilterDatabase" localSheetId="0" hidden="1">MARZO!$A$10:$M$14</definedName>
    <definedName name="_xlnm.Print_Area" localSheetId="0">MARZO!$A$2:$M$14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J11" i="1" l="1"/>
  <c r="K11" i="1" s="1"/>
  <c r="J12" i="1"/>
  <c r="K12" i="1" s="1"/>
  <c r="J13" i="1"/>
  <c r="K13" i="1" s="1"/>
  <c r="J14" i="1"/>
  <c r="K14" i="1" s="1"/>
  <c r="L13" i="1" l="1"/>
  <c r="M13" i="1" s="1"/>
  <c r="L12" i="1"/>
  <c r="M12" i="1" s="1"/>
  <c r="L11" i="1"/>
  <c r="M11" i="1" s="1"/>
  <c r="L14" i="1"/>
  <c r="M14" i="1" s="1"/>
</calcChain>
</file>

<file path=xl/sharedStrings.xml><?xml version="1.0" encoding="utf-8"?>
<sst xmlns="http://schemas.openxmlformats.org/spreadsheetml/2006/main" count="27" uniqueCount="19">
  <si>
    <t>REPORTE DE CONCRETO A TERCEROS</t>
  </si>
  <si>
    <t>PLANTA</t>
  </si>
  <si>
    <t>REMISION</t>
  </si>
  <si>
    <t>CANTIDAD</t>
  </si>
  <si>
    <t>RESISTENCIA</t>
  </si>
  <si>
    <t>CLIENTE</t>
  </si>
  <si>
    <t>BOMBEABLE</t>
  </si>
  <si>
    <t>FECHA</t>
  </si>
  <si>
    <t>PRECIO VENTA</t>
  </si>
  <si>
    <t>IMPORTE</t>
  </si>
  <si>
    <t>IVA</t>
  </si>
  <si>
    <t>TOTAL</t>
  </si>
  <si>
    <t>REMISIONADO</t>
  </si>
  <si>
    <t>PRECIO BASE</t>
  </si>
  <si>
    <t>PC-01</t>
  </si>
  <si>
    <t>2001914N0B</t>
  </si>
  <si>
    <t>CONPROCASA</t>
  </si>
  <si>
    <t>1001914N0D</t>
  </si>
  <si>
    <t xml:space="preserve"> EL 82169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</si>
</sst>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3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4" fontId="0" fillId="0" borderId="0" xfId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4" fontId="2" fillId="2" borderId="3" xfId="1" applyFont="1" applyFill="1" applyBorder="1" applyAlignment="1">
      <alignment horizontal="center" vertical="center" wrapText="1"/>
    </xf>
    <xf numFmtId="44" fontId="2" fillId="2" borderId="4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44" fontId="0" fillId="0" borderId="6" xfId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4" fontId="6" fillId="0" borderId="0" xfId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3" fontId="0" fillId="0" borderId="0" xfId="1" applyNumberFormat="1" applyFont="1"/>
    <xf numFmtId="0" fontId="7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9" fontId="2" fillId="2" borderId="4" xfId="1" applyNumberFormat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44" fontId="0" fillId="3" borderId="0" xfId="1" applyFont="1" applyFill="1"/>
    <xf numFmtId="44" fontId="6" fillId="3" borderId="0" xfId="1" applyFont="1" applyFill="1" applyAlignment="1">
      <alignment horizontal="center"/>
    </xf>
    <xf numFmtId="13" fontId="0" fillId="3" borderId="0" xfId="1" applyNumberFormat="1" applyFont="1" applyFill="1"/>
    <xf numFmtId="44" fontId="0" fillId="3" borderId="0" xfId="1" applyFont="1" applyFill="1" applyAlignment="1">
      <alignment horizontal="center"/>
    </xf>
    <xf numFmtId="44" fontId="0" fillId="3" borderId="8" xfId="1" applyFont="1" applyFill="1" applyBorder="1" applyAlignment="1">
      <alignment horizontal="center" vertical="center"/>
    </xf>
    <xf numFmtId="0" fontId="0" fillId="3" borderId="0" xfId="0" applyFill="1"/>
    <xf numFmtId="44" fontId="8" fillId="3" borderId="3" xfId="1" applyFont="1" applyFill="1" applyBorder="1" applyAlignment="1">
      <alignment horizontal="center" vertical="center" wrapText="1"/>
    </xf>
  </cellXfs>
  <cellStyles count="33">
    <cellStyle name="Moneda" xfId="1" builtinId="4"/>
    <cellStyle name="Moneda 2" xfId="2"/>
    <cellStyle name="Moneda 2 2" xfId="4"/>
    <cellStyle name="Moneda 2 2 2" xfId="8"/>
    <cellStyle name="Moneda 2 2 2 2" xfId="16"/>
    <cellStyle name="Moneda 2 2 2 2 2" xfId="32"/>
    <cellStyle name="Moneda 2 2 2 3" xfId="24"/>
    <cellStyle name="Moneda 2 2 3" xfId="12"/>
    <cellStyle name="Moneda 2 2 3 2" xfId="28"/>
    <cellStyle name="Moneda 2 2 4" xfId="20"/>
    <cellStyle name="Moneda 2 3" xfId="6"/>
    <cellStyle name="Moneda 2 3 2" xfId="14"/>
    <cellStyle name="Moneda 2 3 2 2" xfId="30"/>
    <cellStyle name="Moneda 2 3 3" xfId="22"/>
    <cellStyle name="Moneda 2 4" xfId="10"/>
    <cellStyle name="Moneda 2 4 2" xfId="26"/>
    <cellStyle name="Moneda 2 5" xfId="18"/>
    <cellStyle name="Moneda 3" xfId="3"/>
    <cellStyle name="Moneda 3 2" xfId="7"/>
    <cellStyle name="Moneda 3 2 2" xfId="15"/>
    <cellStyle name="Moneda 3 2 2 2" xfId="31"/>
    <cellStyle name="Moneda 3 2 3" xfId="23"/>
    <cellStyle name="Moneda 3 3" xfId="11"/>
    <cellStyle name="Moneda 3 3 2" xfId="27"/>
    <cellStyle name="Moneda 3 4" xfId="19"/>
    <cellStyle name="Moneda 4" xfId="5"/>
    <cellStyle name="Moneda 4 2" xfId="13"/>
    <cellStyle name="Moneda 4 2 2" xfId="29"/>
    <cellStyle name="Moneda 4 3" xfId="21"/>
    <cellStyle name="Moneda 5" xfId="9"/>
    <cellStyle name="Moneda 5 2" xfId="25"/>
    <cellStyle name="Moneda 6" xfId="17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635276</xdr:colOff>
      <xdr:row>7</xdr:row>
      <xdr:rowOff>40234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2149751" cy="1259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4"/>
  <sheetViews>
    <sheetView showGridLines="0" tabSelected="1" topLeftCell="A2" zoomScaleNormal="100" zoomScaleSheetLayoutView="100" workbookViewId="0">
      <selection activeCell="D4" sqref="D4"/>
    </sheetView>
  </sheetViews>
  <sheetFormatPr baseColWidth="10" defaultRowHeight="15" customHeight="1" x14ac:dyDescent="0.25"/>
  <cols>
    <col min="2" max="2" width="12.28515625" customWidth="1"/>
    <col min="4" max="4" width="19.7109375" bestFit="1" customWidth="1"/>
    <col min="5" max="5" width="12.28515625" bestFit="1" customWidth="1"/>
    <col min="7" max="7" width="12.28515625" customWidth="1"/>
    <col min="8" max="8" width="14.140625" bestFit="1" customWidth="1"/>
    <col min="9" max="9" width="14.140625" style="32" customWidth="1"/>
    <col min="10" max="10" width="14.7109375" bestFit="1" customWidth="1"/>
    <col min="11" max="11" width="14.140625" customWidth="1"/>
    <col min="12" max="12" width="13.42578125" customWidth="1"/>
    <col min="13" max="13" width="14.140625" bestFit="1" customWidth="1"/>
    <col min="14" max="14" width="11.42578125" customWidth="1"/>
    <col min="15" max="15" width="12.140625" bestFit="1" customWidth="1"/>
  </cols>
  <sheetData>
    <row r="1" spans="1:13" ht="15" hidden="1" customHeight="1" x14ac:dyDescent="0.25">
      <c r="D1" s="18"/>
      <c r="E1" s="1"/>
      <c r="F1" s="18"/>
      <c r="G1" s="18"/>
      <c r="H1" s="4"/>
      <c r="I1" s="27"/>
      <c r="J1" s="4"/>
      <c r="K1" s="4">
        <v>0</v>
      </c>
      <c r="L1" s="4"/>
      <c r="M1" s="4"/>
    </row>
    <row r="2" spans="1:13" ht="21" x14ac:dyDescent="0.35">
      <c r="D2" s="17" t="s">
        <v>18</v>
      </c>
      <c r="E2" s="17"/>
      <c r="F2" s="17"/>
      <c r="G2" s="17"/>
      <c r="H2" s="17"/>
      <c r="I2" s="28"/>
      <c r="J2" s="17"/>
      <c r="K2" s="17"/>
      <c r="L2" s="17"/>
      <c r="M2" s="17"/>
    </row>
    <row r="3" spans="1:13" x14ac:dyDescent="0.25">
      <c r="D3" s="21"/>
      <c r="E3" s="2"/>
      <c r="F3" s="18"/>
      <c r="G3" s="18"/>
      <c r="H3" s="4"/>
      <c r="I3" s="27"/>
      <c r="J3" s="4"/>
      <c r="K3" s="4"/>
      <c r="L3" s="4"/>
      <c r="M3" s="4"/>
    </row>
    <row r="4" spans="1:13" x14ac:dyDescent="0.25">
      <c r="D4" s="18"/>
      <c r="E4" s="2"/>
      <c r="F4" s="18"/>
      <c r="G4" s="18"/>
      <c r="H4" s="4"/>
      <c r="I4" s="27"/>
      <c r="J4" s="4"/>
      <c r="K4" s="4"/>
      <c r="L4" s="4"/>
      <c r="M4" s="4"/>
    </row>
    <row r="5" spans="1:13" x14ac:dyDescent="0.25">
      <c r="D5" s="18"/>
      <c r="E5" s="2"/>
      <c r="F5" s="18"/>
      <c r="G5" s="18"/>
      <c r="H5" s="20"/>
      <c r="I5" s="29"/>
      <c r="J5" s="4"/>
      <c r="K5" s="4"/>
      <c r="L5" s="4"/>
      <c r="M5" s="4"/>
    </row>
    <row r="6" spans="1:13" x14ac:dyDescent="0.25">
      <c r="D6" s="18"/>
      <c r="E6" s="2"/>
      <c r="F6" s="18"/>
      <c r="G6" s="18"/>
      <c r="H6" s="4"/>
      <c r="I6" s="27"/>
      <c r="J6" s="4"/>
      <c r="K6" s="4"/>
      <c r="L6" s="4"/>
      <c r="M6" s="4"/>
    </row>
    <row r="7" spans="1:13" x14ac:dyDescent="0.25">
      <c r="A7" s="26" t="s">
        <v>0</v>
      </c>
      <c r="B7" s="18"/>
      <c r="C7" s="18"/>
      <c r="D7" s="18"/>
      <c r="E7" s="18"/>
      <c r="F7" s="18"/>
      <c r="G7" s="18"/>
      <c r="H7" s="19"/>
      <c r="I7" s="30"/>
      <c r="J7" s="18"/>
      <c r="K7" s="18"/>
    </row>
    <row r="8" spans="1:13" x14ac:dyDescent="0.25">
      <c r="D8" s="18"/>
      <c r="F8" s="18"/>
      <c r="G8" s="18"/>
      <c r="H8" s="4"/>
      <c r="I8" s="27"/>
      <c r="J8" s="4"/>
      <c r="K8" s="4"/>
      <c r="L8" s="4"/>
      <c r="M8" s="4"/>
    </row>
    <row r="9" spans="1:13" ht="15.75" thickBot="1" x14ac:dyDescent="0.3">
      <c r="A9" s="2"/>
      <c r="B9" s="2"/>
      <c r="D9" s="11"/>
      <c r="E9" s="3"/>
      <c r="F9" s="11"/>
      <c r="G9" s="11"/>
      <c r="H9" s="4"/>
      <c r="I9" s="27"/>
      <c r="J9" s="4"/>
      <c r="K9" s="4"/>
      <c r="L9" s="4"/>
      <c r="M9" s="4"/>
    </row>
    <row r="10" spans="1:13" ht="30.75" thickBot="1" x14ac:dyDescent="0.3">
      <c r="A10" s="5" t="s">
        <v>1</v>
      </c>
      <c r="B10" s="6" t="s">
        <v>7</v>
      </c>
      <c r="C10" s="6" t="s">
        <v>2</v>
      </c>
      <c r="D10" s="6" t="s">
        <v>5</v>
      </c>
      <c r="E10" s="6" t="s">
        <v>4</v>
      </c>
      <c r="F10" s="6" t="s">
        <v>3</v>
      </c>
      <c r="G10" s="6" t="s">
        <v>6</v>
      </c>
      <c r="H10" s="7" t="s">
        <v>8</v>
      </c>
      <c r="I10" s="33" t="s">
        <v>13</v>
      </c>
      <c r="J10" s="7" t="s">
        <v>9</v>
      </c>
      <c r="K10" s="8" t="s">
        <v>10</v>
      </c>
      <c r="L10" s="24" t="s">
        <v>12</v>
      </c>
      <c r="M10" s="9" t="s">
        <v>11</v>
      </c>
    </row>
    <row r="11" spans="1:13" x14ac:dyDescent="0.25">
      <c r="A11" s="22" t="s">
        <v>14</v>
      </c>
      <c r="B11" s="25">
        <v>45063</v>
      </c>
      <c r="C11" s="16">
        <v>82169</v>
      </c>
      <c r="D11" s="12" t="s">
        <v>16</v>
      </c>
      <c r="E11" s="13" t="s">
        <v>17</v>
      </c>
      <c r="F11" s="13">
        <v>4</v>
      </c>
      <c r="G11" s="13">
        <v>0</v>
      </c>
      <c r="H11" s="14">
        <v>1517</v>
      </c>
      <c r="I11" s="31">
        <v>1517</v>
      </c>
      <c r="J11" s="14">
        <f>+H11*F11</f>
        <v>6068</v>
      </c>
      <c r="K11" s="23">
        <f>+J11*0.16</f>
        <v>970.88</v>
      </c>
      <c r="L11" s="10">
        <f>IF(K11&gt;0,0,J11)</f>
        <v>0</v>
      </c>
      <c r="M11" s="15">
        <f>IF(K11=0,0,L11+J11+K11)</f>
        <v>7038.88</v>
      </c>
    </row>
    <row r="12" spans="1:13" x14ac:dyDescent="0.25">
      <c r="A12" s="22" t="s">
        <v>14</v>
      </c>
      <c r="B12" s="25">
        <v>45063</v>
      </c>
      <c r="C12" s="16">
        <v>82169</v>
      </c>
      <c r="D12" s="12" t="s">
        <v>16</v>
      </c>
      <c r="E12" s="13" t="s">
        <v>15</v>
      </c>
      <c r="F12" s="13">
        <v>7</v>
      </c>
      <c r="G12" s="13">
        <v>7</v>
      </c>
      <c r="H12" s="14">
        <f>1727+263</f>
        <v>1990</v>
      </c>
      <c r="I12" s="31">
        <v>1727</v>
      </c>
      <c r="J12" s="14">
        <f>+H12*F12</f>
        <v>13930</v>
      </c>
      <c r="K12" s="23">
        <f>+J12*0.16</f>
        <v>2228.8000000000002</v>
      </c>
      <c r="L12" s="10">
        <f>IF(K12&gt;0,0,J12)</f>
        <v>0</v>
      </c>
      <c r="M12" s="15">
        <f>IF(K12=0,0,L12+J12+K12)</f>
        <v>16158.8</v>
      </c>
    </row>
    <row r="13" spans="1:13" x14ac:dyDescent="0.25">
      <c r="A13" s="22" t="s">
        <v>14</v>
      </c>
      <c r="B13" s="25">
        <v>45063</v>
      </c>
      <c r="C13" s="16">
        <v>82169</v>
      </c>
      <c r="D13" s="12" t="s">
        <v>16</v>
      </c>
      <c r="E13" s="13" t="s">
        <v>15</v>
      </c>
      <c r="F13" s="13">
        <v>5</v>
      </c>
      <c r="G13" s="13">
        <v>5</v>
      </c>
      <c r="H13" s="14">
        <f>1727+263</f>
        <v>1990</v>
      </c>
      <c r="I13" s="31">
        <v>1727</v>
      </c>
      <c r="J13" s="14">
        <f>+H13*F13</f>
        <v>9950</v>
      </c>
      <c r="K13" s="23">
        <f>+J13*0.16</f>
        <v>1592</v>
      </c>
      <c r="L13" s="10">
        <f>IF(K13&gt;0,0,J13)</f>
        <v>0</v>
      </c>
      <c r="M13" s="15">
        <f>IF(K13=0,0,L13+J13+K13)</f>
        <v>11542</v>
      </c>
    </row>
    <row r="14" spans="1:13" x14ac:dyDescent="0.25">
      <c r="A14" s="22" t="s">
        <v>14</v>
      </c>
      <c r="B14" s="25">
        <v>45063</v>
      </c>
      <c r="C14" s="16">
        <v>82169</v>
      </c>
      <c r="D14" s="12" t="s">
        <v>16</v>
      </c>
      <c r="E14" s="13" t="s">
        <v>17</v>
      </c>
      <c r="F14" s="13">
        <v>4</v>
      </c>
      <c r="G14" s="13">
        <v>0</v>
      </c>
      <c r="H14" s="14">
        <v>1517</v>
      </c>
      <c r="I14" s="31">
        <v>1517</v>
      </c>
      <c r="J14" s="14">
        <f>+H14*F14</f>
        <v>6068</v>
      </c>
      <c r="K14" s="23">
        <f>+J14*0.16</f>
        <v>970.88</v>
      </c>
      <c r="L14" s="10">
        <f>IF(K14&gt;0,0,J14)</f>
        <v>0</v>
      </c>
      <c r="M14" s="15">
        <f>IF(K14=0,0,L14+J14+K14)</f>
        <v>7038.88</v>
      </c>
    </row>
  </sheetData>
  <autoFilter ref="A10:M14">
    <sortState ref="A11:M333">
      <sortCondition descending="1" ref="C10:C332"/>
    </sortState>
  </autoFilter>
  <pageMargins left="0.7" right="0.7" top="0.75" bottom="0.75" header="0.3" footer="0.3"/>
  <pageSetup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MARZO</vt:lpstr>
      <vt:lpstr>MARZO!Área_de_impresión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Sistemas02</cp:lastModifiedBy>
  <cp:lastPrinted>2022-06-30T12:18:13Z</cp:lastPrinted>
  <dcterms:created xsi:type="dcterms:W3CDTF">2017-03-11T00:08:56Z</dcterms:created>
  <dcterms:modified xsi:type="dcterms:W3CDTF">2023-06-15T16:18:19Z</dcterms:modified>
</cp:coreProperties>
</file>