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I20" i="1" l="1"/>
  <c r="H10" i="1"/>
  <c r="I10" i="1" s="1"/>
  <c r="I5" i="1" l="1"/>
</calcChain>
</file>

<file path=xl/sharedStrings.xml><?xml version="1.0" encoding="utf-8"?>
<sst xmlns="http://schemas.openxmlformats.org/spreadsheetml/2006/main" count="34" uniqueCount="33">
  <si>
    <t>Componente</t>
  </si>
  <si>
    <t>Mes 1</t>
  </si>
  <si>
    <t>Mes 2</t>
  </si>
  <si>
    <t>Cantidad</t>
  </si>
  <si>
    <t>Costo unitario</t>
  </si>
  <si>
    <t>Costo total</t>
  </si>
  <si>
    <t>MANO DE OBRA</t>
  </si>
  <si>
    <t>HARDWARE</t>
  </si>
  <si>
    <t>Depreciación o uso informático de computadora del desarrollador</t>
  </si>
  <si>
    <t>Depreciación o uso informático de computadora del analista de calidad</t>
  </si>
  <si>
    <t>Adquisición de servidor web</t>
  </si>
  <si>
    <t>SOFTWARE</t>
  </si>
  <si>
    <t>C++</t>
  </si>
  <si>
    <t>MySQL Workbeanch</t>
  </si>
  <si>
    <t>HTML</t>
  </si>
  <si>
    <t>SERVICIOS</t>
  </si>
  <si>
    <t>Energía eléctrica</t>
  </si>
  <si>
    <t>Internet</t>
  </si>
  <si>
    <t>Transporte</t>
  </si>
  <si>
    <t>Sub total</t>
  </si>
  <si>
    <t>15% imprevistos</t>
  </si>
  <si>
    <t>25% ganancias</t>
  </si>
  <si>
    <t>Total</t>
  </si>
  <si>
    <t>Diseñador</t>
  </si>
  <si>
    <t>Analista de sistemas</t>
  </si>
  <si>
    <t>Arquitecto de sistemas</t>
  </si>
  <si>
    <t>Desarrollador de software</t>
  </si>
  <si>
    <t>15.2 kw/h</t>
  </si>
  <si>
    <t>30.2kw/h</t>
  </si>
  <si>
    <t>45.4kw/h</t>
  </si>
  <si>
    <t>$0.20</t>
  </si>
  <si>
    <t>1 plan</t>
  </si>
  <si>
    <t>$17.00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</si>
</sst>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/>
    <xf numFmtId="164" fontId="0" fillId="3" borderId="1" xfId="1" applyFont="1" applyFill="1" applyBorder="1"/>
    <xf numFmtId="165" fontId="0" fillId="0" borderId="0" xfId="0" applyNumberFormat="1"/>
    <xf numFmtId="164" fontId="0" fillId="4" borderId="1" xfId="1" applyFont="1" applyFill="1" applyBorder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0" fillId="3" borderId="1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28"/>
  <sheetViews>
    <sheetView tabSelected="1" topLeftCell="D13" zoomScaleNormal="100" workbookViewId="0">
      <selection activeCell="K24" sqref="K24"/>
    </sheetView>
  </sheetViews>
  <sheetFormatPr baseColWidth="10" defaultRowHeight="15" x14ac:dyDescent="0.25"/>
  <cols>
    <col min="6" max="6" width="32.28515625" customWidth="1"/>
    <col min="10" max="10" width="14.85546875" customWidth="1"/>
    <col min="11" max="11" width="15" bestFit="1" customWidth="1"/>
  </cols>
  <sheetData>
    <row r="2" spans="6:14" x14ac:dyDescent="0.25"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</row>
    <row r="3" spans="6:14" x14ac:dyDescent="0.25">
      <c r="F3" s="1"/>
      <c r="G3" s="1"/>
      <c r="H3" s="1"/>
      <c r="I3" s="1"/>
      <c r="J3" s="1"/>
      <c r="K3" s="1"/>
    </row>
    <row r="4" spans="6:14" x14ac:dyDescent="0.25">
      <c r="F4" s="8"/>
      <c r="G4" s="4"/>
      <c r="H4" s="4" t="s">
        <v>6</v>
      </c>
      <c r="I4" s="4"/>
      <c r="J4" s="4"/>
      <c r="K4" s="9"/>
    </row>
    <row r="5" spans="6:14" x14ac:dyDescent="0.25">
      <c r="F5" s="6" t="s">
        <v>24</v>
      </c>
      <c r="G5" s="6">
        <v>240</v>
      </c>
      <c r="H5" s="6">
        <v>240</v>
      </c>
      <c r="I5" s="6">
        <f>G5+H5</f>
        <v>480</v>
      </c>
      <c r="J5" s="6">
        <v>3450.4</v>
      </c>
      <c r="K5" s="11">
        <v>1656192</v>
      </c>
    </row>
    <row r="6" spans="6:14" x14ac:dyDescent="0.25">
      <c r="F6" s="7" t="s">
        <v>25</v>
      </c>
      <c r="G6" s="7">
        <v>240</v>
      </c>
      <c r="H6" s="7">
        <v>240</v>
      </c>
      <c r="I6" s="7">
        <v>480</v>
      </c>
      <c r="J6" s="6">
        <v>3450.4</v>
      </c>
      <c r="K6" s="13">
        <v>1656192</v>
      </c>
    </row>
    <row r="7" spans="6:14" x14ac:dyDescent="0.25">
      <c r="F7" s="6" t="s">
        <v>23</v>
      </c>
      <c r="G7" s="7">
        <v>240</v>
      </c>
      <c r="H7" s="7">
        <v>240</v>
      </c>
      <c r="I7" s="7">
        <v>480</v>
      </c>
      <c r="J7" s="6">
        <v>3450.4</v>
      </c>
      <c r="K7" s="13">
        <v>1656192</v>
      </c>
    </row>
    <row r="8" spans="6:14" x14ac:dyDescent="0.25">
      <c r="F8" s="1" t="s">
        <v>26</v>
      </c>
      <c r="G8" s="7">
        <v>240</v>
      </c>
      <c r="H8" s="7">
        <v>240</v>
      </c>
      <c r="I8" s="7">
        <v>480</v>
      </c>
      <c r="J8" s="6">
        <v>3450.4</v>
      </c>
      <c r="K8" s="13">
        <v>1656192</v>
      </c>
    </row>
    <row r="9" spans="6:14" x14ac:dyDescent="0.25">
      <c r="F9" s="8"/>
      <c r="G9" s="4"/>
      <c r="H9" s="4" t="s">
        <v>7</v>
      </c>
      <c r="I9" s="4"/>
      <c r="J9" s="4"/>
      <c r="K9" s="9"/>
    </row>
    <row r="10" spans="6:14" ht="48.75" customHeight="1" x14ac:dyDescent="0.25">
      <c r="F10" s="5" t="s">
        <v>8</v>
      </c>
      <c r="G10">
        <v>83333</v>
      </c>
      <c r="H10" s="12">
        <f>G10/36</f>
        <v>2314.8055555555557</v>
      </c>
      <c r="I10">
        <f>H10/30</f>
        <v>77.160185185185185</v>
      </c>
      <c r="J10">
        <v>3000000</v>
      </c>
      <c r="K10" s="10">
        <v>347.22</v>
      </c>
      <c r="M10" s="10"/>
      <c r="N10" s="10"/>
    </row>
    <row r="11" spans="6:14" ht="53.25" customHeight="1" x14ac:dyDescent="0.25">
      <c r="F11" s="2" t="s">
        <v>9</v>
      </c>
      <c r="G11" s="1">
        <v>83333</v>
      </c>
      <c r="H11" s="1">
        <v>2314.8000000000002</v>
      </c>
      <c r="I11" s="1">
        <v>77.160184999999998</v>
      </c>
      <c r="J11" s="1">
        <v>3000000</v>
      </c>
      <c r="K11" s="1">
        <v>347.22</v>
      </c>
    </row>
    <row r="12" spans="6:14" ht="21" customHeight="1" x14ac:dyDescent="0.25">
      <c r="F12" s="6" t="s">
        <v>10</v>
      </c>
      <c r="G12" s="6"/>
      <c r="H12" s="6"/>
      <c r="I12" s="6"/>
      <c r="J12" s="6"/>
      <c r="K12" s="6"/>
    </row>
    <row r="13" spans="6:14" x14ac:dyDescent="0.25">
      <c r="F13" s="8"/>
      <c r="G13" s="4"/>
      <c r="H13" s="4" t="s">
        <v>11</v>
      </c>
      <c r="I13" s="4"/>
      <c r="J13" s="4"/>
      <c r="K13" s="9"/>
    </row>
    <row r="14" spans="6:14" x14ac:dyDescent="0.25">
      <c r="F14" s="1" t="s">
        <v>12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6:14" x14ac:dyDescent="0.25">
      <c r="F15" s="6" t="s">
        <v>13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</row>
    <row r="16" spans="6:14" x14ac:dyDescent="0.25">
      <c r="F16" s="1" t="s">
        <v>14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</row>
    <row r="17" spans="6:11" x14ac:dyDescent="0.25">
      <c r="F17" s="8"/>
      <c r="G17" s="4"/>
      <c r="H17" s="4" t="s">
        <v>15</v>
      </c>
      <c r="I17" s="4"/>
      <c r="J17" s="4"/>
      <c r="K17" s="9"/>
    </row>
    <row r="18" spans="6:11" x14ac:dyDescent="0.25">
      <c r="F18" s="6" t="s">
        <v>16</v>
      </c>
      <c r="G18" s="6" t="s">
        <v>27</v>
      </c>
      <c r="H18" s="6" t="s">
        <v>28</v>
      </c>
      <c r="I18" s="6" t="s">
        <v>29</v>
      </c>
      <c r="J18" s="6" t="s">
        <v>30</v>
      </c>
      <c r="K18" s="14">
        <v>9.08</v>
      </c>
    </row>
    <row r="19" spans="6:11" x14ac:dyDescent="0.25">
      <c r="F19" s="1" t="s">
        <v>17</v>
      </c>
      <c r="G19" s="1" t="s">
        <v>31</v>
      </c>
      <c r="H19" s="1" t="s">
        <v>31</v>
      </c>
      <c r="I19" s="1">
        <v>2</v>
      </c>
      <c r="J19" s="1" t="s">
        <v>32</v>
      </c>
      <c r="K19" s="15">
        <v>34</v>
      </c>
    </row>
    <row r="20" spans="6:11" x14ac:dyDescent="0.25">
      <c r="F20" s="6" t="s">
        <v>18</v>
      </c>
      <c r="G20" s="6">
        <v>25</v>
      </c>
      <c r="H20" s="6">
        <v>25</v>
      </c>
      <c r="I20" s="6">
        <f>G20+H20</f>
        <v>50</v>
      </c>
      <c r="J20" s="6">
        <v>2400</v>
      </c>
      <c r="K20" s="6">
        <f>I20*J20</f>
        <v>120000</v>
      </c>
    </row>
    <row r="21" spans="6:11" x14ac:dyDescent="0.25">
      <c r="F21" s="1"/>
      <c r="G21" s="1"/>
      <c r="H21" s="1"/>
      <c r="I21" s="1"/>
      <c r="J21" s="1" t="s">
        <v>19</v>
      </c>
      <c r="K21" s="16">
        <f>K20+K19+K18+K11+K10+K8+K7+K6+K5</f>
        <v>6745505.5199999996</v>
      </c>
    </row>
    <row r="22" spans="6:11" x14ac:dyDescent="0.25">
      <c r="F22" s="6"/>
      <c r="G22" s="6"/>
      <c r="H22" s="6"/>
      <c r="I22" s="6"/>
      <c r="J22" s="6" t="s">
        <v>20</v>
      </c>
      <c r="K22" s="6">
        <f>(K21*15)/100</f>
        <v>1011825.828</v>
      </c>
    </row>
    <row r="23" spans="6:11" x14ac:dyDescent="0.25">
      <c r="F23" s="1"/>
      <c r="G23" s="1"/>
      <c r="H23" s="1"/>
      <c r="I23" s="1"/>
      <c r="J23" s="1" t="s">
        <v>21</v>
      </c>
      <c r="K23" s="1">
        <f>(K21*25)/100</f>
        <v>1686376.38</v>
      </c>
    </row>
    <row r="24" spans="6:11" x14ac:dyDescent="0.25">
      <c r="F24" s="6"/>
      <c r="G24" s="6"/>
      <c r="H24" s="6"/>
      <c r="I24" s="6"/>
      <c r="J24" s="6" t="s">
        <v>22</v>
      </c>
      <c r="K24" s="17">
        <f>K23+K22+K21</f>
        <v>9443707.7280000001</v>
      </c>
    </row>
    <row r="28" spans="6:11" x14ac:dyDescent="0.25">
      <c r="H28" s="12"/>
      <c r="J28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Miguel</cp:lastModifiedBy>
  <cp:lastPrinted>2019-04-09T14:03:05Z</cp:lastPrinted>
  <dcterms:created xsi:type="dcterms:W3CDTF">2019-04-02T14:38:35Z</dcterms:created>
  <dcterms:modified xsi:type="dcterms:W3CDTF">2019-04-28T01:59:54Z</dcterms:modified>
</cp:coreProperties>
</file>