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 DO DIA" sheetId="1" r:id="rId4"/>
    <sheet state="visible" name="OUTUBRO" sheetId="2" r:id="rId5"/>
    <sheet state="visible" name="Página5" sheetId="3" r:id="rId6"/>
    <sheet state="visible" name="SETEMBRO" sheetId="4" r:id="rId7"/>
  </sheets>
  <definedNames>
    <definedName localSheetId="0" name="NSM">'SM DO DIA'!$E:$E</definedName>
    <definedName name="NSM">#REF!</definedName>
    <definedName hidden="1" localSheetId="1" name="_xlnm._FilterDatabase">OUTUBRO!$A$1:$U$980</definedName>
  </definedNames>
  <calcPr/>
</workbook>
</file>

<file path=xl/sharedStrings.xml><?xml version="1.0" encoding="utf-8"?>
<sst xmlns="http://schemas.openxmlformats.org/spreadsheetml/2006/main" count="1671" uniqueCount="420">
  <si>
    <t>DATA</t>
  </si>
  <si>
    <t>PLACA</t>
  </si>
  <si>
    <t>PEDIDO</t>
  </si>
  <si>
    <t>HORARIO DE INCLUSÃO</t>
  </si>
  <si>
    <t>NUMERO DA SM</t>
  </si>
  <si>
    <t>SHIPMENT</t>
  </si>
  <si>
    <t xml:space="preserve">DIA </t>
  </si>
  <si>
    <t>Horário da 
 coleta</t>
  </si>
  <si>
    <t>Horário da 
 entrega</t>
  </si>
  <si>
    <t>Coleta 1</t>
  </si>
  <si>
    <t>Origem 1</t>
  </si>
  <si>
    <t>UF 1</t>
  </si>
  <si>
    <t>Entrega 1</t>
  </si>
  <si>
    <t>Destino 1</t>
  </si>
  <si>
    <t>UF</t>
  </si>
  <si>
    <t>CAVALO</t>
  </si>
  <si>
    <t>CARRETA</t>
  </si>
  <si>
    <t>MOTORISTA COLETA</t>
  </si>
  <si>
    <t>MODALIDADE</t>
  </si>
  <si>
    <t>Cavalo de entrega</t>
  </si>
  <si>
    <t>Motorista de entrega</t>
  </si>
  <si>
    <t xml:space="preserve">DESTINADO </t>
  </si>
  <si>
    <t>INICIO DE VIAGEM</t>
  </si>
  <si>
    <t>Romaneio</t>
  </si>
  <si>
    <t>Não informado</t>
  </si>
  <si>
    <t>BERRY</t>
  </si>
  <si>
    <t>JUNDIAI</t>
  </si>
  <si>
    <t>SP</t>
  </si>
  <si>
    <t>KIMBERLY CLARK</t>
  </si>
  <si>
    <t>CAMAÇARI</t>
  </si>
  <si>
    <t>BA</t>
  </si>
  <si>
    <t>AXK9B13</t>
  </si>
  <si>
    <t>RYU7A49</t>
  </si>
  <si>
    <t>WENDEL CEZAR MUNIZ</t>
  </si>
  <si>
    <t>FROTA</t>
  </si>
  <si>
    <t>AXL8I96</t>
  </si>
  <si>
    <t>CLAUDIO ROBERTO</t>
  </si>
  <si>
    <t>-</t>
  </si>
  <si>
    <t>SÃO JOSÉ DOS PINHAIS</t>
  </si>
  <si>
    <t>PR</t>
  </si>
  <si>
    <t>SANTHER</t>
  </si>
  <si>
    <t>BRAGANÇA PAULISTA</t>
  </si>
  <si>
    <t>AXN7J79</t>
  </si>
  <si>
    <t>AXT8I40</t>
  </si>
  <si>
    <t>VAGNER JOAQUIM DOS SANTOS</t>
  </si>
  <si>
    <t>AXK9A05</t>
  </si>
  <si>
    <t>REGINALDO APARECIDO DOS PASSOS</t>
  </si>
  <si>
    <t>01/10/2025 – 05:45</t>
  </si>
  <si>
    <t>01/10/2025 – 06:27</t>
  </si>
  <si>
    <t>MILI SA</t>
  </si>
  <si>
    <t>CURITIBA</t>
  </si>
  <si>
    <t>MLO3B94</t>
  </si>
  <si>
    <t>AXN3636</t>
  </si>
  <si>
    <t>WILLIAN ALBANO MATTE</t>
  </si>
  <si>
    <t>01/10/2025 – 05:50</t>
  </si>
  <si>
    <t>02/10/2025 – 06:59</t>
  </si>
  <si>
    <t>POUSO ALEGRE</t>
  </si>
  <si>
    <t>MG</t>
  </si>
  <si>
    <t>AXN8G66</t>
  </si>
  <si>
    <t>SXB3A91</t>
  </si>
  <si>
    <t>ALESSANDRO ALVES FERREIRA</t>
  </si>
  <si>
    <t>PX</t>
  </si>
  <si>
    <t>02/10/2025 – 11:38</t>
  </si>
  <si>
    <t>02/10/2025 – 18:57</t>
  </si>
  <si>
    <t>GAMA</t>
  </si>
  <si>
    <t>DIADEMA</t>
  </si>
  <si>
    <t>AXN7J13</t>
  </si>
  <si>
    <t>AXT8D33</t>
  </si>
  <si>
    <t>ERISSON LUCAS</t>
  </si>
  <si>
    <t>AXN6E44</t>
  </si>
  <si>
    <t>JOSE FRANCISCO DA PAZ</t>
  </si>
  <si>
    <t>01/10/2025 – 09:51</t>
  </si>
  <si>
    <t>MKQ0D42</t>
  </si>
  <si>
    <t>AXO7H22</t>
  </si>
  <si>
    <t>EZEQUIEL JOSE GITTENS GUERRA</t>
  </si>
  <si>
    <t>AXK9J95</t>
  </si>
  <si>
    <t>FRANCISCO BERNARDINO</t>
  </si>
  <si>
    <t>02/10/2025 – 05:40</t>
  </si>
  <si>
    <t>02/10/2025 – 16:21</t>
  </si>
  <si>
    <t>MILI</t>
  </si>
  <si>
    <t>MATHEUS PEREIRA DA LUZ</t>
  </si>
  <si>
    <t>02/10/2025 – 14:06</t>
  </si>
  <si>
    <t>KIMBERLY CLARK BR</t>
  </si>
  <si>
    <t>RYN3H78</t>
  </si>
  <si>
    <t>AXN6A11</t>
  </si>
  <si>
    <t>ELIEL FERREIRA DE OLIVEIRA</t>
  </si>
  <si>
    <t>02/10/2025 – 07:54</t>
  </si>
  <si>
    <t>INDUSTRIA DE MOVEIS METALICOS</t>
  </si>
  <si>
    <t>EXTREMA</t>
  </si>
  <si>
    <t>AXZ9E49</t>
  </si>
  <si>
    <t>03/10/2025 – 05:54</t>
  </si>
  <si>
    <t>03/10/2025 – 06:09</t>
  </si>
  <si>
    <t>MOTECH DO BRASIL INDUSTRIA DE PLAST</t>
  </si>
  <si>
    <t>VITORIA DA CONQUISTA</t>
  </si>
  <si>
    <t>AXN8C28</t>
  </si>
  <si>
    <t>AXZ7E44</t>
  </si>
  <si>
    <t xml:space="preserve">MARCIO LEANDRO DOS SANTOS </t>
  </si>
  <si>
    <t>ITQ2C00</t>
  </si>
  <si>
    <t>REINALDO VIEIRA GOMES</t>
  </si>
  <si>
    <t>03/10/2025 – 10:16</t>
  </si>
  <si>
    <t>03/10/2025 – 17:21</t>
  </si>
  <si>
    <t>EVO8E91</t>
  </si>
  <si>
    <t>AXZ7G75</t>
  </si>
  <si>
    <t>AXN6G60</t>
  </si>
  <si>
    <t>JOSE CARLOS DOMINGOS CARNEIRO</t>
  </si>
  <si>
    <t>07/10/2025 – 18:50</t>
  </si>
  <si>
    <t xml:space="preserve">LEGGETT &amp; PLATT </t>
  </si>
  <si>
    <t>CAMANDUCAIA</t>
  </si>
  <si>
    <t>AXN9A13</t>
  </si>
  <si>
    <t>AXN7C00</t>
  </si>
  <si>
    <t>GUSTAVO HENRIQUE BESSA</t>
  </si>
  <si>
    <t>AXN8C22</t>
  </si>
  <si>
    <t>CELIO ROBERTO DA SILVA</t>
  </si>
  <si>
    <t>03/10/2025 – 23:00</t>
  </si>
  <si>
    <t>SANTHER FABRICA DE PAPEL STA THEREZ</t>
  </si>
  <si>
    <t>AXZ8I85</t>
  </si>
  <si>
    <t xml:space="preserve">MÁRCIO LEANDRO </t>
  </si>
  <si>
    <t>AXL8I22</t>
  </si>
  <si>
    <t>GIL RICARDO MATTOS</t>
  </si>
  <si>
    <t>02/10/2025 – 10:39</t>
  </si>
  <si>
    <t>ACETEC + IND. FELTROS</t>
  </si>
  <si>
    <t>SÃO BERN. DOS CAMPOS + MOGI</t>
  </si>
  <si>
    <t>AXL9C29</t>
  </si>
  <si>
    <t>MARCIO LEANDRO</t>
  </si>
  <si>
    <t>AXK8I22</t>
  </si>
  <si>
    <t>THIAGO BATISTA</t>
  </si>
  <si>
    <t>05/10/2025 – 12:45</t>
  </si>
  <si>
    <t>05/10/2025 – 17:16</t>
  </si>
  <si>
    <t>AXZ8C22</t>
  </si>
  <si>
    <t>HARLLEY QUEIROZ</t>
  </si>
  <si>
    <t>AXK8G87</t>
  </si>
  <si>
    <t>NAHIM NASCIMENTO</t>
  </si>
  <si>
    <t>02/10/2025 – 11:20</t>
  </si>
  <si>
    <t>AXN5B11</t>
  </si>
  <si>
    <t>AXN3I38</t>
  </si>
  <si>
    <t>FRANCISCO CARLOS LANZARIN</t>
  </si>
  <si>
    <t>22/09/2025 – 17:47</t>
  </si>
  <si>
    <t>RYN3H18</t>
  </si>
  <si>
    <t>ALEX GUERRA MORAES CASTRO</t>
  </si>
  <si>
    <t>06/10/2025 – 12:45</t>
  </si>
  <si>
    <t>07/10/2025 – 05:52</t>
  </si>
  <si>
    <t>06/10/2025 – 11:44</t>
  </si>
  <si>
    <t>07/10/2025 – 03:38</t>
  </si>
  <si>
    <t>CCM INDUSTRIA E COMERCIO</t>
  </si>
  <si>
    <t>UBERABA</t>
  </si>
  <si>
    <t>AXK4A88</t>
  </si>
  <si>
    <t>AXT9I96</t>
  </si>
  <si>
    <t>AMARILDO MACHADO DOS SANTOS</t>
  </si>
  <si>
    <t>AXL9E49</t>
  </si>
  <si>
    <t>ROMARIO DO ROSARIO DE CARVALHO</t>
  </si>
  <si>
    <t>06/10/2025 – 12:16</t>
  </si>
  <si>
    <t>SANTHER FABRICA DE PAPEL</t>
  </si>
  <si>
    <t>AXK9J94</t>
  </si>
  <si>
    <t>AXZ8A81</t>
  </si>
  <si>
    <t>ALESSANDRO DE LIMA MEDEIROS</t>
  </si>
  <si>
    <t>WENDEL CESA MUNIZ</t>
  </si>
  <si>
    <t>07/10/2025 – 11:42</t>
  </si>
  <si>
    <t>07/10/2025 – 17:43</t>
  </si>
  <si>
    <t>ETERNITY + SUPER SPRING</t>
  </si>
  <si>
    <t>SÃO PAULO</t>
  </si>
  <si>
    <t>AXK7G67</t>
  </si>
  <si>
    <t>VALDEMIR LOUREIRO</t>
  </si>
  <si>
    <t>AXN7H73</t>
  </si>
  <si>
    <t>EDER MEDEIROS</t>
  </si>
  <si>
    <t>06/10/2025 – 09:58</t>
  </si>
  <si>
    <t>07/10/2025 – 09:59</t>
  </si>
  <si>
    <t>LEGGETT &amp; PLATT DO BRASIL LTDA.</t>
  </si>
  <si>
    <t>AXN6611</t>
  </si>
  <si>
    <t>ANTONIO MARCOS</t>
  </si>
  <si>
    <t>JOSE FRANCISCO</t>
  </si>
  <si>
    <t>07/10/2025 – 15:07</t>
  </si>
  <si>
    <t>07/10/2025 – 19:56</t>
  </si>
  <si>
    <t>08/10/2025 – 01:11</t>
  </si>
  <si>
    <t>08/10/2025 – 02:34</t>
  </si>
  <si>
    <t>MATERIA PRIMA</t>
  </si>
  <si>
    <t>BERRY POUSO</t>
  </si>
  <si>
    <t>AXO5D63</t>
  </si>
  <si>
    <t>MARCIO DOS SANTOS</t>
  </si>
  <si>
    <t>AXN7A11</t>
  </si>
  <si>
    <t>AXK9J22</t>
  </si>
  <si>
    <t>EDER DA SILVA GOLÇALVES</t>
  </si>
  <si>
    <t>10/10/2025 – 09:22</t>
  </si>
  <si>
    <t>08/10/2025 – 23:30</t>
  </si>
  <si>
    <t>HEALTH QUALITY</t>
  </si>
  <si>
    <t>JARINU</t>
  </si>
  <si>
    <t>06/10/2025 – 23:57</t>
  </si>
  <si>
    <t>ALEX RODRIGUES DE LIMA</t>
  </si>
  <si>
    <t>08/10/2025 – 05:38</t>
  </si>
  <si>
    <t>AXK9J44</t>
  </si>
  <si>
    <t xml:space="preserve">RICARDO DANIEL LOPES </t>
  </si>
  <si>
    <t>09/10/2025 – 14:04</t>
  </si>
  <si>
    <t>09/10/2025 – 21:09</t>
  </si>
  <si>
    <t>09/10/2025 – 23:34</t>
  </si>
  <si>
    <t>09/10/2025 – 23:36</t>
  </si>
  <si>
    <t>10/10/2025 – 05:28</t>
  </si>
  <si>
    <t>ITAUEIRA</t>
  </si>
  <si>
    <t>RIBEIRA DO AMPARO</t>
  </si>
  <si>
    <t xml:space="preserve">EDER MEDEIROS </t>
  </si>
  <si>
    <t>07/10/2025 – 05:07</t>
  </si>
  <si>
    <t>AXZ8H78</t>
  </si>
  <si>
    <t>AXK8J90</t>
  </si>
  <si>
    <t>WELINTON DOS SANTOS DURAN</t>
  </si>
  <si>
    <t>AXZ9F59</t>
  </si>
  <si>
    <t>AXN6B16</t>
  </si>
  <si>
    <t>CRISTIANO BERNARDES</t>
  </si>
  <si>
    <t>AXN6G06</t>
  </si>
  <si>
    <t>PAULO GOMES</t>
  </si>
  <si>
    <t>AXN6B13</t>
  </si>
  <si>
    <t>PEDRO CIPRIANO</t>
  </si>
  <si>
    <t>AXN6111</t>
  </si>
  <si>
    <t>13/10/2025 – 05:54</t>
  </si>
  <si>
    <t>13/10/2025 – 05:56</t>
  </si>
  <si>
    <t>13/10/2025 – 10:51</t>
  </si>
  <si>
    <t>RYV6G98</t>
  </si>
  <si>
    <t>AXL7C28</t>
  </si>
  <si>
    <t>ALESSANDRO MARCELO SINGER</t>
  </si>
  <si>
    <t>SXB3A61</t>
  </si>
  <si>
    <t>AXN8G00</t>
  </si>
  <si>
    <t>EDUARDO APARECIDO FATORETTO</t>
  </si>
  <si>
    <t>13/10/2025 – 12:42</t>
  </si>
  <si>
    <t>AXN9J06</t>
  </si>
  <si>
    <t>AXO5B13</t>
  </si>
  <si>
    <t>ALESSANDRO FERREIRA SAIDA 16/10</t>
  </si>
  <si>
    <t>AXZ7D33</t>
  </si>
  <si>
    <t>AXK9G68</t>
  </si>
  <si>
    <t>SILVIO RENATO</t>
  </si>
  <si>
    <t>AXO5A09</t>
  </si>
  <si>
    <t xml:space="preserve">ANTÔNIO MARCOS </t>
  </si>
  <si>
    <t>WELLINGTON JOSE</t>
  </si>
  <si>
    <t>AXN4C22</t>
  </si>
  <si>
    <t xml:space="preserve">FROTA </t>
  </si>
  <si>
    <t>ALESSANDRO FERREIRA</t>
  </si>
  <si>
    <t>3M DO BRASIL</t>
  </si>
  <si>
    <t>ITAPETININGA</t>
  </si>
  <si>
    <t>AXT5F57</t>
  </si>
  <si>
    <t xml:space="preserve">MARCIO LEANDRO </t>
  </si>
  <si>
    <t>AXN4J00</t>
  </si>
  <si>
    <t>AXK9E66</t>
  </si>
  <si>
    <t>AXN7818</t>
  </si>
  <si>
    <t>AXZ9J19</t>
  </si>
  <si>
    <t>RODRIGO ROVERE</t>
  </si>
  <si>
    <t>STARSPRINGS</t>
  </si>
  <si>
    <t>ARAUCARIA</t>
  </si>
  <si>
    <t>GAMA QUIMICA DO BRASIL LTDA</t>
  </si>
  <si>
    <t>AXN9A07</t>
  </si>
  <si>
    <t>AXO5A08</t>
  </si>
  <si>
    <t>JAX6B41</t>
  </si>
  <si>
    <t xml:space="preserve">JOAO VITOR DE SOUZA BARBOSA </t>
  </si>
  <si>
    <t>AXZ8I83</t>
  </si>
  <si>
    <t>MMK1I42</t>
  </si>
  <si>
    <t>ROMARIO DO ROSARIO</t>
  </si>
  <si>
    <t>MARCOS ROBERTO DA SILVA</t>
  </si>
  <si>
    <t>AXK8I11</t>
  </si>
  <si>
    <t>CRUZ JOSE BERVIN BENITEZ</t>
  </si>
  <si>
    <t>PROCTER &amp; GAMBLE</t>
  </si>
  <si>
    <t>LOUVEIRA</t>
  </si>
  <si>
    <t>AXO3F13</t>
  </si>
  <si>
    <t>SAIDA 19/10</t>
  </si>
  <si>
    <t>NEVE + BEST FABRIL + PROTDESC</t>
  </si>
  <si>
    <t xml:space="preserve">BRAGANÇA PAULISTA + Santa Bárbara d'Oeste </t>
  </si>
  <si>
    <t>RYX0B38</t>
  </si>
  <si>
    <t>AXZ9E94</t>
  </si>
  <si>
    <t>AXZ9A06</t>
  </si>
  <si>
    <t>APARECIDO TOLEDO</t>
  </si>
  <si>
    <t>MEGA PACK + MOVEIS BP LTDA</t>
  </si>
  <si>
    <t>VISCONDE DO RIO BRANCO</t>
  </si>
  <si>
    <t>AXK8D38</t>
  </si>
  <si>
    <t>DENILSON BUENO DO AMARAL</t>
  </si>
  <si>
    <t>AXZ6G11</t>
  </si>
  <si>
    <t>INDUSTRIA DE FELTROS SANTA FE S.A</t>
  </si>
  <si>
    <t>MOGI DAS CRUZES</t>
  </si>
  <si>
    <t>AXZ6B69</t>
  </si>
  <si>
    <t>AXT7G86</t>
  </si>
  <si>
    <t>1000187369</t>
  </si>
  <si>
    <t>AXZ8A55</t>
  </si>
  <si>
    <t>1000186738</t>
  </si>
  <si>
    <t>AXZ8A22</t>
  </si>
  <si>
    <t>GIL RICARDO</t>
  </si>
  <si>
    <t>1000187479</t>
  </si>
  <si>
    <t>AXZ6B11</t>
  </si>
  <si>
    <t>AXN8I87</t>
  </si>
  <si>
    <t>AXZ9C92</t>
  </si>
  <si>
    <t>EZEQUIEL JOSE GITTENS</t>
  </si>
  <si>
    <t>AXZ7H74</t>
  </si>
  <si>
    <t>AXZ6J99</t>
  </si>
  <si>
    <t>RYN2E61</t>
  </si>
  <si>
    <t>MARCIO LEANDRO DOS SANTOS</t>
  </si>
  <si>
    <t>SAIDA 24/10</t>
  </si>
  <si>
    <t>SXB2G01</t>
  </si>
  <si>
    <t>QIP2A13</t>
  </si>
  <si>
    <t>MOACIR RUBIO MATINS JUNIOR</t>
  </si>
  <si>
    <t>AXZ9D93</t>
  </si>
  <si>
    <t>AXN6G63</t>
  </si>
  <si>
    <t>JULIO CESAR DIPPOLD</t>
  </si>
  <si>
    <t>RYV6D38</t>
  </si>
  <si>
    <t>AXN6G67</t>
  </si>
  <si>
    <t>CLAUDINEI AZEVEDO</t>
  </si>
  <si>
    <t>AXN7D37</t>
  </si>
  <si>
    <t>LUIZ CARLOS DA SILVA</t>
  </si>
  <si>
    <t>AXK6F58</t>
  </si>
  <si>
    <t>SAIDA 26/10 jose ALEXADNRE HENRIQUE</t>
  </si>
  <si>
    <t>AXK9J66</t>
  </si>
  <si>
    <t>ANA PAULA SKOCYNSKI</t>
  </si>
  <si>
    <t>SXB2H31</t>
  </si>
  <si>
    <t>FCE2E80</t>
  </si>
  <si>
    <t>ZILDO BERNARDE SILVANO</t>
  </si>
  <si>
    <t>RYN3I38</t>
  </si>
  <si>
    <t>AXL9J94</t>
  </si>
  <si>
    <t>JAE6C46</t>
  </si>
  <si>
    <t>AXN7E47</t>
  </si>
  <si>
    <t>AXZ9A13</t>
  </si>
  <si>
    <t>MARCOS RENATO</t>
  </si>
  <si>
    <t xml:space="preserve">AXN9A07 </t>
  </si>
  <si>
    <t>AXT9C22</t>
  </si>
  <si>
    <t>SOSTENES</t>
  </si>
  <si>
    <t>AXZ9C22</t>
  </si>
  <si>
    <t>AXN7H74</t>
  </si>
  <si>
    <t>EDMILSON CORREA VIEIRA</t>
  </si>
  <si>
    <t>AXZ8A05</t>
  </si>
  <si>
    <t>SAIDA 28/10</t>
  </si>
  <si>
    <t>OTTO</t>
  </si>
  <si>
    <t>AXZ9H79</t>
  </si>
  <si>
    <t xml:space="preserve"> DENILSON BUENO DO AMARAL</t>
  </si>
  <si>
    <t>AXZ6F55</t>
  </si>
  <si>
    <t>ANTONIO MARCOS MARINESKI</t>
  </si>
  <si>
    <t>SEM PEDIDO</t>
  </si>
  <si>
    <t>SXB2F11</t>
  </si>
  <si>
    <t>AXL6G44</t>
  </si>
  <si>
    <t>CARLOS JAVIER PÉREZ</t>
  </si>
  <si>
    <t>SXB3A81</t>
  </si>
  <si>
    <t>MARCELO</t>
  </si>
  <si>
    <t>AXN5F59</t>
  </si>
  <si>
    <t>BCP6H20</t>
  </si>
  <si>
    <t>JEFERSON ADAO</t>
  </si>
  <si>
    <t>AGREGADO</t>
  </si>
  <si>
    <t xml:space="preserve">AXK9J44 </t>
  </si>
  <si>
    <t>RICARDO DANIEL</t>
  </si>
  <si>
    <t>saida 02/11</t>
  </si>
  <si>
    <t>AXZ9J96</t>
  </si>
  <si>
    <t xml:space="preserve">AOV4B18        </t>
  </si>
  <si>
    <t>MATEUS FONSECA</t>
  </si>
  <si>
    <t>OTTO ENGATA SEGUNDA</t>
  </si>
  <si>
    <t xml:space="preserve"> SUBURBAN+MAGNERA DO BRASIL</t>
  </si>
  <si>
    <t>SÃO PAULO + JUNDIAI</t>
  </si>
  <si>
    <t>AXN8I11</t>
  </si>
  <si>
    <t>AXO6G22</t>
  </si>
  <si>
    <t>MARCIO LENADRO</t>
  </si>
  <si>
    <t>PROTDESC DO BRASI</t>
  </si>
  <si>
    <t>SANTA BARBARA DO OESTE</t>
  </si>
  <si>
    <t xml:space="preserve">AXN2C29 </t>
  </si>
  <si>
    <t>WELLINGTON DURAN</t>
  </si>
  <si>
    <t>AXL9J92</t>
  </si>
  <si>
    <t>AXN8A03</t>
  </si>
  <si>
    <t>AXZ9J55</t>
  </si>
  <si>
    <t xml:space="preserve">CLAUDIO ROBERTO </t>
  </si>
  <si>
    <t>AXL7H66</t>
  </si>
  <si>
    <t>GARDENYA GOMES LEITE</t>
  </si>
  <si>
    <t>AXZ9J11</t>
  </si>
  <si>
    <t>MARCIO LEA</t>
  </si>
  <si>
    <t>VIAGENS 01/09 – 25/09</t>
  </si>
  <si>
    <t>HORARIO</t>
  </si>
  <si>
    <t>FORMA</t>
  </si>
  <si>
    <t>AXK9A96</t>
  </si>
  <si>
    <t>04/09/2025 – 04:20</t>
  </si>
  <si>
    <t>MANUAL</t>
  </si>
  <si>
    <t>08/09/2025 – 05:51</t>
  </si>
  <si>
    <t>09/09/2025 – 00:23</t>
  </si>
  <si>
    <t>09/09/2025 – 00:43</t>
  </si>
  <si>
    <t>09/09/2025 – 00:53</t>
  </si>
  <si>
    <t>09/09/2025 – 01:00</t>
  </si>
  <si>
    <t>AXK9G66</t>
  </si>
  <si>
    <t>09/09/2025 – 22:41</t>
  </si>
  <si>
    <t>10/09/2025 – 03:42</t>
  </si>
  <si>
    <t>10/09/2025 – 05:28</t>
  </si>
  <si>
    <t>12/09/2025 – 10:06</t>
  </si>
  <si>
    <t>AXK9J33</t>
  </si>
  <si>
    <t>12/09/2025 – 10:11</t>
  </si>
  <si>
    <t>12/09/2025 – 14:45</t>
  </si>
  <si>
    <t>12/09/2025 – 14:50</t>
  </si>
  <si>
    <t>15/09/2025 – 03:08</t>
  </si>
  <si>
    <t>15/09/2025 – 03:11</t>
  </si>
  <si>
    <t>OKG0H19</t>
  </si>
  <si>
    <t>15/09/2025 – 03:14</t>
  </si>
  <si>
    <t>15/09/2025 – 05:53</t>
  </si>
  <si>
    <t>15/09/2025 – 15:41</t>
  </si>
  <si>
    <t>15/09/2025 – 05:52</t>
  </si>
  <si>
    <t>15/09/2025 – 03:02</t>
  </si>
  <si>
    <t>15/09/2025 – 03:12</t>
  </si>
  <si>
    <t>15/09/2025 – 16:38</t>
  </si>
  <si>
    <t>15/09/2025 – 16:43</t>
  </si>
  <si>
    <t>19/09/2025 – 05:55</t>
  </si>
  <si>
    <t>19/09/2025 – 10:19</t>
  </si>
  <si>
    <t>19/09/2025 – 10:23</t>
  </si>
  <si>
    <t>AXN8A02</t>
  </si>
  <si>
    <t>19/09/2025 – 10:28</t>
  </si>
  <si>
    <t>AXN2E44</t>
  </si>
  <si>
    <t>19/09/2025 – 10:35</t>
  </si>
  <si>
    <t>20/09/2025 – 11:00</t>
  </si>
  <si>
    <t>AXN8I98</t>
  </si>
  <si>
    <t>21/09/2025 – 18:10</t>
  </si>
  <si>
    <t>21/09/2025 – 18:13</t>
  </si>
  <si>
    <t>21/09/2025 – 18:16</t>
  </si>
  <si>
    <t>21/09/2025 – 18:19</t>
  </si>
  <si>
    <t>AXN8198</t>
  </si>
  <si>
    <t>22/09/2025 – 21:00</t>
  </si>
  <si>
    <t>JAR8F72</t>
  </si>
  <si>
    <t>22/09/2025 – 21:57</t>
  </si>
  <si>
    <t>24/09/2025 – 12:31</t>
  </si>
  <si>
    <t>24/09/2025 – 13:10</t>
  </si>
  <si>
    <t>24/09/2025 – 22:33</t>
  </si>
  <si>
    <t>24/09/2025 – 22:31</t>
  </si>
  <si>
    <t>24/09/2025 – 22:28</t>
  </si>
  <si>
    <t>24/09/2025 – 22:26</t>
  </si>
  <si>
    <t>24/09/2025 – 22:23</t>
  </si>
  <si>
    <t>25/09/2025 – 22:23</t>
  </si>
  <si>
    <t>JAE6D14</t>
  </si>
  <si>
    <t>25/09/2025 – 21:15</t>
  </si>
  <si>
    <t>25/09/2025 – 21:17</t>
  </si>
  <si>
    <t>25/09/2025 – 21:12</t>
  </si>
  <si>
    <t>25/09/2025 – 21:19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</si>
</sst>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/m/yyyy"/>
    <numFmt numFmtId="165" formatCode="HH:mm:ss"/>
    <numFmt numFmtId="166" formatCode="\0000000000"/>
    <numFmt numFmtId="167" formatCode="dd/mm/yy hh:mm"/>
    <numFmt numFmtId="168" formatCode="d/m/yy hh:mm"/>
    <numFmt numFmtId="169" formatCode="dd/MM/yyyy HH:mm:ss"/>
    <numFmt numFmtId="170" formatCode="dd/MM/yyyy"/>
    <numFmt numFmtId="171" formatCode="hh:mm:ss"/>
    <numFmt numFmtId="172" formatCode="dd/mm/yyyy hh:mm:ss"/>
    <numFmt numFmtId="173" formatCode="d/m/yyyy hh:mm:ss"/>
    <numFmt numFmtId="174" formatCode="dd/mm"/>
  </numFmts>
  <fonts count="12">
    <font>
      <sz val="10.0"/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9.0"/>
      <color rgb="FFFFFFFF"/>
      <name val="Arial"/>
    </font>
    <font>
      <color theme="1"/>
      <name val="Arial"/>
    </font>
    <font>
      <sz val="9.0"/>
      <color theme="1"/>
      <name val="Arial"/>
    </font>
    <font>
      <sz val="9.0"/>
      <color rgb="FF434343"/>
      <name val="Arial"/>
    </font>
    <font>
      <sz val="9.0"/>
      <color rgb="FFFF0000"/>
      <name val="Arial"/>
    </font>
    <font>
      <color theme="1"/>
      <name val="Calibri"/>
    </font>
    <font>
      <sz val="9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AFD095"/>
        <bgColor rgb="FFAFD095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3" fontId="2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5" fillId="0" fontId="3" numFmtId="0" xfId="0" applyBorder="1" applyFont="1"/>
    <xf borderId="3" fillId="4" fontId="4" numFmtId="0" xfId="0" applyAlignment="1" applyBorder="1" applyFont="1">
      <alignment horizontal="center" readingOrder="0"/>
    </xf>
    <xf borderId="3" fillId="4" fontId="4" numFmtId="165" xfId="0" applyAlignment="1" applyBorder="1" applyFont="1" applyNumberFormat="1">
      <alignment horizontal="center" readingOrder="0"/>
    </xf>
    <xf borderId="3" fillId="4" fontId="4" numFmtId="166" xfId="0" applyAlignment="1" applyBorder="1" applyFont="1" applyNumberFormat="1">
      <alignment horizontal="center" readingOrder="0"/>
    </xf>
    <xf borderId="3" fillId="4" fontId="4" numFmtId="165" xfId="0" applyAlignment="1" applyBorder="1" applyFont="1" applyNumberFormat="1">
      <alignment horizontal="center"/>
    </xf>
    <xf borderId="3" fillId="4" fontId="4" numFmtId="0" xfId="0" applyAlignment="1" applyBorder="1" applyFont="1">
      <alignment horizontal="center"/>
    </xf>
    <xf borderId="3" fillId="4" fontId="4" numFmtId="167" xfId="0" applyAlignment="1" applyBorder="1" applyFont="1" applyNumberFormat="1">
      <alignment horizontal="center" readingOrder="0"/>
    </xf>
    <xf borderId="3" fillId="4" fontId="4" numFmtId="168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 readingOrder="0"/>
    </xf>
    <xf borderId="2" fillId="5" fontId="5" numFmtId="0" xfId="0" applyAlignment="1" applyBorder="1" applyFill="1" applyFont="1">
      <alignment readingOrder="0" shrinkToFit="0" vertical="bottom" wrapText="1"/>
    </xf>
    <xf borderId="2" fillId="5" fontId="5" numFmtId="166" xfId="0" applyAlignment="1" applyBorder="1" applyFont="1" applyNumberFormat="1">
      <alignment readingOrder="0" vertical="bottom"/>
    </xf>
    <xf borderId="2" fillId="5" fontId="5" numFmtId="0" xfId="0" applyAlignment="1" applyBorder="1" applyFont="1">
      <alignment readingOrder="0" vertical="bottom"/>
    </xf>
    <xf borderId="2" fillId="5" fontId="5" numFmtId="169" xfId="0" applyAlignment="1" applyBorder="1" applyFont="1" applyNumberFormat="1">
      <alignment readingOrder="0" vertical="bottom"/>
    </xf>
    <xf borderId="2" fillId="5" fontId="5" numFmtId="0" xfId="0" applyAlignment="1" applyBorder="1" applyFont="1">
      <alignment vertical="bottom"/>
    </xf>
    <xf borderId="6" fillId="5" fontId="5" numFmtId="0" xfId="0" applyAlignment="1" applyBorder="1" applyFont="1">
      <alignment vertical="bottom"/>
    </xf>
    <xf borderId="3" fillId="5" fontId="5" numFmtId="0" xfId="0" applyAlignment="1" applyBorder="1" applyFont="1">
      <alignment vertical="bottom"/>
    </xf>
    <xf borderId="2" fillId="6" fontId="5" numFmtId="0" xfId="0" applyAlignment="1" applyBorder="1" applyFill="1" applyFont="1">
      <alignment vertical="bottom"/>
    </xf>
    <xf borderId="0" fillId="4" fontId="6" numFmtId="0" xfId="0" applyAlignment="1" applyFont="1">
      <alignment vertical="bottom"/>
    </xf>
    <xf borderId="7" fillId="7" fontId="7" numFmtId="0" xfId="0" applyAlignment="1" applyBorder="1" applyFill="1" applyFont="1">
      <alignment vertical="bottom"/>
    </xf>
    <xf borderId="7" fillId="7" fontId="7" numFmtId="166" xfId="0" applyAlignment="1" applyBorder="1" applyFont="1" applyNumberFormat="1">
      <alignment readingOrder="0" vertical="bottom"/>
    </xf>
    <xf borderId="7" fillId="7" fontId="7" numFmtId="170" xfId="0" applyAlignment="1" applyBorder="1" applyFont="1" applyNumberFormat="1">
      <alignment horizontal="right" readingOrder="0" vertical="bottom"/>
    </xf>
    <xf borderId="7" fillId="7" fontId="7" numFmtId="171" xfId="0" applyAlignment="1" applyBorder="1" applyFont="1" applyNumberFormat="1">
      <alignment readingOrder="0" vertical="bottom"/>
    </xf>
    <xf borderId="7" fillId="4" fontId="7" numFmtId="172" xfId="0" applyAlignment="1" applyBorder="1" applyFont="1" applyNumberFormat="1">
      <alignment vertical="bottom"/>
    </xf>
    <xf borderId="7" fillId="4" fontId="7" numFmtId="0" xfId="0" applyAlignment="1" applyBorder="1" applyFont="1">
      <alignment vertical="bottom"/>
    </xf>
    <xf borderId="4" fillId="4" fontId="7" numFmtId="0" xfId="0" applyAlignment="1" applyBorder="1" applyFont="1">
      <alignment vertical="bottom"/>
    </xf>
    <xf borderId="7" fillId="4" fontId="7" numFmtId="166" xfId="0" applyAlignment="1" applyBorder="1" applyFont="1" applyNumberFormat="1">
      <alignment vertical="bottom"/>
    </xf>
    <xf borderId="7" fillId="4" fontId="7" numFmtId="170" xfId="0" applyAlignment="1" applyBorder="1" applyFont="1" applyNumberFormat="1">
      <alignment horizontal="right" vertical="bottom"/>
    </xf>
    <xf borderId="7" fillId="4" fontId="7" numFmtId="165" xfId="0" applyAlignment="1" applyBorder="1" applyFont="1" applyNumberFormat="1">
      <alignment vertical="bottom"/>
    </xf>
    <xf borderId="4" fillId="4" fontId="7" numFmtId="172" xfId="0" applyAlignment="1" applyBorder="1" applyFont="1" applyNumberFormat="1">
      <alignment vertical="bottom"/>
    </xf>
    <xf borderId="3" fillId="4" fontId="7" numFmtId="0" xfId="0" applyAlignment="1" applyBorder="1" applyFont="1">
      <alignment vertical="bottom"/>
    </xf>
    <xf borderId="3" fillId="7" fontId="7" numFmtId="0" xfId="0" applyAlignment="1" applyBorder="1" applyFont="1">
      <alignment vertical="bottom"/>
    </xf>
    <xf borderId="3" fillId="4" fontId="7" numFmtId="172" xfId="0" applyAlignment="1" applyBorder="1" applyFont="1" applyNumberFormat="1">
      <alignment vertical="bottom"/>
    </xf>
    <xf borderId="7" fillId="4" fontId="8" numFmtId="0" xfId="0" applyAlignment="1" applyBorder="1" applyFont="1">
      <alignment vertical="bottom"/>
    </xf>
    <xf borderId="7" fillId="7" fontId="7" numFmtId="165" xfId="0" applyAlignment="1" applyBorder="1" applyFont="1" applyNumberFormat="1">
      <alignment readingOrder="0" vertical="bottom"/>
    </xf>
    <xf borderId="7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center" vertical="bottom"/>
    </xf>
    <xf borderId="3" fillId="4" fontId="7" numFmtId="0" xfId="0" applyAlignment="1" applyBorder="1" applyFont="1">
      <alignment horizontal="center" vertical="bottom"/>
    </xf>
    <xf borderId="4" fillId="4" fontId="7" numFmtId="0" xfId="0" applyAlignment="1" applyBorder="1" applyFont="1">
      <alignment horizontal="center" vertical="bottom"/>
    </xf>
    <xf borderId="7" fillId="4" fontId="9" numFmtId="0" xfId="0" applyAlignment="1" applyBorder="1" applyFont="1">
      <alignment horizontal="center" vertical="bottom"/>
    </xf>
    <xf borderId="7" fillId="4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vertical="bottom"/>
    </xf>
    <xf borderId="3" fillId="4" fontId="6" numFmtId="0" xfId="0" applyAlignment="1" applyBorder="1" applyFont="1">
      <alignment vertical="bottom"/>
    </xf>
    <xf borderId="7" fillId="4" fontId="9" numFmtId="0" xfId="0" applyAlignment="1" applyBorder="1" applyFont="1">
      <alignment vertical="bottom"/>
    </xf>
    <xf borderId="3" fillId="4" fontId="7" numFmtId="0" xfId="0" applyAlignment="1" applyBorder="1" applyFont="1">
      <alignment readingOrder="0" vertical="bottom"/>
    </xf>
    <xf borderId="7" fillId="4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4" fillId="4" fontId="6" numFmtId="0" xfId="0" applyAlignment="1" applyBorder="1" applyFont="1">
      <alignment vertical="bottom"/>
    </xf>
    <xf borderId="7" fillId="8" fontId="6" numFmtId="0" xfId="0" applyAlignment="1" applyBorder="1" applyFill="1" applyFont="1">
      <alignment vertical="bottom"/>
    </xf>
    <xf borderId="7" fillId="4" fontId="6" numFmtId="0" xfId="0" applyAlignment="1" applyBorder="1" applyFont="1">
      <alignment vertical="bottom"/>
    </xf>
    <xf borderId="7" fillId="4" fontId="7" numFmtId="166" xfId="0" applyAlignment="1" applyBorder="1" applyFont="1" applyNumberFormat="1">
      <alignment readingOrder="0" vertical="bottom"/>
    </xf>
    <xf borderId="7" fillId="8" fontId="9" numFmtId="0" xfId="0" applyAlignment="1" applyBorder="1" applyFont="1">
      <alignment vertical="bottom"/>
    </xf>
    <xf borderId="5" fillId="4" fontId="7" numFmtId="173" xfId="0" applyAlignment="1" applyBorder="1" applyFont="1" applyNumberFormat="1">
      <alignment vertical="bottom"/>
    </xf>
    <xf borderId="5" fillId="4" fontId="7" numFmtId="172" xfId="0" applyAlignment="1" applyBorder="1" applyFont="1" applyNumberFormat="1">
      <alignment vertical="bottom"/>
    </xf>
    <xf borderId="5" fillId="4" fontId="7" numFmtId="0" xfId="0" applyAlignment="1" applyBorder="1" applyFont="1">
      <alignment vertical="bottom"/>
    </xf>
    <xf borderId="5" fillId="4" fontId="6" numFmtId="0" xfId="0" applyAlignment="1" applyBorder="1" applyFont="1">
      <alignment readingOrder="0" vertical="bottom"/>
    </xf>
    <xf borderId="5" fillId="4" fontId="6" numFmtId="0" xfId="0" applyAlignment="1" applyBorder="1" applyFont="1">
      <alignment vertical="bottom"/>
    </xf>
    <xf borderId="7" fillId="4" fontId="7" numFmtId="165" xfId="0" applyAlignment="1" applyBorder="1" applyFont="1" applyNumberFormat="1">
      <alignment horizontal="right" vertical="bottom"/>
    </xf>
    <xf borderId="5" fillId="4" fontId="7" numFmtId="0" xfId="0" applyAlignment="1" applyBorder="1" applyFont="1">
      <alignment horizontal="center" vertical="bottom"/>
    </xf>
    <xf borderId="5" fillId="8" fontId="6" numFmtId="0" xfId="0" applyAlignment="1" applyBorder="1" applyFont="1">
      <alignment vertical="bottom"/>
    </xf>
    <xf borderId="7" fillId="4" fontId="7" numFmtId="171" xfId="0" applyAlignment="1" applyBorder="1" applyFont="1" applyNumberFormat="1">
      <alignment readingOrder="0" vertical="bottom"/>
    </xf>
    <xf borderId="7" fillId="9" fontId="6" numFmtId="0" xfId="0" applyAlignment="1" applyBorder="1" applyFill="1" applyFont="1">
      <alignment readingOrder="0" vertical="bottom"/>
    </xf>
    <xf borderId="7" fillId="10" fontId="10" numFmtId="0" xfId="0" applyAlignment="1" applyBorder="1" applyFill="1" applyFont="1">
      <alignment vertical="bottom"/>
    </xf>
    <xf borderId="7" fillId="4" fontId="7" numFmtId="0" xfId="0" applyAlignment="1" applyBorder="1" applyFont="1">
      <alignment horizontal="right" vertical="bottom"/>
    </xf>
    <xf borderId="7" fillId="4" fontId="10" numFmtId="0" xfId="0" applyAlignment="1" applyBorder="1" applyFont="1">
      <alignment vertical="bottom"/>
    </xf>
    <xf borderId="5" fillId="4" fontId="10" numFmtId="0" xfId="0" applyAlignment="1" applyBorder="1" applyFont="1">
      <alignment vertical="bottom"/>
    </xf>
    <xf borderId="7" fillId="4" fontId="7" numFmtId="170" xfId="0" applyAlignment="1" applyBorder="1" applyFont="1" applyNumberFormat="1">
      <alignment horizontal="right" readingOrder="0" vertical="bottom"/>
    </xf>
    <xf borderId="7" fillId="10" fontId="6" numFmtId="0" xfId="0" applyAlignment="1" applyBorder="1" applyFont="1">
      <alignment vertical="bottom"/>
    </xf>
    <xf borderId="5" fillId="4" fontId="7" numFmtId="0" xfId="0" applyAlignment="1" applyBorder="1" applyFont="1">
      <alignment vertical="bottom"/>
    </xf>
    <xf borderId="5" fillId="7" fontId="10" numFmtId="0" xfId="0" applyAlignment="1" applyBorder="1" applyFont="1">
      <alignment vertical="bottom"/>
    </xf>
    <xf borderId="7" fillId="7" fontId="10" numFmtId="0" xfId="0" applyAlignment="1" applyBorder="1" applyFont="1">
      <alignment vertical="bottom"/>
    </xf>
    <xf borderId="7" fillId="11" fontId="10" numFmtId="0" xfId="0" applyAlignment="1" applyBorder="1" applyFill="1" applyFont="1">
      <alignment vertical="bottom"/>
    </xf>
    <xf borderId="5" fillId="4" fontId="7" numFmtId="169" xfId="0" applyAlignment="1" applyBorder="1" applyFont="1" applyNumberFormat="1">
      <alignment vertical="bottom"/>
    </xf>
    <xf borderId="7" fillId="12" fontId="10" numFmtId="0" xfId="0" applyAlignment="1" applyBorder="1" applyFill="1" applyFont="1">
      <alignment vertical="bottom"/>
    </xf>
    <xf borderId="7" fillId="4" fontId="10" numFmtId="0" xfId="0" applyAlignment="1" applyBorder="1" applyFont="1">
      <alignment readingOrder="0" vertical="bottom"/>
    </xf>
    <xf borderId="5" fillId="4" fontId="11" numFmtId="0" xfId="0" applyAlignment="1" applyBorder="1" applyFont="1">
      <alignment horizontal="left" readingOrder="0" shrinkToFit="0" vertical="bottom" wrapText="0"/>
    </xf>
    <xf borderId="5" fillId="9" fontId="7" numFmtId="174" xfId="0" applyAlignment="1" applyBorder="1" applyFont="1" applyNumberFormat="1">
      <alignment vertical="bottom"/>
    </xf>
    <xf borderId="7" fillId="11" fontId="6" numFmtId="0" xfId="0" applyAlignment="1" applyBorder="1" applyFont="1">
      <alignment vertical="bottom"/>
    </xf>
    <xf borderId="7" fillId="4" fontId="6" numFmtId="170" xfId="0" applyAlignment="1" applyBorder="1" applyFont="1" applyNumberFormat="1">
      <alignment vertical="bottom"/>
    </xf>
    <xf borderId="7" fillId="4" fontId="7" numFmtId="169" xfId="0" applyAlignment="1" applyBorder="1" applyFont="1" applyNumberFormat="1">
      <alignment vertical="bottom"/>
    </xf>
    <xf borderId="3" fillId="4" fontId="10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1" fillId="7" fontId="4" numFmtId="0" xfId="0" applyAlignment="1" applyBorder="1" applyFont="1">
      <alignment horizontal="center" readingOrder="0"/>
    </xf>
    <xf borderId="6" fillId="0" fontId="3" numFmtId="0" xfId="0" applyBorder="1" applyFont="1"/>
    <xf borderId="6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2" width="15.13"/>
    <col customWidth="1" min="3" max="24" width="32.5"/>
  </cols>
  <sheetData>
    <row r="1">
      <c r="A1" s="1" t="s">
        <v>0</v>
      </c>
      <c r="B1" s="2">
        <v>45959.0</v>
      </c>
    </row>
    <row r="2">
      <c r="A2" s="3" t="s">
        <v>1</v>
      </c>
      <c r="B2" s="4"/>
      <c r="C2" s="5" t="s">
        <v>2</v>
      </c>
      <c r="D2" s="5" t="s">
        <v>3</v>
      </c>
      <c r="E2" s="5" t="s">
        <v>4</v>
      </c>
    </row>
    <row r="3">
      <c r="A3" s="6" t="str">
        <f>IFERROR(__xludf.DUMMYFUNCTION("FILTER(OUTUBRO!M:M,OUTUBRO!C:C=B1)"),"AXK8I11")</f>
        <v>AXK8I11</v>
      </c>
      <c r="B3" s="7"/>
      <c r="C3" s="8">
        <f>IFERROR(__xludf.DUMMYFUNCTION("FILTER(OUTUBRO!A:A,OUTUBRO!C:C=B1)"),1.000187344E9)</f>
        <v>1000187344</v>
      </c>
      <c r="D3" s="9">
        <f>IFERROR(__xludf.DUMMYFUNCTION("FILTER(OUTUBRO!D:D,OUTUBRO!C:C=B1)"),0.861724537037037)</f>
        <v>0.861724537</v>
      </c>
      <c r="E3" s="10">
        <f>IFERROR(__xludf.DUMMYFUNCTION("FILTER(OUTUBRO!B:B,OUTUBRO!C:C=B1)"),7622821.0)</f>
        <v>7622821</v>
      </c>
    </row>
    <row r="4">
      <c r="A4" s="6" t="str">
        <f>IFERROR(__xludf.DUMMYFUNCTION("""COMPUTED_VALUE"""),"AXN7D37")</f>
        <v>AXN7D37</v>
      </c>
      <c r="B4" s="7"/>
      <c r="C4" s="8">
        <f>IFERROR(__xludf.DUMMYFUNCTION("""COMPUTED_VALUE"""),1.000187345E9)</f>
        <v>1000187345</v>
      </c>
      <c r="D4" s="9">
        <f>IFERROR(__xludf.DUMMYFUNCTION("""COMPUTED_VALUE"""),0.8725694444444444)</f>
        <v>0.8725694444</v>
      </c>
      <c r="E4" s="10">
        <f>IFERROR(__xludf.DUMMYFUNCTION("""COMPUTED_VALUE"""),7622899.0)</f>
        <v>7622899</v>
      </c>
    </row>
    <row r="5">
      <c r="A5" s="6" t="str">
        <f>IFERROR(__xludf.DUMMYFUNCTION("""COMPUTED_VALUE"""),"JAE6C46")</f>
        <v>JAE6C46</v>
      </c>
      <c r="B5" s="7"/>
      <c r="C5" s="8">
        <f>IFERROR(__xludf.DUMMYFUNCTION("""COMPUTED_VALUE"""),1.000187518E9)</f>
        <v>1000187518</v>
      </c>
      <c r="D5" s="9">
        <f>IFERROR(__xludf.DUMMYFUNCTION("""COMPUTED_VALUE"""),0.8663194444444444)</f>
        <v>0.8663194444</v>
      </c>
      <c r="E5" s="10">
        <f>IFERROR(__xludf.DUMMYFUNCTION("""COMPUTED_VALUE"""),7622857.0)</f>
        <v>7622857</v>
      </c>
    </row>
    <row r="6">
      <c r="A6" s="6"/>
      <c r="B6" s="7"/>
      <c r="C6" s="8"/>
      <c r="D6" s="9"/>
      <c r="E6" s="8"/>
    </row>
    <row r="7">
      <c r="A7" s="6"/>
      <c r="B7" s="7"/>
      <c r="C7" s="8"/>
      <c r="D7" s="9"/>
      <c r="E7" s="8"/>
    </row>
    <row r="8">
      <c r="A8" s="6"/>
      <c r="B8" s="7"/>
      <c r="C8" s="8"/>
      <c r="D8" s="9"/>
      <c r="E8" s="8"/>
    </row>
    <row r="9">
      <c r="A9" s="6"/>
      <c r="B9" s="7"/>
      <c r="C9" s="8"/>
      <c r="D9" s="11"/>
      <c r="E9" s="12"/>
    </row>
    <row r="10">
      <c r="A10" s="6"/>
      <c r="B10" s="7"/>
      <c r="C10" s="8"/>
      <c r="D10" s="9"/>
      <c r="E10" s="8"/>
    </row>
    <row r="11">
      <c r="A11" s="6"/>
      <c r="B11" s="7"/>
      <c r="C11" s="8"/>
      <c r="D11" s="9"/>
      <c r="E11" s="8"/>
    </row>
    <row r="12">
      <c r="A12" s="6"/>
      <c r="B12" s="7"/>
      <c r="C12" s="8"/>
      <c r="D12" s="9"/>
      <c r="E12" s="8"/>
    </row>
    <row r="13">
      <c r="A13" s="6"/>
      <c r="B13" s="7"/>
      <c r="C13" s="8"/>
      <c r="D13" s="9"/>
      <c r="E13" s="8"/>
    </row>
    <row r="14">
      <c r="A14" s="6"/>
      <c r="B14" s="7"/>
      <c r="C14" s="8"/>
      <c r="D14" s="9"/>
      <c r="E14" s="8"/>
    </row>
    <row r="15">
      <c r="A15" s="6"/>
      <c r="B15" s="7"/>
      <c r="C15" s="8"/>
      <c r="D15" s="9"/>
      <c r="E15" s="8"/>
    </row>
    <row r="16">
      <c r="A16" s="6"/>
      <c r="B16" s="7"/>
      <c r="C16" s="8"/>
      <c r="D16" s="9"/>
      <c r="E16" s="8"/>
    </row>
    <row r="17">
      <c r="A17" s="6"/>
      <c r="B17" s="7"/>
      <c r="C17" s="8"/>
      <c r="D17" s="9"/>
      <c r="E17" s="8"/>
    </row>
    <row r="18">
      <c r="A18" s="6"/>
      <c r="B18" s="7"/>
      <c r="C18" s="8"/>
      <c r="D18" s="9"/>
      <c r="E18" s="8"/>
    </row>
    <row r="19">
      <c r="A19" s="6"/>
      <c r="B19" s="7"/>
      <c r="C19" s="8"/>
      <c r="D19" s="13"/>
      <c r="E19" s="8"/>
    </row>
    <row r="20">
      <c r="A20" s="6"/>
      <c r="B20" s="7"/>
      <c r="C20" s="8"/>
      <c r="D20" s="12"/>
      <c r="E20" s="12"/>
    </row>
    <row r="21">
      <c r="A21" s="6"/>
      <c r="B21" s="7"/>
      <c r="C21" s="8"/>
      <c r="D21" s="13"/>
      <c r="E21" s="8"/>
    </row>
    <row r="22">
      <c r="A22" s="6"/>
      <c r="B22" s="7"/>
      <c r="C22" s="8"/>
      <c r="D22" s="13"/>
      <c r="E22" s="8"/>
    </row>
    <row r="23">
      <c r="A23" s="6"/>
      <c r="B23" s="7"/>
      <c r="C23" s="8"/>
      <c r="D23" s="12"/>
      <c r="E23" s="12"/>
    </row>
    <row r="24">
      <c r="A24" s="6"/>
      <c r="B24" s="7"/>
      <c r="C24" s="8"/>
      <c r="D24" s="12"/>
      <c r="E24" s="12"/>
    </row>
    <row r="25">
      <c r="A25" s="6"/>
      <c r="B25" s="7"/>
      <c r="C25" s="8"/>
      <c r="D25" s="12"/>
      <c r="E25" s="12"/>
    </row>
    <row r="26">
      <c r="A26" s="6"/>
      <c r="B26" s="7"/>
      <c r="C26" s="8"/>
      <c r="D26" s="12"/>
      <c r="E26" s="12"/>
    </row>
    <row r="27">
      <c r="A27" s="6"/>
      <c r="B27" s="7"/>
      <c r="C27" s="8"/>
      <c r="D27" s="12"/>
      <c r="E27" s="12"/>
    </row>
    <row r="28">
      <c r="A28" s="6"/>
      <c r="B28" s="7"/>
      <c r="C28" s="8"/>
      <c r="D28" s="13"/>
      <c r="E28" s="8"/>
    </row>
    <row r="29">
      <c r="A29" s="6"/>
      <c r="B29" s="7"/>
      <c r="C29" s="8"/>
      <c r="D29" s="12"/>
      <c r="E29" s="12"/>
    </row>
    <row r="30">
      <c r="A30" s="6"/>
      <c r="B30" s="7"/>
      <c r="C30" s="8"/>
      <c r="D30" s="13"/>
      <c r="E30" s="8"/>
    </row>
    <row r="31">
      <c r="A31" s="6"/>
      <c r="B31" s="7"/>
      <c r="C31" s="8"/>
      <c r="D31" s="14"/>
      <c r="E31" s="8"/>
    </row>
    <row r="32">
      <c r="A32" s="6"/>
      <c r="B32" s="7"/>
      <c r="C32" s="8"/>
      <c r="D32" s="14"/>
      <c r="E32" s="8"/>
    </row>
    <row r="33">
      <c r="A33" s="6"/>
      <c r="B33" s="7"/>
      <c r="C33" s="8"/>
      <c r="D33" s="14"/>
      <c r="E33" s="8"/>
    </row>
    <row r="34">
      <c r="A34" s="6"/>
      <c r="B34" s="7"/>
      <c r="C34" s="8"/>
      <c r="D34" s="14"/>
      <c r="E34" s="8"/>
    </row>
    <row r="35">
      <c r="A35" s="6"/>
      <c r="B35" s="7"/>
      <c r="C35" s="8"/>
      <c r="D35" s="14"/>
      <c r="E35" s="8"/>
    </row>
    <row r="36">
      <c r="A36" s="6"/>
      <c r="B36" s="7"/>
      <c r="C36" s="8"/>
      <c r="D36" s="14"/>
      <c r="E36" s="8"/>
    </row>
    <row r="37">
      <c r="A37" s="6"/>
      <c r="B37" s="7"/>
      <c r="C37" s="8"/>
      <c r="D37" s="14"/>
      <c r="E37" s="8"/>
    </row>
    <row r="38">
      <c r="A38" s="6"/>
      <c r="B38" s="7"/>
      <c r="C38" s="8"/>
      <c r="D38" s="14"/>
      <c r="E38" s="8"/>
    </row>
    <row r="39">
      <c r="A39" s="6"/>
      <c r="B39" s="7"/>
      <c r="C39" s="8"/>
      <c r="D39" s="14"/>
      <c r="E39" s="8"/>
    </row>
    <row r="40">
      <c r="A40" s="6"/>
      <c r="B40" s="7"/>
      <c r="C40" s="8"/>
      <c r="D40" s="14"/>
      <c r="E40" s="8"/>
    </row>
    <row r="41">
      <c r="A41" s="6"/>
      <c r="B41" s="7"/>
      <c r="C41" s="8"/>
      <c r="D41" s="14"/>
      <c r="E41" s="8"/>
    </row>
    <row r="42">
      <c r="A42" s="6"/>
      <c r="B42" s="7"/>
      <c r="C42" s="15"/>
      <c r="D42" s="14"/>
      <c r="E42" s="8"/>
    </row>
    <row r="43">
      <c r="A43" s="6"/>
      <c r="B43" s="7"/>
      <c r="C43" s="15"/>
      <c r="D43" s="14"/>
      <c r="E43" s="8"/>
    </row>
    <row r="44">
      <c r="A44" s="6"/>
      <c r="B44" s="7"/>
      <c r="C44" s="15"/>
      <c r="D44" s="14"/>
      <c r="E44" s="8"/>
    </row>
    <row r="45">
      <c r="A45" s="6"/>
      <c r="B45" s="7"/>
      <c r="C45" s="15"/>
      <c r="D45" s="14"/>
      <c r="E45" s="8"/>
    </row>
    <row r="46">
      <c r="A46" s="6"/>
      <c r="B46" s="7"/>
      <c r="C46" s="15"/>
      <c r="D46" s="14"/>
      <c r="E46" s="8"/>
    </row>
    <row r="47">
      <c r="A47" s="6"/>
      <c r="B47" s="7"/>
      <c r="C47" s="15"/>
      <c r="D47" s="14"/>
      <c r="E47" s="8"/>
    </row>
    <row r="48">
      <c r="A48" s="6"/>
      <c r="B48" s="7"/>
      <c r="C48" s="15"/>
      <c r="D48" s="14"/>
      <c r="E48" s="8"/>
    </row>
    <row r="49">
      <c r="A49" s="6"/>
      <c r="B49" s="7"/>
      <c r="C49" s="15"/>
      <c r="D49" s="14"/>
      <c r="E49" s="8"/>
    </row>
    <row r="50">
      <c r="A50" s="6"/>
      <c r="B50" s="7"/>
      <c r="C50" s="15"/>
      <c r="D50" s="14"/>
      <c r="E50" s="8"/>
    </row>
    <row r="51">
      <c r="A51" s="6"/>
      <c r="B51" s="7"/>
      <c r="C51" s="15"/>
      <c r="D51" s="14"/>
      <c r="E51" s="8"/>
    </row>
    <row r="52">
      <c r="A52" s="6"/>
      <c r="B52" s="7"/>
      <c r="C52" s="15"/>
      <c r="D52" s="14"/>
      <c r="E52" s="8"/>
    </row>
    <row r="53">
      <c r="A53" s="6"/>
      <c r="B53" s="7"/>
      <c r="C53" s="15"/>
      <c r="D53" s="14"/>
      <c r="E53" s="8"/>
    </row>
    <row r="54">
      <c r="A54" s="6"/>
      <c r="B54" s="7"/>
      <c r="C54" s="15"/>
      <c r="D54" s="14"/>
      <c r="E54" s="8"/>
    </row>
    <row r="55">
      <c r="A55" s="6"/>
      <c r="B55" s="7"/>
      <c r="C55" s="15"/>
      <c r="D55" s="14"/>
      <c r="E55" s="8"/>
    </row>
  </sheetData>
  <mergeCells count="54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50:B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2.5"/>
    <col customWidth="1" min="3" max="3" width="13.75"/>
    <col customWidth="1" min="4" max="4" width="21.38"/>
    <col customWidth="1" min="5" max="6" width="14.75"/>
    <col customWidth="1" min="7" max="7" width="9.38"/>
    <col customWidth="1" min="8" max="8" width="18.63"/>
    <col customWidth="1" min="9" max="9" width="6.75"/>
    <col customWidth="1" min="10" max="10" width="32.25"/>
    <col customWidth="1" min="11" max="11" width="36.25"/>
    <col customWidth="1" min="12" max="12" width="5.5"/>
    <col customWidth="1" min="13" max="13" width="9.63"/>
    <col customWidth="1" min="14" max="14" width="10.75"/>
    <col customWidth="1" min="15" max="15" width="27.13"/>
    <col customWidth="1" min="16" max="16" width="13.63"/>
    <col customWidth="1" min="17" max="17" width="16.38"/>
    <col customWidth="1" min="18" max="18" width="29.25"/>
    <col customWidth="1" min="19" max="19" width="13.88"/>
    <col customWidth="1" min="20" max="20" width="16.88"/>
    <col customWidth="1" min="21" max="21" width="10.75"/>
  </cols>
  <sheetData>
    <row r="1">
      <c r="A1" s="16" t="s">
        <v>5</v>
      </c>
      <c r="B1" s="17" t="s">
        <v>4</v>
      </c>
      <c r="C1" s="18" t="s">
        <v>6</v>
      </c>
      <c r="D1" s="19" t="s">
        <v>3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  <c r="J1" s="20" t="s">
        <v>12</v>
      </c>
      <c r="K1" s="20" t="s">
        <v>13</v>
      </c>
      <c r="L1" s="21" t="s">
        <v>14</v>
      </c>
      <c r="M1" s="20" t="s">
        <v>15</v>
      </c>
      <c r="N1" s="20" t="s">
        <v>16</v>
      </c>
      <c r="O1" s="22" t="s">
        <v>17</v>
      </c>
      <c r="P1" s="20" t="s">
        <v>18</v>
      </c>
      <c r="Q1" s="23" t="s">
        <v>19</v>
      </c>
      <c r="R1" s="23" t="s">
        <v>20</v>
      </c>
      <c r="S1" s="18" t="s">
        <v>21</v>
      </c>
      <c r="T1" s="18" t="s">
        <v>22</v>
      </c>
      <c r="U1" s="20" t="s">
        <v>23</v>
      </c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>
      <c r="A2" s="25" t="s">
        <v>24</v>
      </c>
      <c r="B2" s="26">
        <v>7586797.0</v>
      </c>
      <c r="C2" s="27">
        <v>45953.0</v>
      </c>
      <c r="D2" s="28">
        <v>0.715787037037037</v>
      </c>
      <c r="E2" s="29">
        <v>45931.333333333336</v>
      </c>
      <c r="F2" s="29">
        <v>45936.666666666664</v>
      </c>
      <c r="G2" s="30" t="s">
        <v>25</v>
      </c>
      <c r="H2" s="30" t="s">
        <v>26</v>
      </c>
      <c r="I2" s="30" t="s">
        <v>27</v>
      </c>
      <c r="J2" s="30" t="s">
        <v>28</v>
      </c>
      <c r="K2" s="30" t="s">
        <v>29</v>
      </c>
      <c r="L2" s="30" t="s">
        <v>30</v>
      </c>
      <c r="M2" s="30" t="s">
        <v>31</v>
      </c>
      <c r="N2" s="30" t="s">
        <v>32</v>
      </c>
      <c r="O2" s="30" t="s">
        <v>33</v>
      </c>
      <c r="P2" s="30" t="s">
        <v>34</v>
      </c>
      <c r="Q2" s="30" t="s">
        <v>35</v>
      </c>
      <c r="R2" s="30" t="s">
        <v>36</v>
      </c>
      <c r="S2" s="30" t="s">
        <v>37</v>
      </c>
      <c r="T2" s="30" t="s">
        <v>37</v>
      </c>
      <c r="U2" s="30">
        <v>720366.0</v>
      </c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>
      <c r="A3" s="31">
        <v>1.00018692E9</v>
      </c>
      <c r="B3" s="32">
        <v>7445156.0</v>
      </c>
      <c r="C3" s="33">
        <v>45931.0</v>
      </c>
      <c r="D3" s="34">
        <v>0.3861111111111111</v>
      </c>
      <c r="E3" s="35">
        <v>45931.416666666664</v>
      </c>
      <c r="F3" s="35">
        <v>45933.125</v>
      </c>
      <c r="G3" s="31" t="s">
        <v>25</v>
      </c>
      <c r="H3" s="31" t="s">
        <v>38</v>
      </c>
      <c r="I3" s="31" t="s">
        <v>39</v>
      </c>
      <c r="J3" s="31" t="s">
        <v>40</v>
      </c>
      <c r="K3" s="31" t="s">
        <v>41</v>
      </c>
      <c r="L3" s="31" t="s">
        <v>27</v>
      </c>
      <c r="M3" s="31" t="s">
        <v>42</v>
      </c>
      <c r="N3" s="31" t="s">
        <v>43</v>
      </c>
      <c r="O3" s="31" t="s">
        <v>44</v>
      </c>
      <c r="P3" s="31" t="s">
        <v>34</v>
      </c>
      <c r="Q3" s="31" t="s">
        <v>45</v>
      </c>
      <c r="R3" s="31" t="s">
        <v>46</v>
      </c>
      <c r="S3" s="30" t="s">
        <v>47</v>
      </c>
      <c r="T3" s="30" t="s">
        <v>48</v>
      </c>
      <c r="U3" s="31">
        <v>720368.0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>
      <c r="A4" s="30">
        <v>1.000186928E9</v>
      </c>
      <c r="B4" s="32">
        <v>7453805.0</v>
      </c>
      <c r="C4" s="33">
        <v>45932.0</v>
      </c>
      <c r="D4" s="34">
        <v>0.5020833333333333</v>
      </c>
      <c r="E4" s="29">
        <v>45932.25</v>
      </c>
      <c r="F4" s="29">
        <v>45932.333333333336</v>
      </c>
      <c r="G4" s="30" t="s">
        <v>25</v>
      </c>
      <c r="H4" s="30" t="s">
        <v>38</v>
      </c>
      <c r="I4" s="30" t="s">
        <v>39</v>
      </c>
      <c r="J4" s="30" t="s">
        <v>49</v>
      </c>
      <c r="K4" s="30" t="s">
        <v>50</v>
      </c>
      <c r="L4" s="30" t="s">
        <v>39</v>
      </c>
      <c r="M4" s="30" t="s">
        <v>51</v>
      </c>
      <c r="N4" s="30" t="s">
        <v>52</v>
      </c>
      <c r="O4" s="30" t="s">
        <v>53</v>
      </c>
      <c r="P4" s="30" t="s">
        <v>34</v>
      </c>
      <c r="Q4" s="30" t="s">
        <v>37</v>
      </c>
      <c r="R4" s="30" t="s">
        <v>37</v>
      </c>
      <c r="S4" s="30" t="s">
        <v>54</v>
      </c>
      <c r="T4" s="30" t="s">
        <v>55</v>
      </c>
      <c r="U4" s="30">
        <v>720705.0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>
      <c r="A5" s="30">
        <v>1.000186845E9</v>
      </c>
      <c r="B5" s="32">
        <v>7460226.0</v>
      </c>
      <c r="C5" s="33">
        <v>45933.0</v>
      </c>
      <c r="D5" s="34">
        <v>0.4236111111111111</v>
      </c>
      <c r="E5" s="29">
        <v>45932.333333333336</v>
      </c>
      <c r="F5" s="29">
        <v>45937.541666666664</v>
      </c>
      <c r="G5" s="30" t="s">
        <v>25</v>
      </c>
      <c r="H5" s="30" t="s">
        <v>56</v>
      </c>
      <c r="I5" s="30" t="s">
        <v>57</v>
      </c>
      <c r="J5" s="30" t="s">
        <v>28</v>
      </c>
      <c r="K5" s="30" t="s">
        <v>29</v>
      </c>
      <c r="L5" s="30" t="s">
        <v>30</v>
      </c>
      <c r="M5" s="30" t="s">
        <v>58</v>
      </c>
      <c r="N5" s="30" t="s">
        <v>59</v>
      </c>
      <c r="O5" s="30" t="s">
        <v>60</v>
      </c>
      <c r="P5" s="30" t="s">
        <v>61</v>
      </c>
      <c r="Q5" s="30" t="s">
        <v>37</v>
      </c>
      <c r="R5" s="30" t="s">
        <v>37</v>
      </c>
      <c r="S5" s="30" t="s">
        <v>62</v>
      </c>
      <c r="T5" s="30" t="s">
        <v>63</v>
      </c>
      <c r="U5" s="30">
        <v>721070.0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>
      <c r="A6" s="30">
        <v>1.000186864E9</v>
      </c>
      <c r="B6" s="32">
        <v>7453828.0</v>
      </c>
      <c r="C6" s="33">
        <v>45932.0</v>
      </c>
      <c r="D6" s="34">
        <v>0.5055555555555555</v>
      </c>
      <c r="E6" s="29">
        <v>45932.416666666664</v>
      </c>
      <c r="F6" s="29">
        <v>45936.333333333336</v>
      </c>
      <c r="G6" s="30" t="s">
        <v>25</v>
      </c>
      <c r="H6" s="30" t="s">
        <v>38</v>
      </c>
      <c r="I6" s="30" t="s">
        <v>39</v>
      </c>
      <c r="J6" s="30" t="s">
        <v>64</v>
      </c>
      <c r="K6" s="30" t="s">
        <v>65</v>
      </c>
      <c r="L6" s="30" t="s">
        <v>27</v>
      </c>
      <c r="M6" s="30" t="s">
        <v>66</v>
      </c>
      <c r="N6" s="30" t="s">
        <v>67</v>
      </c>
      <c r="O6" s="30" t="s">
        <v>68</v>
      </c>
      <c r="P6" s="30" t="s">
        <v>34</v>
      </c>
      <c r="Q6" s="30" t="s">
        <v>69</v>
      </c>
      <c r="R6" s="30" t="s">
        <v>70</v>
      </c>
      <c r="S6" s="30" t="s">
        <v>71</v>
      </c>
      <c r="T6" s="30"/>
      <c r="U6" s="30">
        <v>720658.0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>
      <c r="A7" s="30">
        <v>1.000186921E9</v>
      </c>
      <c r="B7" s="32">
        <v>7453853.0</v>
      </c>
      <c r="C7" s="33">
        <v>45932.0</v>
      </c>
      <c r="D7" s="34">
        <v>0.5083333333333333</v>
      </c>
      <c r="E7" s="29">
        <v>45932.708333333336</v>
      </c>
      <c r="F7" s="29">
        <v>45933.791666666664</v>
      </c>
      <c r="G7" s="30" t="s">
        <v>25</v>
      </c>
      <c r="H7" s="30" t="s">
        <v>38</v>
      </c>
      <c r="I7" s="30" t="s">
        <v>39</v>
      </c>
      <c r="J7" s="30" t="s">
        <v>40</v>
      </c>
      <c r="K7" s="30" t="s">
        <v>41</v>
      </c>
      <c r="L7" s="30" t="s">
        <v>27</v>
      </c>
      <c r="M7" s="30" t="s">
        <v>72</v>
      </c>
      <c r="N7" s="36" t="s">
        <v>73</v>
      </c>
      <c r="O7" s="36" t="s">
        <v>74</v>
      </c>
      <c r="P7" s="30" t="s">
        <v>61</v>
      </c>
      <c r="Q7" s="30" t="s">
        <v>75</v>
      </c>
      <c r="R7" s="30" t="s">
        <v>76</v>
      </c>
      <c r="S7" s="30" t="s">
        <v>77</v>
      </c>
      <c r="T7" s="30" t="s">
        <v>78</v>
      </c>
      <c r="U7" s="30">
        <v>721043.0</v>
      </c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>
      <c r="A8" s="31">
        <v>1.000186929E9</v>
      </c>
      <c r="B8" s="32">
        <v>7460130.0</v>
      </c>
      <c r="C8" s="33">
        <v>45933.0</v>
      </c>
      <c r="D8" s="34">
        <v>0.4152777777777778</v>
      </c>
      <c r="E8" s="35">
        <v>45933.166666666664</v>
      </c>
      <c r="F8" s="35">
        <v>45933.583333333336</v>
      </c>
      <c r="G8" s="31" t="s">
        <v>25</v>
      </c>
      <c r="H8" s="31" t="s">
        <v>38</v>
      </c>
      <c r="I8" s="31" t="s">
        <v>39</v>
      </c>
      <c r="J8" s="31" t="s">
        <v>79</v>
      </c>
      <c r="K8" s="31" t="s">
        <v>50</v>
      </c>
      <c r="L8" s="31" t="s">
        <v>39</v>
      </c>
      <c r="M8" s="31" t="s">
        <v>51</v>
      </c>
      <c r="N8" s="31" t="s">
        <v>52</v>
      </c>
      <c r="O8" s="31" t="s">
        <v>80</v>
      </c>
      <c r="P8" s="31" t="s">
        <v>34</v>
      </c>
      <c r="Q8" s="31" t="s">
        <v>37</v>
      </c>
      <c r="R8" s="31" t="s">
        <v>37</v>
      </c>
      <c r="S8" s="30" t="s">
        <v>81</v>
      </c>
      <c r="T8" s="30"/>
      <c r="U8" s="31">
        <v>721131.0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>
      <c r="A9" s="37">
        <v>1.000186947E9</v>
      </c>
      <c r="B9" s="26">
        <v>7586829.0</v>
      </c>
      <c r="C9" s="27">
        <v>45953.0</v>
      </c>
      <c r="D9" s="28">
        <v>0.7393981481481482</v>
      </c>
      <c r="E9" s="38">
        <v>45933.333333333336</v>
      </c>
      <c r="F9" s="38">
        <v>45937.416666666664</v>
      </c>
      <c r="G9" s="30" t="s">
        <v>25</v>
      </c>
      <c r="H9" s="30" t="s">
        <v>56</v>
      </c>
      <c r="I9" s="30" t="s">
        <v>57</v>
      </c>
      <c r="J9" s="36" t="s">
        <v>82</v>
      </c>
      <c r="K9" s="36" t="s">
        <v>29</v>
      </c>
      <c r="L9" s="36" t="s">
        <v>30</v>
      </c>
      <c r="M9" s="36" t="s">
        <v>58</v>
      </c>
      <c r="N9" s="36" t="s">
        <v>83</v>
      </c>
      <c r="O9" s="36" t="s">
        <v>60</v>
      </c>
      <c r="P9" s="30" t="s">
        <v>61</v>
      </c>
      <c r="Q9" s="30" t="s">
        <v>84</v>
      </c>
      <c r="R9" s="30" t="s">
        <v>85</v>
      </c>
      <c r="S9" s="30" t="s">
        <v>86</v>
      </c>
      <c r="T9" s="30"/>
      <c r="U9" s="36">
        <v>721042.0</v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>
      <c r="A10" s="30">
        <v>1.000186953E9</v>
      </c>
      <c r="B10" s="32">
        <v>7460189.0</v>
      </c>
      <c r="C10" s="33">
        <v>45933.0</v>
      </c>
      <c r="D10" s="34">
        <v>0.41805555555555557</v>
      </c>
      <c r="E10" s="29">
        <v>45933.333333333336</v>
      </c>
      <c r="F10" s="29">
        <v>45936.333333333336</v>
      </c>
      <c r="G10" s="30" t="s">
        <v>25</v>
      </c>
      <c r="H10" s="30" t="s">
        <v>38</v>
      </c>
      <c r="I10" s="30" t="s">
        <v>39</v>
      </c>
      <c r="J10" s="30" t="s">
        <v>87</v>
      </c>
      <c r="K10" s="30" t="s">
        <v>88</v>
      </c>
      <c r="L10" s="30" t="s">
        <v>57</v>
      </c>
      <c r="M10" s="30" t="s">
        <v>42</v>
      </c>
      <c r="N10" s="30" t="s">
        <v>89</v>
      </c>
      <c r="O10" s="30" t="s">
        <v>44</v>
      </c>
      <c r="P10" s="30" t="s">
        <v>34</v>
      </c>
      <c r="Q10" s="30" t="s">
        <v>45</v>
      </c>
      <c r="R10" s="30" t="s">
        <v>46</v>
      </c>
      <c r="S10" s="30" t="s">
        <v>90</v>
      </c>
      <c r="T10" s="30" t="s">
        <v>91</v>
      </c>
      <c r="U10" s="30">
        <v>721346.0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>
      <c r="A11" s="30">
        <v>1.000186934E9</v>
      </c>
      <c r="B11" s="32">
        <v>7467346.0</v>
      </c>
      <c r="C11" s="33">
        <v>45934.0</v>
      </c>
      <c r="D11" s="34">
        <v>0.44305555555555554</v>
      </c>
      <c r="E11" s="29">
        <v>45933.583333333336</v>
      </c>
      <c r="F11" s="29">
        <v>45938.333333333336</v>
      </c>
      <c r="G11" s="30" t="s">
        <v>25</v>
      </c>
      <c r="H11" s="30" t="s">
        <v>38</v>
      </c>
      <c r="I11" s="30" t="s">
        <v>39</v>
      </c>
      <c r="J11" s="30" t="s">
        <v>92</v>
      </c>
      <c r="K11" s="30" t="s">
        <v>93</v>
      </c>
      <c r="L11" s="30" t="s">
        <v>30</v>
      </c>
      <c r="M11" s="30" t="s">
        <v>94</v>
      </c>
      <c r="N11" s="30" t="s">
        <v>95</v>
      </c>
      <c r="O11" s="30" t="s">
        <v>96</v>
      </c>
      <c r="P11" s="30" t="s">
        <v>61</v>
      </c>
      <c r="Q11" s="30" t="s">
        <v>97</v>
      </c>
      <c r="R11" s="30" t="s">
        <v>98</v>
      </c>
      <c r="S11" s="30" t="s">
        <v>99</v>
      </c>
      <c r="T11" s="30" t="s">
        <v>100</v>
      </c>
      <c r="U11" s="30">
        <v>721383.0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>
      <c r="A12" s="30">
        <v>1.000186958E9</v>
      </c>
      <c r="B12" s="32">
        <v>7467252.0</v>
      </c>
      <c r="C12" s="33">
        <v>45934.0</v>
      </c>
      <c r="D12" s="34">
        <v>0.4326388888888889</v>
      </c>
      <c r="E12" s="29">
        <v>45933.833333333336</v>
      </c>
      <c r="F12" s="29">
        <v>45937.166666666664</v>
      </c>
      <c r="G12" s="30" t="s">
        <v>25</v>
      </c>
      <c r="H12" s="30" t="s">
        <v>38</v>
      </c>
      <c r="I12" s="30" t="s">
        <v>39</v>
      </c>
      <c r="J12" s="30" t="s">
        <v>40</v>
      </c>
      <c r="K12" s="30" t="s">
        <v>41</v>
      </c>
      <c r="L12" s="30" t="s">
        <v>27</v>
      </c>
      <c r="M12" s="30" t="s">
        <v>101</v>
      </c>
      <c r="N12" s="30" t="s">
        <v>102</v>
      </c>
      <c r="O12" s="30" t="s">
        <v>74</v>
      </c>
      <c r="P12" s="30" t="s">
        <v>61</v>
      </c>
      <c r="Q12" s="39" t="s">
        <v>103</v>
      </c>
      <c r="R12" s="30" t="s">
        <v>104</v>
      </c>
      <c r="S12" s="30" t="s">
        <v>105</v>
      </c>
      <c r="T12" s="30"/>
      <c r="U12" s="30">
        <v>721378.0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>
      <c r="A13" s="30">
        <v>1.000186996E9</v>
      </c>
      <c r="B13" s="32">
        <v>7467313.0</v>
      </c>
      <c r="C13" s="33">
        <v>45934.0</v>
      </c>
      <c r="D13" s="34">
        <v>0.4395833333333333</v>
      </c>
      <c r="E13" s="29">
        <v>45934.583333333336</v>
      </c>
      <c r="F13" s="29">
        <v>45937.333333333336</v>
      </c>
      <c r="G13" s="30" t="s">
        <v>25</v>
      </c>
      <c r="H13" s="30" t="s">
        <v>38</v>
      </c>
      <c r="I13" s="30" t="s">
        <v>39</v>
      </c>
      <c r="J13" s="30" t="s">
        <v>106</v>
      </c>
      <c r="K13" s="30" t="s">
        <v>107</v>
      </c>
      <c r="L13" s="30" t="s">
        <v>57</v>
      </c>
      <c r="M13" s="30" t="s">
        <v>108</v>
      </c>
      <c r="N13" s="30" t="s">
        <v>109</v>
      </c>
      <c r="O13" s="30" t="s">
        <v>110</v>
      </c>
      <c r="P13" s="30" t="s">
        <v>61</v>
      </c>
      <c r="Q13" s="30" t="s">
        <v>111</v>
      </c>
      <c r="R13" s="30" t="s">
        <v>112</v>
      </c>
      <c r="S13" s="30" t="s">
        <v>113</v>
      </c>
      <c r="T13" s="30"/>
      <c r="U13" s="30">
        <v>722204.0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>
      <c r="A14" s="30">
        <v>1.000186956E9</v>
      </c>
      <c r="B14" s="32">
        <v>7471403.0</v>
      </c>
      <c r="C14" s="33">
        <v>45936.0</v>
      </c>
      <c r="D14" s="34">
        <v>0.14583333333333334</v>
      </c>
      <c r="E14" s="29">
        <v>45934.833333333336</v>
      </c>
      <c r="F14" s="29">
        <v>45936.541666666664</v>
      </c>
      <c r="G14" s="30" t="s">
        <v>25</v>
      </c>
      <c r="H14" s="30" t="s">
        <v>38</v>
      </c>
      <c r="I14" s="30" t="s">
        <v>39</v>
      </c>
      <c r="J14" s="30" t="s">
        <v>114</v>
      </c>
      <c r="K14" s="30" t="s">
        <v>41</v>
      </c>
      <c r="L14" s="30" t="s">
        <v>27</v>
      </c>
      <c r="M14" s="30" t="s">
        <v>111</v>
      </c>
      <c r="N14" s="30" t="s">
        <v>115</v>
      </c>
      <c r="O14" s="30" t="s">
        <v>116</v>
      </c>
      <c r="P14" s="30" t="s">
        <v>34</v>
      </c>
      <c r="Q14" s="30" t="s">
        <v>117</v>
      </c>
      <c r="R14" s="30" t="s">
        <v>118</v>
      </c>
      <c r="S14" s="30" t="s">
        <v>119</v>
      </c>
      <c r="T14" s="30"/>
      <c r="U14" s="30">
        <v>721147.0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>
      <c r="A15" s="30">
        <v>1.000186477E9</v>
      </c>
      <c r="B15" s="32">
        <v>7472289.0</v>
      </c>
      <c r="C15" s="33">
        <v>45936.0</v>
      </c>
      <c r="D15" s="34">
        <v>0.38958333333333334</v>
      </c>
      <c r="E15" s="29">
        <v>45935.541666666664</v>
      </c>
      <c r="F15" s="29">
        <v>45936.541666666664</v>
      </c>
      <c r="G15" s="30" t="s">
        <v>25</v>
      </c>
      <c r="H15" s="30" t="s">
        <v>38</v>
      </c>
      <c r="I15" s="30" t="s">
        <v>39</v>
      </c>
      <c r="J15" s="30" t="s">
        <v>120</v>
      </c>
      <c r="K15" s="30" t="s">
        <v>121</v>
      </c>
      <c r="L15" s="30" t="s">
        <v>27</v>
      </c>
      <c r="M15" s="30" t="s">
        <v>111</v>
      </c>
      <c r="N15" s="30" t="s">
        <v>122</v>
      </c>
      <c r="O15" s="30" t="s">
        <v>123</v>
      </c>
      <c r="P15" s="30" t="s">
        <v>61</v>
      </c>
      <c r="Q15" s="30" t="s">
        <v>124</v>
      </c>
      <c r="R15" s="30" t="s">
        <v>125</v>
      </c>
      <c r="S15" s="30" t="s">
        <v>126</v>
      </c>
      <c r="T15" s="30" t="s">
        <v>127</v>
      </c>
      <c r="U15" s="30">
        <v>722528.0</v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>
      <c r="A16" s="36">
        <v>1.000186957E9</v>
      </c>
      <c r="B16" s="32">
        <v>7467240.0</v>
      </c>
      <c r="C16" s="33">
        <v>45934.0</v>
      </c>
      <c r="D16" s="34">
        <v>0.42986111111111114</v>
      </c>
      <c r="E16" s="29">
        <v>45935.541666666664</v>
      </c>
      <c r="F16" s="29">
        <v>45936.791666666664</v>
      </c>
      <c r="G16" s="30" t="s">
        <v>25</v>
      </c>
      <c r="H16" s="30" t="s">
        <v>38</v>
      </c>
      <c r="I16" s="30" t="s">
        <v>39</v>
      </c>
      <c r="J16" s="36" t="s">
        <v>40</v>
      </c>
      <c r="K16" s="36" t="s">
        <v>41</v>
      </c>
      <c r="L16" s="36" t="s">
        <v>27</v>
      </c>
      <c r="M16" s="30" t="s">
        <v>66</v>
      </c>
      <c r="N16" s="36" t="s">
        <v>128</v>
      </c>
      <c r="O16" s="30" t="s">
        <v>129</v>
      </c>
      <c r="P16" s="36" t="s">
        <v>61</v>
      </c>
      <c r="Q16" s="30" t="s">
        <v>130</v>
      </c>
      <c r="R16" s="30" t="s">
        <v>131</v>
      </c>
      <c r="S16" s="30" t="s">
        <v>132</v>
      </c>
      <c r="T16" s="30"/>
      <c r="U16" s="36">
        <v>721073.0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>
      <c r="A17" s="36">
        <v>1.000186999E9</v>
      </c>
      <c r="B17" s="32">
        <v>7480374.0</v>
      </c>
      <c r="C17" s="33">
        <v>45937.0</v>
      </c>
      <c r="D17" s="34">
        <v>0.45625</v>
      </c>
      <c r="E17" s="29">
        <v>45936.208333333336</v>
      </c>
      <c r="F17" s="29">
        <v>45936.5</v>
      </c>
      <c r="G17" s="30" t="s">
        <v>25</v>
      </c>
      <c r="H17" s="30" t="s">
        <v>38</v>
      </c>
      <c r="I17" s="30" t="s">
        <v>39</v>
      </c>
      <c r="J17" s="36" t="s">
        <v>79</v>
      </c>
      <c r="K17" s="36" t="s">
        <v>50</v>
      </c>
      <c r="L17" s="36" t="s">
        <v>39</v>
      </c>
      <c r="M17" s="30" t="s">
        <v>133</v>
      </c>
      <c r="N17" s="36" t="s">
        <v>134</v>
      </c>
      <c r="O17" s="36" t="s">
        <v>135</v>
      </c>
      <c r="P17" s="30" t="s">
        <v>34</v>
      </c>
      <c r="Q17" s="36" t="s">
        <v>37</v>
      </c>
      <c r="R17" s="36" t="s">
        <v>37</v>
      </c>
      <c r="S17" s="30" t="s">
        <v>126</v>
      </c>
      <c r="T17" s="30"/>
      <c r="U17" s="36">
        <v>715922.0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>
      <c r="A18" s="30">
        <v>1.000187E9</v>
      </c>
      <c r="B18" s="32">
        <v>7471539.0</v>
      </c>
      <c r="C18" s="33">
        <v>45936.0</v>
      </c>
      <c r="D18" s="34">
        <v>0.23680555555555555</v>
      </c>
      <c r="E18" s="29">
        <v>45936.25</v>
      </c>
      <c r="F18" s="29">
        <v>45936.5</v>
      </c>
      <c r="G18" s="30" t="s">
        <v>25</v>
      </c>
      <c r="H18" s="30" t="s">
        <v>38</v>
      </c>
      <c r="I18" s="30" t="s">
        <v>39</v>
      </c>
      <c r="J18" s="30" t="s">
        <v>79</v>
      </c>
      <c r="K18" s="30" t="s">
        <v>50</v>
      </c>
      <c r="L18" s="30" t="s">
        <v>39</v>
      </c>
      <c r="M18" s="30" t="s">
        <v>51</v>
      </c>
      <c r="N18" s="30" t="s">
        <v>52</v>
      </c>
      <c r="O18" s="36" t="s">
        <v>53</v>
      </c>
      <c r="P18" s="30" t="s">
        <v>34</v>
      </c>
      <c r="Q18" s="36" t="s">
        <v>37</v>
      </c>
      <c r="R18" s="36" t="s">
        <v>37</v>
      </c>
      <c r="S18" s="30" t="s">
        <v>136</v>
      </c>
      <c r="T18" s="30"/>
      <c r="U18" s="30">
        <v>722215.0</v>
      </c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>
      <c r="A19" s="25" t="s">
        <v>24</v>
      </c>
      <c r="B19" s="26">
        <v>7587033.0</v>
      </c>
      <c r="C19" s="27">
        <v>45953.0</v>
      </c>
      <c r="D19" s="28">
        <v>0.7340393518518519</v>
      </c>
      <c r="E19" s="29">
        <v>45936.333333333336</v>
      </c>
      <c r="F19" s="29">
        <v>45940.666666666664</v>
      </c>
      <c r="G19" s="30" t="s">
        <v>25</v>
      </c>
      <c r="H19" s="30" t="s">
        <v>26</v>
      </c>
      <c r="I19" s="30" t="s">
        <v>27</v>
      </c>
      <c r="J19" s="30" t="s">
        <v>28</v>
      </c>
      <c r="K19" s="30" t="s">
        <v>29</v>
      </c>
      <c r="L19" s="30" t="s">
        <v>30</v>
      </c>
      <c r="M19" s="30" t="s">
        <v>130</v>
      </c>
      <c r="N19" s="30" t="s">
        <v>137</v>
      </c>
      <c r="O19" s="30" t="s">
        <v>131</v>
      </c>
      <c r="P19" s="30" t="s">
        <v>34</v>
      </c>
      <c r="Q19" s="36" t="s">
        <v>37</v>
      </c>
      <c r="R19" s="36" t="s">
        <v>37</v>
      </c>
      <c r="S19" s="30" t="s">
        <v>37</v>
      </c>
      <c r="T19" s="30" t="s">
        <v>37</v>
      </c>
      <c r="U19" s="30">
        <v>722570.0</v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>
      <c r="A20" s="31">
        <v>1.00018701E9</v>
      </c>
      <c r="B20" s="32">
        <v>7480403.0</v>
      </c>
      <c r="C20" s="33">
        <v>45937.0</v>
      </c>
      <c r="D20" s="34">
        <v>0.4597222222222222</v>
      </c>
      <c r="E20" s="35">
        <v>45937.208333333336</v>
      </c>
      <c r="F20" s="35">
        <v>45937.5</v>
      </c>
      <c r="G20" s="31" t="s">
        <v>25</v>
      </c>
      <c r="H20" s="31" t="s">
        <v>38</v>
      </c>
      <c r="I20" s="31" t="s">
        <v>39</v>
      </c>
      <c r="J20" s="31" t="s">
        <v>49</v>
      </c>
      <c r="K20" s="31" t="s">
        <v>50</v>
      </c>
      <c r="L20" s="31" t="s">
        <v>39</v>
      </c>
      <c r="M20" s="31" t="s">
        <v>133</v>
      </c>
      <c r="N20" s="31" t="s">
        <v>134</v>
      </c>
      <c r="O20" s="31" t="s">
        <v>138</v>
      </c>
      <c r="P20" s="31" t="s">
        <v>34</v>
      </c>
      <c r="Q20" s="31" t="s">
        <v>37</v>
      </c>
      <c r="R20" s="31" t="s">
        <v>37</v>
      </c>
      <c r="S20" s="30" t="s">
        <v>139</v>
      </c>
      <c r="T20" s="30" t="s">
        <v>140</v>
      </c>
      <c r="U20" s="31">
        <v>722609.0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>
      <c r="A21" s="25">
        <v>1.000187011E9</v>
      </c>
      <c r="B21" s="26">
        <v>7587060.0</v>
      </c>
      <c r="C21" s="27">
        <v>45953.0</v>
      </c>
      <c r="D21" s="28">
        <v>0.7361226851851852</v>
      </c>
      <c r="E21" s="29">
        <v>45937.25</v>
      </c>
      <c r="F21" s="29">
        <v>45937.5</v>
      </c>
      <c r="G21" s="30" t="s">
        <v>25</v>
      </c>
      <c r="H21" s="30" t="s">
        <v>38</v>
      </c>
      <c r="I21" s="30" t="s">
        <v>39</v>
      </c>
      <c r="J21" s="30" t="s">
        <v>49</v>
      </c>
      <c r="K21" s="30" t="s">
        <v>50</v>
      </c>
      <c r="L21" s="30" t="s">
        <v>39</v>
      </c>
      <c r="M21" s="30" t="s">
        <v>51</v>
      </c>
      <c r="N21" s="30" t="s">
        <v>52</v>
      </c>
      <c r="O21" s="30" t="s">
        <v>80</v>
      </c>
      <c r="P21" s="30" t="s">
        <v>34</v>
      </c>
      <c r="Q21" s="30" t="s">
        <v>37</v>
      </c>
      <c r="R21" s="30" t="s">
        <v>37</v>
      </c>
      <c r="S21" s="30" t="s">
        <v>141</v>
      </c>
      <c r="T21" s="30" t="s">
        <v>142</v>
      </c>
      <c r="U21" s="30">
        <v>722608.0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>
      <c r="A22" s="30">
        <v>1.00018685E9</v>
      </c>
      <c r="B22" s="32">
        <v>7487529.0</v>
      </c>
      <c r="C22" s="33">
        <v>45938.0</v>
      </c>
      <c r="D22" s="34">
        <v>0.42569444444444443</v>
      </c>
      <c r="E22" s="29">
        <v>45937.333333333336</v>
      </c>
      <c r="F22" s="29">
        <v>45943.333333333336</v>
      </c>
      <c r="G22" s="30" t="s">
        <v>25</v>
      </c>
      <c r="H22" s="30" t="s">
        <v>56</v>
      </c>
      <c r="I22" s="30" t="s">
        <v>57</v>
      </c>
      <c r="J22" s="30" t="s">
        <v>143</v>
      </c>
      <c r="K22" s="30" t="s">
        <v>144</v>
      </c>
      <c r="L22" s="30" t="s">
        <v>27</v>
      </c>
      <c r="M22" s="30" t="s">
        <v>145</v>
      </c>
      <c r="N22" s="30" t="s">
        <v>146</v>
      </c>
      <c r="O22" s="30" t="s">
        <v>147</v>
      </c>
      <c r="P22" s="30" t="s">
        <v>34</v>
      </c>
      <c r="Q22" s="36" t="s">
        <v>148</v>
      </c>
      <c r="R22" s="36" t="s">
        <v>149</v>
      </c>
      <c r="S22" s="30" t="s">
        <v>150</v>
      </c>
      <c r="T22" s="30"/>
      <c r="U22" s="30">
        <v>722614.0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>
      <c r="A23" s="30">
        <v>1.000187008E9</v>
      </c>
      <c r="B23" s="32">
        <v>7480428.0</v>
      </c>
      <c r="C23" s="33">
        <v>45937.0</v>
      </c>
      <c r="D23" s="34">
        <v>0.4618055555555556</v>
      </c>
      <c r="E23" s="29">
        <v>45937.333333333336</v>
      </c>
      <c r="F23" s="29">
        <v>45938.333333333336</v>
      </c>
      <c r="G23" s="30" t="s">
        <v>25</v>
      </c>
      <c r="H23" s="30" t="s">
        <v>56</v>
      </c>
      <c r="I23" s="30" t="s">
        <v>57</v>
      </c>
      <c r="J23" s="30" t="s">
        <v>151</v>
      </c>
      <c r="K23" s="30" t="s">
        <v>41</v>
      </c>
      <c r="L23" s="30" t="s">
        <v>27</v>
      </c>
      <c r="M23" s="30" t="s">
        <v>152</v>
      </c>
      <c r="N23" s="30" t="s">
        <v>153</v>
      </c>
      <c r="O23" s="30" t="s">
        <v>154</v>
      </c>
      <c r="P23" s="30" t="s">
        <v>34</v>
      </c>
      <c r="Q23" s="36" t="s">
        <v>31</v>
      </c>
      <c r="R23" s="36" t="s">
        <v>155</v>
      </c>
      <c r="S23" s="30" t="s">
        <v>156</v>
      </c>
      <c r="T23" s="30" t="s">
        <v>157</v>
      </c>
      <c r="U23" s="30">
        <v>722944.0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>
      <c r="A24" s="25">
        <v>1.000186435E9</v>
      </c>
      <c r="B24" s="26">
        <v>7587106.0</v>
      </c>
      <c r="C24" s="27">
        <v>45953.0</v>
      </c>
      <c r="D24" s="28">
        <v>0.7398611111111111</v>
      </c>
      <c r="E24" s="29">
        <v>45937.458333333336</v>
      </c>
      <c r="F24" s="29">
        <v>45938.333333333336</v>
      </c>
      <c r="G24" s="30" t="s">
        <v>25</v>
      </c>
      <c r="H24" s="30" t="s">
        <v>38</v>
      </c>
      <c r="I24" s="30" t="s">
        <v>27</v>
      </c>
      <c r="J24" s="30" t="s">
        <v>158</v>
      </c>
      <c r="K24" s="30" t="s">
        <v>159</v>
      </c>
      <c r="L24" s="30" t="s">
        <v>27</v>
      </c>
      <c r="M24" s="30" t="s">
        <v>72</v>
      </c>
      <c r="N24" s="30" t="s">
        <v>160</v>
      </c>
      <c r="O24" s="30" t="s">
        <v>161</v>
      </c>
      <c r="P24" s="30" t="s">
        <v>34</v>
      </c>
      <c r="Q24" s="30" t="s">
        <v>162</v>
      </c>
      <c r="R24" s="30" t="s">
        <v>163</v>
      </c>
      <c r="S24" s="30" t="s">
        <v>164</v>
      </c>
      <c r="T24" s="30" t="s">
        <v>165</v>
      </c>
      <c r="U24" s="30">
        <v>722611.0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>
      <c r="A25" s="25">
        <v>1.000186589E9</v>
      </c>
      <c r="B25" s="26">
        <v>7587146.0</v>
      </c>
      <c r="C25" s="27">
        <v>45953.0</v>
      </c>
      <c r="D25" s="28">
        <v>0.7428125</v>
      </c>
      <c r="E25" s="29">
        <v>45937.666666666664</v>
      </c>
      <c r="F25" s="29">
        <v>45939.333333333336</v>
      </c>
      <c r="G25" s="30" t="s">
        <v>25</v>
      </c>
      <c r="H25" s="30" t="s">
        <v>38</v>
      </c>
      <c r="I25" s="30" t="s">
        <v>27</v>
      </c>
      <c r="J25" s="30" t="s">
        <v>166</v>
      </c>
      <c r="K25" s="30" t="s">
        <v>107</v>
      </c>
      <c r="L25" s="30" t="s">
        <v>57</v>
      </c>
      <c r="M25" s="30" t="s">
        <v>101</v>
      </c>
      <c r="N25" s="30" t="s">
        <v>167</v>
      </c>
      <c r="O25" s="30" t="s">
        <v>168</v>
      </c>
      <c r="P25" s="30" t="s">
        <v>61</v>
      </c>
      <c r="Q25" s="36" t="s">
        <v>69</v>
      </c>
      <c r="R25" s="36" t="s">
        <v>169</v>
      </c>
      <c r="S25" s="30" t="s">
        <v>170</v>
      </c>
      <c r="T25" s="30" t="s">
        <v>171</v>
      </c>
      <c r="U25" s="30">
        <v>722918.0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>
      <c r="A26" s="25">
        <v>1.000187053E9</v>
      </c>
      <c r="B26" s="26">
        <v>7587170.0</v>
      </c>
      <c r="C26" s="27">
        <v>45953.0</v>
      </c>
      <c r="D26" s="28">
        <v>0.7442939814814815</v>
      </c>
      <c r="E26" s="29">
        <v>45938.208333333336</v>
      </c>
      <c r="F26" s="29">
        <v>45938.5</v>
      </c>
      <c r="G26" s="30" t="s">
        <v>25</v>
      </c>
      <c r="H26" s="30" t="s">
        <v>38</v>
      </c>
      <c r="I26" s="30" t="s">
        <v>39</v>
      </c>
      <c r="J26" s="30" t="s">
        <v>49</v>
      </c>
      <c r="K26" s="30" t="s">
        <v>50</v>
      </c>
      <c r="L26" s="30" t="s">
        <v>39</v>
      </c>
      <c r="M26" s="30" t="s">
        <v>51</v>
      </c>
      <c r="N26" s="30" t="s">
        <v>52</v>
      </c>
      <c r="O26" s="30" t="s">
        <v>53</v>
      </c>
      <c r="P26" s="30" t="s">
        <v>34</v>
      </c>
      <c r="Q26" s="36" t="s">
        <v>37</v>
      </c>
      <c r="R26" s="36" t="s">
        <v>37</v>
      </c>
      <c r="S26" s="30" t="s">
        <v>172</v>
      </c>
      <c r="T26" s="30" t="s">
        <v>173</v>
      </c>
      <c r="U26" s="30">
        <v>723355.0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>
      <c r="A27" s="25" t="s">
        <v>174</v>
      </c>
      <c r="B27" s="26">
        <v>7587227.0</v>
      </c>
      <c r="C27" s="27">
        <v>45953.0</v>
      </c>
      <c r="D27" s="28">
        <v>0.7482638888888888</v>
      </c>
      <c r="E27" s="29">
        <v>45938.416666666664</v>
      </c>
      <c r="F27" s="29">
        <v>45940.333333333336</v>
      </c>
      <c r="G27" s="30" t="s">
        <v>25</v>
      </c>
      <c r="H27" s="30" t="s">
        <v>38</v>
      </c>
      <c r="I27" s="30" t="s">
        <v>27</v>
      </c>
      <c r="J27" s="30" t="s">
        <v>175</v>
      </c>
      <c r="K27" s="30" t="s">
        <v>56</v>
      </c>
      <c r="L27" s="30" t="s">
        <v>57</v>
      </c>
      <c r="M27" s="30" t="s">
        <v>101</v>
      </c>
      <c r="N27" s="36" t="s">
        <v>73</v>
      </c>
      <c r="O27" s="30" t="s">
        <v>168</v>
      </c>
      <c r="P27" s="30" t="s">
        <v>61</v>
      </c>
      <c r="Q27" s="36" t="s">
        <v>176</v>
      </c>
      <c r="R27" s="36" t="s">
        <v>177</v>
      </c>
      <c r="S27" s="30" t="s">
        <v>37</v>
      </c>
      <c r="T27" s="30" t="s">
        <v>37</v>
      </c>
      <c r="U27" s="36">
        <v>722878.0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>
      <c r="A28" s="25">
        <v>1.000187026E9</v>
      </c>
      <c r="B28" s="26">
        <v>7587315.0</v>
      </c>
      <c r="C28" s="27">
        <v>45953.0</v>
      </c>
      <c r="D28" s="40">
        <v>0.7555208333333333</v>
      </c>
      <c r="E28" s="29">
        <v>45938.458333333336</v>
      </c>
      <c r="F28" s="29">
        <v>45940.333333333336</v>
      </c>
      <c r="G28" s="30" t="s">
        <v>25</v>
      </c>
      <c r="H28" s="30" t="s">
        <v>38</v>
      </c>
      <c r="I28" s="30" t="s">
        <v>39</v>
      </c>
      <c r="J28" s="30" t="s">
        <v>106</v>
      </c>
      <c r="K28" s="30" t="s">
        <v>107</v>
      </c>
      <c r="L28" s="30" t="s">
        <v>57</v>
      </c>
      <c r="M28" s="30" t="s">
        <v>108</v>
      </c>
      <c r="N28" s="41" t="s">
        <v>178</v>
      </c>
      <c r="O28" s="30" t="s">
        <v>110</v>
      </c>
      <c r="P28" s="30" t="s">
        <v>61</v>
      </c>
      <c r="Q28" s="30" t="s">
        <v>179</v>
      </c>
      <c r="R28" s="30" t="s">
        <v>180</v>
      </c>
      <c r="S28" s="30" t="s">
        <v>181</v>
      </c>
      <c r="T28" s="30"/>
      <c r="U28" s="30">
        <v>724093.0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>
      <c r="A29" s="37">
        <v>1.00018718E9</v>
      </c>
      <c r="B29" s="26">
        <v>7587355.0</v>
      </c>
      <c r="C29" s="27">
        <v>45953.0</v>
      </c>
      <c r="D29" s="40">
        <v>0.7598148148148148</v>
      </c>
      <c r="E29" s="29">
        <v>45939.208333333336</v>
      </c>
      <c r="F29" s="29">
        <v>45939.5</v>
      </c>
      <c r="G29" s="30" t="s">
        <v>25</v>
      </c>
      <c r="H29" s="30" t="s">
        <v>38</v>
      </c>
      <c r="I29" s="30" t="s">
        <v>39</v>
      </c>
      <c r="J29" s="36" t="s">
        <v>49</v>
      </c>
      <c r="K29" s="36" t="s">
        <v>50</v>
      </c>
      <c r="L29" s="36" t="s">
        <v>39</v>
      </c>
      <c r="M29" s="36" t="s">
        <v>51</v>
      </c>
      <c r="N29" s="36" t="s">
        <v>52</v>
      </c>
      <c r="O29" s="36" t="s">
        <v>80</v>
      </c>
      <c r="P29" s="30" t="s">
        <v>34</v>
      </c>
      <c r="Q29" s="42" t="s">
        <v>37</v>
      </c>
      <c r="R29" s="42" t="s">
        <v>37</v>
      </c>
      <c r="S29" s="30" t="s">
        <v>182</v>
      </c>
      <c r="T29" s="30" t="s">
        <v>182</v>
      </c>
      <c r="U29" s="36">
        <v>724668.0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>
      <c r="A30" s="36">
        <v>1.000187031E9</v>
      </c>
      <c r="B30" s="32">
        <v>7500076.0</v>
      </c>
      <c r="C30" s="33">
        <v>45939.0</v>
      </c>
      <c r="D30" s="34">
        <v>0.9340277777777778</v>
      </c>
      <c r="E30" s="29">
        <v>45939.333333333336</v>
      </c>
      <c r="F30" s="29">
        <v>45940.333333333336</v>
      </c>
      <c r="G30" s="30" t="s">
        <v>25</v>
      </c>
      <c r="H30" s="30" t="s">
        <v>38</v>
      </c>
      <c r="I30" s="30" t="s">
        <v>27</v>
      </c>
      <c r="J30" s="36" t="s">
        <v>183</v>
      </c>
      <c r="K30" s="36" t="s">
        <v>184</v>
      </c>
      <c r="L30" s="36" t="s">
        <v>27</v>
      </c>
      <c r="M30" s="36" t="s">
        <v>101</v>
      </c>
      <c r="N30" s="36" t="s">
        <v>128</v>
      </c>
      <c r="O30" s="36" t="s">
        <v>168</v>
      </c>
      <c r="P30" s="30" t="s">
        <v>61</v>
      </c>
      <c r="Q30" s="30" t="s">
        <v>117</v>
      </c>
      <c r="R30" s="30" t="s">
        <v>118</v>
      </c>
      <c r="S30" s="30" t="s">
        <v>185</v>
      </c>
      <c r="T30" s="30"/>
      <c r="U30" s="36">
        <v>722880.0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>
      <c r="A31" s="37">
        <v>1.000187181E9</v>
      </c>
      <c r="B31" s="26">
        <v>7587381.0</v>
      </c>
      <c r="C31" s="27">
        <v>45953.0</v>
      </c>
      <c r="D31" s="28">
        <v>0.7629166666666667</v>
      </c>
      <c r="E31" s="29">
        <v>45939.375</v>
      </c>
      <c r="F31" s="29">
        <v>45939.5</v>
      </c>
      <c r="G31" s="30" t="s">
        <v>25</v>
      </c>
      <c r="H31" s="30" t="s">
        <v>38</v>
      </c>
      <c r="I31" s="30" t="s">
        <v>39</v>
      </c>
      <c r="J31" s="30" t="s">
        <v>49</v>
      </c>
      <c r="K31" s="30" t="s">
        <v>50</v>
      </c>
      <c r="L31" s="30" t="s">
        <v>39</v>
      </c>
      <c r="M31" s="30" t="s">
        <v>133</v>
      </c>
      <c r="N31" s="36" t="s">
        <v>134</v>
      </c>
      <c r="O31" s="30" t="s">
        <v>186</v>
      </c>
      <c r="P31" s="30" t="s">
        <v>34</v>
      </c>
      <c r="Q31" s="43" t="s">
        <v>37</v>
      </c>
      <c r="R31" s="42" t="s">
        <v>37</v>
      </c>
      <c r="S31" s="30" t="s">
        <v>187</v>
      </c>
      <c r="T31" s="30"/>
      <c r="U31" s="36">
        <v>723647.0</v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>
      <c r="A32" s="30">
        <v>1.000187027E9</v>
      </c>
      <c r="B32" s="32">
        <v>7500084.0</v>
      </c>
      <c r="C32" s="33">
        <v>45939.0</v>
      </c>
      <c r="D32" s="34">
        <v>0.9340277777777778</v>
      </c>
      <c r="E32" s="29">
        <v>45939.666666666664</v>
      </c>
      <c r="F32" s="29">
        <v>45944.333333333336</v>
      </c>
      <c r="G32" s="30" t="s">
        <v>25</v>
      </c>
      <c r="H32" s="30" t="s">
        <v>38</v>
      </c>
      <c r="I32" s="30" t="s">
        <v>39</v>
      </c>
      <c r="J32" s="30" t="s">
        <v>92</v>
      </c>
      <c r="K32" s="30" t="s">
        <v>93</v>
      </c>
      <c r="L32" s="30" t="s">
        <v>30</v>
      </c>
      <c r="M32" s="30" t="s">
        <v>101</v>
      </c>
      <c r="N32" s="30" t="s">
        <v>43</v>
      </c>
      <c r="O32" s="30" t="s">
        <v>168</v>
      </c>
      <c r="P32" s="30" t="s">
        <v>61</v>
      </c>
      <c r="Q32" s="30" t="s">
        <v>188</v>
      </c>
      <c r="R32" s="30" t="s">
        <v>189</v>
      </c>
      <c r="S32" s="30" t="s">
        <v>190</v>
      </c>
      <c r="T32" s="30"/>
      <c r="U32" s="30">
        <v>725302.0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>
      <c r="A33" s="31">
        <v>1.000187187E9</v>
      </c>
      <c r="B33" s="32">
        <v>7501219.0</v>
      </c>
      <c r="C33" s="33">
        <v>45940.0</v>
      </c>
      <c r="D33" s="34">
        <v>0.24444444444444444</v>
      </c>
      <c r="E33" s="35">
        <v>45940.125</v>
      </c>
      <c r="F33" s="35">
        <v>45940.5</v>
      </c>
      <c r="G33" s="31" t="s">
        <v>25</v>
      </c>
      <c r="H33" s="31" t="s">
        <v>38</v>
      </c>
      <c r="I33" s="31" t="s">
        <v>39</v>
      </c>
      <c r="J33" s="31" t="s">
        <v>49</v>
      </c>
      <c r="K33" s="31" t="s">
        <v>50</v>
      </c>
      <c r="L33" s="31" t="s">
        <v>39</v>
      </c>
      <c r="M33" s="31" t="s">
        <v>51</v>
      </c>
      <c r="N33" s="31" t="s">
        <v>52</v>
      </c>
      <c r="O33" s="31" t="s">
        <v>80</v>
      </c>
      <c r="P33" s="31" t="s">
        <v>34</v>
      </c>
      <c r="Q33" s="44" t="s">
        <v>37</v>
      </c>
      <c r="R33" s="44" t="s">
        <v>37</v>
      </c>
      <c r="S33" s="30" t="s">
        <v>191</v>
      </c>
      <c r="T33" s="30" t="s">
        <v>192</v>
      </c>
      <c r="U33" s="31">
        <v>725454.0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>
      <c r="A34" s="30">
        <v>1.000187189E9</v>
      </c>
      <c r="B34" s="32">
        <v>7501231.0</v>
      </c>
      <c r="C34" s="33">
        <v>45940.0</v>
      </c>
      <c r="D34" s="34">
        <v>0.24583333333333332</v>
      </c>
      <c r="E34" s="38">
        <v>45940.208333333336</v>
      </c>
      <c r="F34" s="38">
        <v>45940.5</v>
      </c>
      <c r="G34" s="30" t="s">
        <v>25</v>
      </c>
      <c r="H34" s="30" t="s">
        <v>38</v>
      </c>
      <c r="I34" s="30" t="s">
        <v>39</v>
      </c>
      <c r="J34" s="30" t="s">
        <v>49</v>
      </c>
      <c r="K34" s="30" t="s">
        <v>50</v>
      </c>
      <c r="L34" s="30" t="s">
        <v>39</v>
      </c>
      <c r="M34" s="30" t="s">
        <v>133</v>
      </c>
      <c r="N34" s="30" t="s">
        <v>134</v>
      </c>
      <c r="O34" s="30" t="s">
        <v>135</v>
      </c>
      <c r="P34" s="30" t="s">
        <v>34</v>
      </c>
      <c r="Q34" s="43" t="s">
        <v>37</v>
      </c>
      <c r="R34" s="42" t="s">
        <v>37</v>
      </c>
      <c r="S34" s="30" t="s">
        <v>193</v>
      </c>
      <c r="T34" s="30" t="s">
        <v>194</v>
      </c>
      <c r="U34" s="30">
        <v>725483.0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>
      <c r="A35" s="36">
        <v>1.00018703E9</v>
      </c>
      <c r="B35" s="32">
        <v>7507637.0</v>
      </c>
      <c r="C35" s="33">
        <v>45940.0</v>
      </c>
      <c r="D35" s="34">
        <v>0.8986111111111111</v>
      </c>
      <c r="E35" s="29">
        <v>45940.625</v>
      </c>
      <c r="F35" s="29">
        <v>45946.333333333336</v>
      </c>
      <c r="G35" s="30" t="s">
        <v>25</v>
      </c>
      <c r="H35" s="30" t="s">
        <v>38</v>
      </c>
      <c r="I35" s="30" t="s">
        <v>39</v>
      </c>
      <c r="J35" s="36" t="s">
        <v>195</v>
      </c>
      <c r="K35" s="36" t="s">
        <v>196</v>
      </c>
      <c r="L35" s="30" t="s">
        <v>30</v>
      </c>
      <c r="M35" s="30" t="s">
        <v>108</v>
      </c>
      <c r="N35" s="30" t="s">
        <v>102</v>
      </c>
      <c r="O35" s="30" t="s">
        <v>110</v>
      </c>
      <c r="P35" s="30" t="s">
        <v>61</v>
      </c>
      <c r="Q35" s="36" t="s">
        <v>162</v>
      </c>
      <c r="R35" s="36" t="s">
        <v>197</v>
      </c>
      <c r="S35" s="30" t="s">
        <v>198</v>
      </c>
      <c r="T35" s="30"/>
      <c r="U35" s="36">
        <v>722881.0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>
      <c r="A36" s="31">
        <v>1.000187032E9</v>
      </c>
      <c r="B36" s="32">
        <v>7533750.0</v>
      </c>
      <c r="C36" s="33">
        <v>45945.0</v>
      </c>
      <c r="D36" s="34">
        <v>0.5951388888888889</v>
      </c>
      <c r="E36" s="35">
        <v>45941.458333333336</v>
      </c>
      <c r="F36" s="35">
        <v>45943.416666666664</v>
      </c>
      <c r="G36" s="31" t="s">
        <v>25</v>
      </c>
      <c r="H36" s="31" t="s">
        <v>38</v>
      </c>
      <c r="I36" s="31" t="s">
        <v>39</v>
      </c>
      <c r="J36" s="31" t="s">
        <v>40</v>
      </c>
      <c r="K36" s="31" t="s">
        <v>41</v>
      </c>
      <c r="L36" s="31" t="s">
        <v>27</v>
      </c>
      <c r="M36" s="31" t="s">
        <v>108</v>
      </c>
      <c r="N36" s="31" t="s">
        <v>199</v>
      </c>
      <c r="O36" s="31" t="s">
        <v>110</v>
      </c>
      <c r="P36" s="31" t="s">
        <v>61</v>
      </c>
      <c r="Q36" s="31" t="s">
        <v>200</v>
      </c>
      <c r="R36" s="31" t="s">
        <v>201</v>
      </c>
      <c r="S36" s="30" t="s">
        <v>37</v>
      </c>
      <c r="T36" s="30" t="s">
        <v>37</v>
      </c>
      <c r="U36" s="31">
        <v>725827.0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30">
        <v>1.000187033E9</v>
      </c>
      <c r="B37" s="32">
        <v>7511657.0</v>
      </c>
      <c r="C37" s="33">
        <v>45941.0</v>
      </c>
      <c r="D37" s="34">
        <v>0.71875</v>
      </c>
      <c r="E37" s="38">
        <v>45942.416666666664</v>
      </c>
      <c r="F37" s="38">
        <v>45943.791666666664</v>
      </c>
      <c r="G37" s="36" t="s">
        <v>25</v>
      </c>
      <c r="H37" s="36" t="s">
        <v>38</v>
      </c>
      <c r="I37" s="36" t="s">
        <v>39</v>
      </c>
      <c r="J37" s="36" t="s">
        <v>40</v>
      </c>
      <c r="K37" s="36" t="s">
        <v>41</v>
      </c>
      <c r="L37" s="36" t="s">
        <v>27</v>
      </c>
      <c r="M37" s="30" t="s">
        <v>94</v>
      </c>
      <c r="N37" s="36" t="s">
        <v>202</v>
      </c>
      <c r="O37" s="30" t="s">
        <v>123</v>
      </c>
      <c r="P37" s="30" t="s">
        <v>61</v>
      </c>
      <c r="Q37" s="36" t="s">
        <v>203</v>
      </c>
      <c r="R37" s="36" t="s">
        <v>204</v>
      </c>
      <c r="S37" s="30"/>
      <c r="T37" s="30"/>
      <c r="U37" s="36">
        <v>722214.0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25">
        <v>1.000187034E9</v>
      </c>
      <c r="B38" s="26">
        <v>7587410.0</v>
      </c>
      <c r="C38" s="27">
        <v>45953.0</v>
      </c>
      <c r="D38" s="28">
        <v>0.7657175925925926</v>
      </c>
      <c r="E38" s="29">
        <v>45942.583333333336</v>
      </c>
      <c r="F38" s="29">
        <v>45944.125</v>
      </c>
      <c r="G38" s="30" t="s">
        <v>25</v>
      </c>
      <c r="H38" s="30" t="s">
        <v>38</v>
      </c>
      <c r="I38" s="30" t="s">
        <v>39</v>
      </c>
      <c r="J38" s="30" t="s">
        <v>40</v>
      </c>
      <c r="K38" s="30" t="s">
        <v>41</v>
      </c>
      <c r="L38" s="30" t="s">
        <v>27</v>
      </c>
      <c r="M38" s="30" t="s">
        <v>205</v>
      </c>
      <c r="N38" s="30" t="s">
        <v>160</v>
      </c>
      <c r="O38" s="30" t="s">
        <v>206</v>
      </c>
      <c r="P38" s="30" t="s">
        <v>34</v>
      </c>
      <c r="Q38" s="36" t="s">
        <v>207</v>
      </c>
      <c r="R38" s="36" t="s">
        <v>208</v>
      </c>
      <c r="S38" s="30" t="s">
        <v>37</v>
      </c>
      <c r="T38" s="30" t="s">
        <v>37</v>
      </c>
      <c r="U38" s="30">
        <v>725293.0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>
      <c r="A39" s="30">
        <v>1.000187196E9</v>
      </c>
      <c r="B39" s="32">
        <v>7517987.0</v>
      </c>
      <c r="C39" s="33">
        <v>45943.0</v>
      </c>
      <c r="D39" s="34">
        <v>0.6097222222222223</v>
      </c>
      <c r="E39" s="29">
        <v>45943.125</v>
      </c>
      <c r="F39" s="29">
        <v>45943.5</v>
      </c>
      <c r="G39" s="30" t="s">
        <v>25</v>
      </c>
      <c r="H39" s="30" t="s">
        <v>38</v>
      </c>
      <c r="I39" s="30" t="s">
        <v>39</v>
      </c>
      <c r="J39" s="30" t="s">
        <v>49</v>
      </c>
      <c r="K39" s="30" t="s">
        <v>50</v>
      </c>
      <c r="L39" s="30" t="s">
        <v>39</v>
      </c>
      <c r="M39" s="30" t="s">
        <v>51</v>
      </c>
      <c r="N39" s="30" t="s">
        <v>209</v>
      </c>
      <c r="O39" s="30" t="s">
        <v>80</v>
      </c>
      <c r="P39" s="30" t="s">
        <v>34</v>
      </c>
      <c r="Q39" s="45" t="s">
        <v>37</v>
      </c>
      <c r="R39" s="45" t="s">
        <v>37</v>
      </c>
      <c r="S39" s="30" t="s">
        <v>210</v>
      </c>
      <c r="T39" s="30" t="s">
        <v>211</v>
      </c>
      <c r="U39" s="30">
        <v>727311.0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>
      <c r="A40" s="30">
        <v>1.000187197E9</v>
      </c>
      <c r="B40" s="32">
        <v>7518007.0</v>
      </c>
      <c r="C40" s="33">
        <v>45943.0</v>
      </c>
      <c r="D40" s="34">
        <v>0.6111111111111112</v>
      </c>
      <c r="E40" s="29">
        <v>45943.208333333336</v>
      </c>
      <c r="F40" s="29">
        <v>45943.5</v>
      </c>
      <c r="G40" s="30" t="s">
        <v>25</v>
      </c>
      <c r="H40" s="30" t="s">
        <v>38</v>
      </c>
      <c r="I40" s="30" t="s">
        <v>39</v>
      </c>
      <c r="J40" s="30" t="s">
        <v>49</v>
      </c>
      <c r="K40" s="30" t="s">
        <v>50</v>
      </c>
      <c r="L40" s="30" t="s">
        <v>39</v>
      </c>
      <c r="M40" s="30" t="s">
        <v>133</v>
      </c>
      <c r="N40" s="30" t="s">
        <v>52</v>
      </c>
      <c r="O40" s="30" t="s">
        <v>138</v>
      </c>
      <c r="P40" s="30" t="s">
        <v>34</v>
      </c>
      <c r="Q40" s="45" t="s">
        <v>37</v>
      </c>
      <c r="R40" s="45" t="s">
        <v>37</v>
      </c>
      <c r="S40" s="30" t="s">
        <v>212</v>
      </c>
      <c r="T40" s="30"/>
      <c r="U40" s="30">
        <v>727334.0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>
      <c r="A41" s="30">
        <v>1.000187037E9</v>
      </c>
      <c r="B41" s="32">
        <v>7518051.0</v>
      </c>
      <c r="C41" s="33">
        <v>45943.0</v>
      </c>
      <c r="D41" s="34">
        <v>0.6145833333333334</v>
      </c>
      <c r="E41" s="29">
        <v>45943.458333333336</v>
      </c>
      <c r="F41" s="29">
        <v>45944.541666666664</v>
      </c>
      <c r="G41" s="30" t="s">
        <v>25</v>
      </c>
      <c r="H41" s="30" t="s">
        <v>38</v>
      </c>
      <c r="I41" s="30" t="s">
        <v>39</v>
      </c>
      <c r="J41" s="30" t="s">
        <v>40</v>
      </c>
      <c r="K41" s="30" t="s">
        <v>41</v>
      </c>
      <c r="L41" s="30" t="s">
        <v>27</v>
      </c>
      <c r="M41" s="30" t="s">
        <v>205</v>
      </c>
      <c r="N41" s="30" t="s">
        <v>213</v>
      </c>
      <c r="O41" s="30" t="s">
        <v>206</v>
      </c>
      <c r="P41" s="30" t="s">
        <v>34</v>
      </c>
      <c r="Q41" s="46" t="s">
        <v>214</v>
      </c>
      <c r="R41" s="47" t="s">
        <v>215</v>
      </c>
      <c r="S41" s="30"/>
      <c r="T41" s="30"/>
      <c r="U41" s="46">
        <v>725824.0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>
      <c r="A42" s="31">
        <v>1.000187036E9</v>
      </c>
      <c r="B42" s="32">
        <v>7518031.0</v>
      </c>
      <c r="C42" s="33">
        <v>45943.0</v>
      </c>
      <c r="D42" s="34">
        <v>0.6131944444444445</v>
      </c>
      <c r="E42" s="35">
        <v>45943.583333333336</v>
      </c>
      <c r="F42" s="35">
        <v>45944.791666666664</v>
      </c>
      <c r="G42" s="31" t="s">
        <v>25</v>
      </c>
      <c r="H42" s="31" t="s">
        <v>38</v>
      </c>
      <c r="I42" s="31" t="s">
        <v>39</v>
      </c>
      <c r="J42" s="31" t="s">
        <v>40</v>
      </c>
      <c r="K42" s="31" t="s">
        <v>41</v>
      </c>
      <c r="L42" s="31" t="s">
        <v>27</v>
      </c>
      <c r="M42" s="31" t="s">
        <v>101</v>
      </c>
      <c r="N42" s="31" t="s">
        <v>216</v>
      </c>
      <c r="O42" s="31" t="s">
        <v>168</v>
      </c>
      <c r="P42" s="31" t="s">
        <v>61</v>
      </c>
      <c r="Q42" s="48" t="s">
        <v>217</v>
      </c>
      <c r="R42" s="48" t="s">
        <v>218</v>
      </c>
      <c r="S42" s="30" t="s">
        <v>219</v>
      </c>
      <c r="T42" s="30"/>
      <c r="U42" s="48">
        <v>727352.0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>
      <c r="A43" s="31">
        <v>1.000187203E9</v>
      </c>
      <c r="B43" s="32">
        <v>7541799.0</v>
      </c>
      <c r="C43" s="33">
        <v>45946.0</v>
      </c>
      <c r="D43" s="34">
        <v>0.6131944444444445</v>
      </c>
      <c r="E43" s="38">
        <v>45944.125</v>
      </c>
      <c r="F43" s="35">
        <v>45944.5</v>
      </c>
      <c r="G43" s="36" t="s">
        <v>25</v>
      </c>
      <c r="H43" s="36" t="s">
        <v>38</v>
      </c>
      <c r="I43" s="36" t="s">
        <v>39</v>
      </c>
      <c r="J43" s="36" t="s">
        <v>49</v>
      </c>
      <c r="K43" s="36" t="s">
        <v>50</v>
      </c>
      <c r="L43" s="36" t="s">
        <v>39</v>
      </c>
      <c r="M43" s="36" t="s">
        <v>133</v>
      </c>
      <c r="N43" s="36" t="s">
        <v>52</v>
      </c>
      <c r="O43" s="36" t="s">
        <v>135</v>
      </c>
      <c r="P43" s="49"/>
      <c r="Q43" s="45" t="s">
        <v>37</v>
      </c>
      <c r="R43" s="45" t="s">
        <v>37</v>
      </c>
      <c r="S43" s="30" t="s">
        <v>37</v>
      </c>
      <c r="T43" s="30" t="s">
        <v>37</v>
      </c>
      <c r="U43" s="36">
        <v>727618.0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>
      <c r="A44" s="31">
        <v>1.000187204E9</v>
      </c>
      <c r="B44" s="32">
        <v>7541815.0</v>
      </c>
      <c r="C44" s="33">
        <v>45946.0</v>
      </c>
      <c r="D44" s="34">
        <v>0.6145833333333334</v>
      </c>
      <c r="E44" s="38">
        <v>45944.208333333336</v>
      </c>
      <c r="F44" s="35">
        <v>45944.5</v>
      </c>
      <c r="G44" s="36" t="s">
        <v>25</v>
      </c>
      <c r="H44" s="36" t="s">
        <v>38</v>
      </c>
      <c r="I44" s="36" t="s">
        <v>39</v>
      </c>
      <c r="J44" s="36" t="s">
        <v>49</v>
      </c>
      <c r="K44" s="36" t="s">
        <v>50</v>
      </c>
      <c r="L44" s="36" t="s">
        <v>39</v>
      </c>
      <c r="M44" s="36" t="s">
        <v>51</v>
      </c>
      <c r="N44" s="36" t="s">
        <v>209</v>
      </c>
      <c r="O44" s="36" t="s">
        <v>53</v>
      </c>
      <c r="P44" s="36" t="s">
        <v>34</v>
      </c>
      <c r="Q44" s="50" t="s">
        <v>37</v>
      </c>
      <c r="R44" s="50" t="s">
        <v>37</v>
      </c>
      <c r="S44" s="30" t="s">
        <v>37</v>
      </c>
      <c r="T44" s="30" t="s">
        <v>37</v>
      </c>
      <c r="U44" s="36">
        <v>727647.0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>
      <c r="A45" s="30">
        <v>1.000187041E9</v>
      </c>
      <c r="B45" s="32">
        <v>7541872.0</v>
      </c>
      <c r="C45" s="33">
        <v>45946.0</v>
      </c>
      <c r="D45" s="34">
        <v>0.6180555555555556</v>
      </c>
      <c r="E45" s="29">
        <v>45944.375</v>
      </c>
      <c r="F45" s="29">
        <v>45950.333333333336</v>
      </c>
      <c r="G45" s="30" t="s">
        <v>25</v>
      </c>
      <c r="H45" s="30" t="s">
        <v>38</v>
      </c>
      <c r="I45" s="30" t="s">
        <v>39</v>
      </c>
      <c r="J45" s="30" t="s">
        <v>92</v>
      </c>
      <c r="K45" s="30" t="s">
        <v>93</v>
      </c>
      <c r="L45" s="30" t="s">
        <v>30</v>
      </c>
      <c r="M45" s="30" t="s">
        <v>220</v>
      </c>
      <c r="N45" s="30" t="s">
        <v>221</v>
      </c>
      <c r="O45" s="36" t="s">
        <v>123</v>
      </c>
      <c r="P45" s="30" t="s">
        <v>61</v>
      </c>
      <c r="Q45" s="30" t="s">
        <v>75</v>
      </c>
      <c r="R45" s="30" t="s">
        <v>222</v>
      </c>
      <c r="S45" s="30" t="s">
        <v>37</v>
      </c>
      <c r="T45" s="30" t="s">
        <v>37</v>
      </c>
      <c r="U45" s="30">
        <v>725554.0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>
      <c r="A46" s="36">
        <v>1.000187039E9</v>
      </c>
      <c r="B46" s="32">
        <v>7520834.0</v>
      </c>
      <c r="C46" s="33">
        <v>45943.0</v>
      </c>
      <c r="D46" s="34">
        <v>0.8756944444444444</v>
      </c>
      <c r="E46" s="29">
        <v>45944.458333333336</v>
      </c>
      <c r="F46" s="29">
        <v>45945.791666666664</v>
      </c>
      <c r="G46" s="30" t="s">
        <v>25</v>
      </c>
      <c r="H46" s="30" t="s">
        <v>38</v>
      </c>
      <c r="I46" s="30" t="s">
        <v>39</v>
      </c>
      <c r="J46" s="36" t="s">
        <v>40</v>
      </c>
      <c r="K46" s="36" t="s">
        <v>41</v>
      </c>
      <c r="L46" s="36" t="s">
        <v>27</v>
      </c>
      <c r="M46" s="30" t="s">
        <v>101</v>
      </c>
      <c r="N46" s="30" t="s">
        <v>223</v>
      </c>
      <c r="O46" s="30" t="s">
        <v>168</v>
      </c>
      <c r="P46" s="30" t="s">
        <v>61</v>
      </c>
      <c r="Q46" s="36" t="s">
        <v>224</v>
      </c>
      <c r="R46" s="36" t="s">
        <v>225</v>
      </c>
      <c r="S46" s="30" t="s">
        <v>37</v>
      </c>
      <c r="T46" s="30" t="s">
        <v>37</v>
      </c>
      <c r="U46" s="30">
        <v>726224.0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>
      <c r="A47" s="51">
        <v>1.00018704E9</v>
      </c>
      <c r="B47" s="32">
        <v>7535417.0</v>
      </c>
      <c r="C47" s="33">
        <v>45945.0</v>
      </c>
      <c r="D47" s="34">
        <v>0.7208333333333333</v>
      </c>
      <c r="E47" s="29">
        <v>45944.625</v>
      </c>
      <c r="F47" s="29">
        <v>45946.458333333336</v>
      </c>
      <c r="G47" s="30" t="s">
        <v>25</v>
      </c>
      <c r="H47" s="30" t="s">
        <v>38</v>
      </c>
      <c r="I47" s="30" t="s">
        <v>39</v>
      </c>
      <c r="J47" s="36" t="s">
        <v>40</v>
      </c>
      <c r="K47" s="36" t="s">
        <v>41</v>
      </c>
      <c r="L47" s="36" t="s">
        <v>27</v>
      </c>
      <c r="M47" s="30" t="s">
        <v>101</v>
      </c>
      <c r="N47" s="30" t="s">
        <v>226</v>
      </c>
      <c r="O47" s="30" t="s">
        <v>227</v>
      </c>
      <c r="P47" s="30" t="s">
        <v>61</v>
      </c>
      <c r="Q47" s="36" t="s">
        <v>58</v>
      </c>
      <c r="R47" s="36" t="s">
        <v>228</v>
      </c>
      <c r="S47" s="30" t="s">
        <v>37</v>
      </c>
      <c r="T47" s="30" t="s">
        <v>37</v>
      </c>
      <c r="U47" s="30">
        <v>720662.0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>
      <c r="A48" s="30">
        <v>1.000187186E9</v>
      </c>
      <c r="B48" s="32">
        <v>7541894.0</v>
      </c>
      <c r="C48" s="33">
        <v>45946.0</v>
      </c>
      <c r="D48" s="34">
        <v>0.6194444444444445</v>
      </c>
      <c r="E48" s="29">
        <v>45945.125</v>
      </c>
      <c r="F48" s="29">
        <v>45945.5</v>
      </c>
      <c r="G48" s="30" t="s">
        <v>25</v>
      </c>
      <c r="H48" s="30" t="s">
        <v>38</v>
      </c>
      <c r="I48" s="30" t="s">
        <v>39</v>
      </c>
      <c r="J48" s="30" t="s">
        <v>49</v>
      </c>
      <c r="K48" s="30" t="s">
        <v>50</v>
      </c>
      <c r="L48" s="30" t="s">
        <v>39</v>
      </c>
      <c r="M48" s="30" t="s">
        <v>51</v>
      </c>
      <c r="N48" s="30" t="s">
        <v>229</v>
      </c>
      <c r="O48" s="30" t="s">
        <v>80</v>
      </c>
      <c r="P48" s="30" t="s">
        <v>34</v>
      </c>
      <c r="Q48" s="43" t="s">
        <v>37</v>
      </c>
      <c r="R48" s="43" t="s">
        <v>37</v>
      </c>
      <c r="S48" s="30" t="s">
        <v>37</v>
      </c>
      <c r="T48" s="30" t="s">
        <v>37</v>
      </c>
      <c r="U48" s="30">
        <v>678678.0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>
      <c r="A49" s="30">
        <v>1.000187356E9</v>
      </c>
      <c r="B49" s="32">
        <v>7541923.0</v>
      </c>
      <c r="C49" s="33">
        <v>45946.0</v>
      </c>
      <c r="D49" s="34">
        <v>0.6215277777777778</v>
      </c>
      <c r="E49" s="29">
        <v>45945.208333333336</v>
      </c>
      <c r="F49" s="29">
        <v>45945.5</v>
      </c>
      <c r="G49" s="30" t="s">
        <v>25</v>
      </c>
      <c r="H49" s="30" t="s">
        <v>38</v>
      </c>
      <c r="I49" s="30" t="s">
        <v>39</v>
      </c>
      <c r="J49" s="30" t="s">
        <v>49</v>
      </c>
      <c r="K49" s="30" t="s">
        <v>50</v>
      </c>
      <c r="L49" s="30" t="s">
        <v>39</v>
      </c>
      <c r="M49" s="30" t="s">
        <v>133</v>
      </c>
      <c r="N49" s="30" t="s">
        <v>52</v>
      </c>
      <c r="O49" s="30" t="s">
        <v>138</v>
      </c>
      <c r="P49" s="30" t="s">
        <v>34</v>
      </c>
      <c r="Q49" s="43" t="s">
        <v>37</v>
      </c>
      <c r="R49" s="43" t="s">
        <v>37</v>
      </c>
      <c r="S49" s="30" t="s">
        <v>37</v>
      </c>
      <c r="T49" s="30" t="s">
        <v>37</v>
      </c>
      <c r="U49" s="30">
        <v>728100.0</v>
      </c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>
      <c r="A50" s="30">
        <v>1.000186844E9</v>
      </c>
      <c r="B50" s="32">
        <v>7541948.0</v>
      </c>
      <c r="C50" s="33">
        <v>45946.0</v>
      </c>
      <c r="D50" s="34">
        <v>0.6229166666666667</v>
      </c>
      <c r="E50" s="29">
        <v>45945.333333333336</v>
      </c>
      <c r="F50" s="29">
        <v>45950.333333333336</v>
      </c>
      <c r="G50" s="30" t="s">
        <v>25</v>
      </c>
      <c r="H50" s="30" t="s">
        <v>56</v>
      </c>
      <c r="I50" s="30" t="s">
        <v>57</v>
      </c>
      <c r="J50" s="30" t="s">
        <v>28</v>
      </c>
      <c r="K50" s="30" t="s">
        <v>29</v>
      </c>
      <c r="L50" s="30" t="s">
        <v>30</v>
      </c>
      <c r="M50" s="30" t="s">
        <v>200</v>
      </c>
      <c r="N50" s="30" t="s">
        <v>213</v>
      </c>
      <c r="O50" s="30" t="s">
        <v>201</v>
      </c>
      <c r="P50" s="30" t="s">
        <v>230</v>
      </c>
      <c r="Q50" s="36" t="s">
        <v>75</v>
      </c>
      <c r="R50" s="36" t="s">
        <v>231</v>
      </c>
      <c r="S50" s="30" t="s">
        <v>37</v>
      </c>
      <c r="T50" s="30" t="s">
        <v>37</v>
      </c>
      <c r="U50" s="30">
        <v>728048.0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>
      <c r="A51" s="52">
        <v>1.000187354E9</v>
      </c>
      <c r="B51" s="32">
        <v>7536488.0</v>
      </c>
      <c r="C51" s="33">
        <v>45945.0</v>
      </c>
      <c r="D51" s="34">
        <v>0.8340277777777778</v>
      </c>
      <c r="E51" s="29">
        <v>45945.333333333336</v>
      </c>
      <c r="F51" s="29">
        <v>45946.333333333336</v>
      </c>
      <c r="G51" s="30" t="s">
        <v>25</v>
      </c>
      <c r="H51" s="30" t="s">
        <v>38</v>
      </c>
      <c r="I51" s="30" t="s">
        <v>39</v>
      </c>
      <c r="J51" s="30" t="s">
        <v>232</v>
      </c>
      <c r="K51" s="30" t="s">
        <v>233</v>
      </c>
      <c r="L51" s="30" t="s">
        <v>39</v>
      </c>
      <c r="M51" s="30" t="s">
        <v>220</v>
      </c>
      <c r="N51" s="30" t="s">
        <v>234</v>
      </c>
      <c r="O51" s="30" t="s">
        <v>235</v>
      </c>
      <c r="P51" s="30" t="s">
        <v>61</v>
      </c>
      <c r="Q51" s="36" t="s">
        <v>203</v>
      </c>
      <c r="R51" s="30" t="s">
        <v>204</v>
      </c>
      <c r="S51" s="30" t="s">
        <v>37</v>
      </c>
      <c r="T51" s="30" t="s">
        <v>37</v>
      </c>
      <c r="U51" s="30">
        <v>725839.0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>
      <c r="A52" s="51">
        <v>1.000187355E9</v>
      </c>
      <c r="B52" s="32">
        <v>7541735.0</v>
      </c>
      <c r="C52" s="33">
        <v>45946.0</v>
      </c>
      <c r="D52" s="34">
        <v>0.6069444444444444</v>
      </c>
      <c r="E52" s="29">
        <v>45945.416666666664</v>
      </c>
      <c r="F52" s="29">
        <v>45946.541666666664</v>
      </c>
      <c r="G52" s="36" t="s">
        <v>25</v>
      </c>
      <c r="H52" s="36" t="s">
        <v>38</v>
      </c>
      <c r="I52" s="36" t="s">
        <v>39</v>
      </c>
      <c r="J52" s="36" t="s">
        <v>40</v>
      </c>
      <c r="K52" s="36" t="s">
        <v>41</v>
      </c>
      <c r="L52" s="36" t="s">
        <v>27</v>
      </c>
      <c r="M52" s="36" t="s">
        <v>108</v>
      </c>
      <c r="N52" s="36" t="s">
        <v>236</v>
      </c>
      <c r="O52" s="36" t="s">
        <v>110</v>
      </c>
      <c r="P52" s="36" t="s">
        <v>61</v>
      </c>
      <c r="Q52" s="30" t="s">
        <v>237</v>
      </c>
      <c r="R52" s="30" t="s">
        <v>125</v>
      </c>
      <c r="S52" s="30" t="s">
        <v>37</v>
      </c>
      <c r="T52" s="30" t="s">
        <v>37</v>
      </c>
      <c r="U52" s="36">
        <v>680761.0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>
      <c r="A53" s="31">
        <v>1.000187035E9</v>
      </c>
      <c r="B53" s="32">
        <v>7541971.0</v>
      </c>
      <c r="C53" s="33">
        <v>45946.0</v>
      </c>
      <c r="D53" s="34">
        <v>0.6243055555555556</v>
      </c>
      <c r="E53" s="35">
        <v>45945.541666666664</v>
      </c>
      <c r="F53" s="35">
        <v>45952.333333333336</v>
      </c>
      <c r="G53" s="31" t="s">
        <v>25</v>
      </c>
      <c r="H53" s="31" t="s">
        <v>38</v>
      </c>
      <c r="I53" s="31" t="s">
        <v>39</v>
      </c>
      <c r="J53" s="31" t="s">
        <v>195</v>
      </c>
      <c r="K53" s="31" t="s">
        <v>196</v>
      </c>
      <c r="L53" s="31" t="s">
        <v>30</v>
      </c>
      <c r="M53" s="31" t="s">
        <v>238</v>
      </c>
      <c r="N53" s="31" t="s">
        <v>239</v>
      </c>
      <c r="O53" s="31" t="s">
        <v>240</v>
      </c>
      <c r="P53" s="31" t="s">
        <v>61</v>
      </c>
      <c r="Q53" s="31" t="s">
        <v>200</v>
      </c>
      <c r="R53" s="31" t="s">
        <v>201</v>
      </c>
      <c r="S53" s="30" t="s">
        <v>37</v>
      </c>
      <c r="T53" s="30" t="s">
        <v>37</v>
      </c>
      <c r="U53" s="31">
        <v>728207.0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>
      <c r="A54" s="36">
        <v>1.00018736E9</v>
      </c>
      <c r="B54" s="32">
        <v>7544975.0</v>
      </c>
      <c r="C54" s="33">
        <v>45946.0</v>
      </c>
      <c r="D54" s="34">
        <v>0.9159722222222222</v>
      </c>
      <c r="E54" s="38">
        <v>45946.125</v>
      </c>
      <c r="F54" s="38">
        <v>45946.5</v>
      </c>
      <c r="G54" s="36" t="s">
        <v>25</v>
      </c>
      <c r="H54" s="36" t="s">
        <v>38</v>
      </c>
      <c r="I54" s="36" t="s">
        <v>39</v>
      </c>
      <c r="J54" s="36" t="s">
        <v>49</v>
      </c>
      <c r="K54" s="36" t="s">
        <v>50</v>
      </c>
      <c r="L54" s="36" t="s">
        <v>39</v>
      </c>
      <c r="M54" s="36" t="s">
        <v>133</v>
      </c>
      <c r="N54" s="36" t="s">
        <v>52</v>
      </c>
      <c r="O54" s="30" t="s">
        <v>135</v>
      </c>
      <c r="P54" s="30" t="s">
        <v>34</v>
      </c>
      <c r="Q54" s="43" t="s">
        <v>37</v>
      </c>
      <c r="R54" s="43" t="s">
        <v>37</v>
      </c>
      <c r="S54" s="30" t="s">
        <v>37</v>
      </c>
      <c r="T54" s="30" t="s">
        <v>37</v>
      </c>
      <c r="U54" s="36">
        <v>728332.0</v>
      </c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>
      <c r="A55" s="36">
        <v>1.000187415E9</v>
      </c>
      <c r="B55" s="32">
        <v>7544990.0</v>
      </c>
      <c r="C55" s="33">
        <v>45946.0</v>
      </c>
      <c r="D55" s="34">
        <v>0.9173611111111111</v>
      </c>
      <c r="E55" s="38">
        <v>45946.208333333336</v>
      </c>
      <c r="F55" s="38">
        <v>45946.5</v>
      </c>
      <c r="G55" s="36" t="s">
        <v>25</v>
      </c>
      <c r="H55" s="36" t="s">
        <v>38</v>
      </c>
      <c r="I55" s="36" t="s">
        <v>39</v>
      </c>
      <c r="J55" s="36" t="s">
        <v>241</v>
      </c>
      <c r="K55" s="36" t="s">
        <v>242</v>
      </c>
      <c r="L55" s="36" t="s">
        <v>39</v>
      </c>
      <c r="M55" s="36" t="s">
        <v>51</v>
      </c>
      <c r="N55" s="36" t="s">
        <v>229</v>
      </c>
      <c r="O55" s="30" t="s">
        <v>53</v>
      </c>
      <c r="P55" s="30" t="s">
        <v>34</v>
      </c>
      <c r="Q55" s="43" t="s">
        <v>37</v>
      </c>
      <c r="R55" s="43" t="s">
        <v>37</v>
      </c>
      <c r="S55" s="30" t="s">
        <v>37</v>
      </c>
      <c r="T55" s="30" t="s">
        <v>37</v>
      </c>
      <c r="U55" s="36">
        <v>728333.0</v>
      </c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>
      <c r="A56" s="30">
        <v>1.000187028E9</v>
      </c>
      <c r="B56" s="32">
        <v>7545043.0</v>
      </c>
      <c r="C56" s="33">
        <v>45946.0</v>
      </c>
      <c r="D56" s="34">
        <v>0.9263888888888889</v>
      </c>
      <c r="E56" s="29">
        <v>45946.333333333336</v>
      </c>
      <c r="F56" s="29">
        <v>45947.333333333336</v>
      </c>
      <c r="G56" s="30" t="s">
        <v>25</v>
      </c>
      <c r="H56" s="30" t="s">
        <v>38</v>
      </c>
      <c r="I56" s="30" t="s">
        <v>39</v>
      </c>
      <c r="J56" s="30" t="s">
        <v>243</v>
      </c>
      <c r="K56" s="30" t="s">
        <v>65</v>
      </c>
      <c r="L56" s="30" t="s">
        <v>27</v>
      </c>
      <c r="M56" s="30" t="s">
        <v>244</v>
      </c>
      <c r="N56" s="30" t="s">
        <v>245</v>
      </c>
      <c r="O56" s="30" t="s">
        <v>161</v>
      </c>
      <c r="P56" s="30" t="s">
        <v>34</v>
      </c>
      <c r="Q56" s="30" t="s">
        <v>246</v>
      </c>
      <c r="R56" s="30" t="s">
        <v>247</v>
      </c>
      <c r="S56" s="30" t="s">
        <v>37</v>
      </c>
      <c r="T56" s="30" t="s">
        <v>37</v>
      </c>
      <c r="U56" s="30">
        <v>725774.0</v>
      </c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>
      <c r="A57" s="36">
        <v>1.000187358E9</v>
      </c>
      <c r="B57" s="32">
        <v>7545024.0</v>
      </c>
      <c r="C57" s="33">
        <v>45946.0</v>
      </c>
      <c r="D57" s="34">
        <v>0.9236111111111112</v>
      </c>
      <c r="E57" s="29">
        <v>45946.458333333336</v>
      </c>
      <c r="F57" s="29">
        <v>45947.791666666664</v>
      </c>
      <c r="G57" s="36" t="s">
        <v>25</v>
      </c>
      <c r="H57" s="36" t="s">
        <v>38</v>
      </c>
      <c r="I57" s="36" t="s">
        <v>39</v>
      </c>
      <c r="J57" s="36" t="s">
        <v>40</v>
      </c>
      <c r="K57" s="36" t="s">
        <v>41</v>
      </c>
      <c r="L57" s="30" t="s">
        <v>27</v>
      </c>
      <c r="M57" s="36" t="s">
        <v>101</v>
      </c>
      <c r="N57" s="30" t="s">
        <v>248</v>
      </c>
      <c r="O57" s="36" t="s">
        <v>168</v>
      </c>
      <c r="P57" s="36" t="s">
        <v>61</v>
      </c>
      <c r="Q57" s="30" t="s">
        <v>69</v>
      </c>
      <c r="R57" s="30" t="s">
        <v>169</v>
      </c>
      <c r="S57" s="30" t="s">
        <v>37</v>
      </c>
      <c r="T57" s="30" t="s">
        <v>37</v>
      </c>
      <c r="U57" s="30">
        <v>728127.0</v>
      </c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>
      <c r="A58" s="30">
        <v>1.000187359E9</v>
      </c>
      <c r="B58" s="32">
        <v>7549684.0</v>
      </c>
      <c r="C58" s="33">
        <v>45947.0</v>
      </c>
      <c r="D58" s="34">
        <v>0.6131944444444445</v>
      </c>
      <c r="E58" s="29">
        <v>45946.583333333336</v>
      </c>
      <c r="F58" s="29">
        <v>45948.125</v>
      </c>
      <c r="G58" s="36" t="s">
        <v>25</v>
      </c>
      <c r="H58" s="36" t="s">
        <v>38</v>
      </c>
      <c r="I58" s="36" t="s">
        <v>39</v>
      </c>
      <c r="J58" s="30" t="s">
        <v>40</v>
      </c>
      <c r="K58" s="30" t="s">
        <v>41</v>
      </c>
      <c r="L58" s="30" t="s">
        <v>27</v>
      </c>
      <c r="M58" s="30" t="s">
        <v>249</v>
      </c>
      <c r="N58" s="30" t="s">
        <v>199</v>
      </c>
      <c r="O58" s="30" t="s">
        <v>206</v>
      </c>
      <c r="P58" s="30" t="s">
        <v>34</v>
      </c>
      <c r="Q58" s="30" t="s">
        <v>148</v>
      </c>
      <c r="R58" s="30" t="s">
        <v>250</v>
      </c>
      <c r="S58" s="30" t="s">
        <v>37</v>
      </c>
      <c r="T58" s="30" t="s">
        <v>37</v>
      </c>
      <c r="U58" s="30">
        <v>728920.0</v>
      </c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>
      <c r="A59" s="53">
        <v>1.000187419E9</v>
      </c>
      <c r="B59" s="32">
        <v>7550398.0</v>
      </c>
      <c r="C59" s="33">
        <v>45947.0</v>
      </c>
      <c r="D59" s="34">
        <v>0.6630208333333333</v>
      </c>
      <c r="E59" s="35">
        <v>45947.166666666664</v>
      </c>
      <c r="F59" s="35">
        <v>45947.5</v>
      </c>
      <c r="G59" s="31" t="s">
        <v>25</v>
      </c>
      <c r="H59" s="31" t="s">
        <v>38</v>
      </c>
      <c r="I59" s="31" t="s">
        <v>39</v>
      </c>
      <c r="J59" s="31" t="s">
        <v>49</v>
      </c>
      <c r="K59" s="31" t="s">
        <v>50</v>
      </c>
      <c r="L59" s="31" t="s">
        <v>39</v>
      </c>
      <c r="M59" s="31" t="s">
        <v>133</v>
      </c>
      <c r="N59" s="31" t="s">
        <v>52</v>
      </c>
      <c r="O59" s="31" t="s">
        <v>251</v>
      </c>
      <c r="P59" s="54"/>
      <c r="Q59" s="44" t="s">
        <v>37</v>
      </c>
      <c r="R59" s="44" t="s">
        <v>37</v>
      </c>
      <c r="S59" s="30" t="s">
        <v>37</v>
      </c>
      <c r="T59" s="30" t="s">
        <v>37</v>
      </c>
      <c r="U59" s="31">
        <v>729203.0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>
      <c r="A60" s="30">
        <v>186844.0</v>
      </c>
      <c r="B60" s="32">
        <v>7550791.0</v>
      </c>
      <c r="C60" s="33">
        <v>45947.0</v>
      </c>
      <c r="D60" s="34">
        <v>0.6900578703703704</v>
      </c>
      <c r="E60" s="38">
        <v>45947.333333333336</v>
      </c>
      <c r="F60" s="38">
        <v>45960.333333333336</v>
      </c>
      <c r="G60" s="36" t="s">
        <v>25</v>
      </c>
      <c r="H60" s="36" t="s">
        <v>56</v>
      </c>
      <c r="I60" s="36" t="s">
        <v>57</v>
      </c>
      <c r="J60" s="36" t="s">
        <v>28</v>
      </c>
      <c r="K60" s="36" t="s">
        <v>29</v>
      </c>
      <c r="L60" s="36" t="s">
        <v>30</v>
      </c>
      <c r="M60" s="36" t="s">
        <v>252</v>
      </c>
      <c r="N60" s="36" t="s">
        <v>216</v>
      </c>
      <c r="O60" s="36" t="s">
        <v>253</v>
      </c>
      <c r="P60" s="30" t="s">
        <v>34</v>
      </c>
      <c r="Q60" s="55"/>
      <c r="R60" s="55"/>
      <c r="S60" s="30" t="s">
        <v>37</v>
      </c>
      <c r="T60" s="56"/>
      <c r="U60" s="31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>
      <c r="A61" s="30">
        <v>1.000187393E9</v>
      </c>
      <c r="B61" s="57">
        <v>7550432.0</v>
      </c>
      <c r="C61" s="33">
        <v>45947.0</v>
      </c>
      <c r="D61" s="34">
        <v>0.6652777777777777</v>
      </c>
      <c r="E61" s="29">
        <v>45947.541666666664</v>
      </c>
      <c r="F61" s="29">
        <v>45950.208333333336</v>
      </c>
      <c r="G61" s="30" t="s">
        <v>25</v>
      </c>
      <c r="H61" s="30" t="s">
        <v>38</v>
      </c>
      <c r="I61" s="30" t="s">
        <v>39</v>
      </c>
      <c r="J61" s="30" t="s">
        <v>254</v>
      </c>
      <c r="K61" s="30" t="s">
        <v>255</v>
      </c>
      <c r="L61" s="30" t="s">
        <v>27</v>
      </c>
      <c r="M61" s="30" t="s">
        <v>249</v>
      </c>
      <c r="N61" s="30" t="s">
        <v>256</v>
      </c>
      <c r="O61" s="30" t="s">
        <v>206</v>
      </c>
      <c r="P61" s="30" t="s">
        <v>34</v>
      </c>
      <c r="Q61" s="55"/>
      <c r="R61" s="58" t="s">
        <v>257</v>
      </c>
      <c r="S61" s="30" t="s">
        <v>37</v>
      </c>
      <c r="T61" s="56"/>
      <c r="U61" s="31">
        <v>729370.0</v>
      </c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>
      <c r="A62" s="30">
        <v>1.000187364E9</v>
      </c>
      <c r="B62" s="57">
        <v>7563427.0</v>
      </c>
      <c r="C62" s="33">
        <v>45950.0</v>
      </c>
      <c r="D62" s="34">
        <v>0.6857523148148148</v>
      </c>
      <c r="E62" s="59">
        <v>45948.625</v>
      </c>
      <c r="F62" s="60">
        <v>45950.333333333336</v>
      </c>
      <c r="G62" s="61" t="s">
        <v>25</v>
      </c>
      <c r="H62" s="61" t="s">
        <v>38</v>
      </c>
      <c r="I62" s="61" t="s">
        <v>39</v>
      </c>
      <c r="J62" s="61" t="s">
        <v>258</v>
      </c>
      <c r="K62" s="61" t="s">
        <v>259</v>
      </c>
      <c r="L62" s="61" t="s">
        <v>27</v>
      </c>
      <c r="M62" s="61" t="s">
        <v>101</v>
      </c>
      <c r="N62" s="61" t="s">
        <v>260</v>
      </c>
      <c r="O62" s="61" t="s">
        <v>168</v>
      </c>
      <c r="P62" s="61" t="s">
        <v>61</v>
      </c>
      <c r="Q62" s="62" t="s">
        <v>244</v>
      </c>
      <c r="R62" s="61" t="s">
        <v>228</v>
      </c>
      <c r="S62" s="30" t="s">
        <v>37</v>
      </c>
      <c r="T62" s="63"/>
      <c r="U62" s="31">
        <v>730148.0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>
      <c r="A63" s="30">
        <v>1.000187394E9</v>
      </c>
      <c r="B63" s="57">
        <v>7563480.0</v>
      </c>
      <c r="C63" s="33">
        <v>45950.0</v>
      </c>
      <c r="D63" s="34">
        <v>0.6893865740740741</v>
      </c>
      <c r="E63" s="60">
        <v>45949.583333333336</v>
      </c>
      <c r="F63" s="60">
        <v>45950.875</v>
      </c>
      <c r="G63" s="61" t="s">
        <v>25</v>
      </c>
      <c r="H63" s="61" t="s">
        <v>38</v>
      </c>
      <c r="I63" s="61" t="s">
        <v>39</v>
      </c>
      <c r="J63" s="61" t="s">
        <v>254</v>
      </c>
      <c r="K63" s="61" t="s">
        <v>255</v>
      </c>
      <c r="L63" s="61" t="s">
        <v>27</v>
      </c>
      <c r="M63" s="61" t="s">
        <v>249</v>
      </c>
      <c r="N63" s="61" t="s">
        <v>261</v>
      </c>
      <c r="O63" s="61" t="s">
        <v>206</v>
      </c>
      <c r="P63" s="61" t="s">
        <v>34</v>
      </c>
      <c r="Q63" s="61" t="s">
        <v>203</v>
      </c>
      <c r="R63" s="61" t="s">
        <v>204</v>
      </c>
      <c r="S63" s="30" t="s">
        <v>37</v>
      </c>
      <c r="T63" s="63"/>
      <c r="U63" s="31">
        <v>727807.0</v>
      </c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>
      <c r="A64" s="30">
        <v>1.000187426E9</v>
      </c>
      <c r="B64" s="57">
        <v>7559232.0</v>
      </c>
      <c r="C64" s="33">
        <v>45950.0</v>
      </c>
      <c r="D64" s="64">
        <v>0.15486111111111112</v>
      </c>
      <c r="E64" s="60">
        <v>45950.25</v>
      </c>
      <c r="F64" s="60">
        <v>45950.5</v>
      </c>
      <c r="G64" s="61" t="s">
        <v>25</v>
      </c>
      <c r="H64" s="61" t="s">
        <v>38</v>
      </c>
      <c r="I64" s="61" t="s">
        <v>39</v>
      </c>
      <c r="J64" s="61" t="s">
        <v>49</v>
      </c>
      <c r="K64" s="61" t="s">
        <v>50</v>
      </c>
      <c r="L64" s="61" t="s">
        <v>39</v>
      </c>
      <c r="M64" s="61" t="s">
        <v>51</v>
      </c>
      <c r="N64" s="61" t="s">
        <v>229</v>
      </c>
      <c r="O64" s="61" t="s">
        <v>53</v>
      </c>
      <c r="P64" s="61" t="s">
        <v>34</v>
      </c>
      <c r="Q64" s="65" t="s">
        <v>37</v>
      </c>
      <c r="R64" s="65" t="s">
        <v>37</v>
      </c>
      <c r="S64" s="30" t="s">
        <v>37</v>
      </c>
      <c r="T64" s="63"/>
      <c r="U64" s="31">
        <v>730484.0</v>
      </c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>
      <c r="A65" s="30">
        <v>1.000187395E9</v>
      </c>
      <c r="B65" s="57">
        <v>7563607.0</v>
      </c>
      <c r="C65" s="33">
        <v>45950.0</v>
      </c>
      <c r="D65" s="64">
        <v>0.6983912037037037</v>
      </c>
      <c r="E65" s="60">
        <v>45950.375</v>
      </c>
      <c r="F65" s="60">
        <v>45951.208333333336</v>
      </c>
      <c r="G65" s="61" t="s">
        <v>25</v>
      </c>
      <c r="H65" s="61" t="s">
        <v>38</v>
      </c>
      <c r="I65" s="61" t="s">
        <v>39</v>
      </c>
      <c r="J65" s="61" t="s">
        <v>254</v>
      </c>
      <c r="K65" s="61" t="s">
        <v>255</v>
      </c>
      <c r="L65" s="61" t="s">
        <v>27</v>
      </c>
      <c r="M65" s="61" t="s">
        <v>72</v>
      </c>
      <c r="N65" s="61" t="s">
        <v>248</v>
      </c>
      <c r="O65" s="61" t="s">
        <v>161</v>
      </c>
      <c r="P65" s="61" t="s">
        <v>34</v>
      </c>
      <c r="Q65" s="61" t="s">
        <v>148</v>
      </c>
      <c r="R65" s="61" t="s">
        <v>250</v>
      </c>
      <c r="S65" s="30" t="s">
        <v>37</v>
      </c>
      <c r="T65" s="61"/>
      <c r="U65" s="31">
        <v>730609.0</v>
      </c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>
      <c r="A66" s="30">
        <v>1.000187425E9</v>
      </c>
      <c r="B66" s="57">
        <v>7563646.0</v>
      </c>
      <c r="C66" s="33">
        <v>45950.0</v>
      </c>
      <c r="D66" s="34">
        <v>0.7016898148148148</v>
      </c>
      <c r="E66" s="60">
        <v>45950.583333333336</v>
      </c>
      <c r="F66" s="60">
        <v>45951.875</v>
      </c>
      <c r="G66" s="61" t="s">
        <v>25</v>
      </c>
      <c r="H66" s="61" t="s">
        <v>38</v>
      </c>
      <c r="I66" s="61" t="s">
        <v>39</v>
      </c>
      <c r="J66" s="61" t="s">
        <v>254</v>
      </c>
      <c r="K66" s="61" t="s">
        <v>255</v>
      </c>
      <c r="L66" s="61" t="s">
        <v>27</v>
      </c>
      <c r="M66" s="61" t="s">
        <v>101</v>
      </c>
      <c r="N66" s="61" t="s">
        <v>262</v>
      </c>
      <c r="O66" s="61" t="s">
        <v>168</v>
      </c>
      <c r="P66" s="61" t="s">
        <v>61</v>
      </c>
      <c r="Q66" s="66" t="s">
        <v>58</v>
      </c>
      <c r="R66" s="66" t="s">
        <v>263</v>
      </c>
      <c r="S66" s="30" t="s">
        <v>37</v>
      </c>
      <c r="T66" s="61"/>
      <c r="U66" s="31">
        <v>729414.0</v>
      </c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>
      <c r="A67" s="30">
        <v>1.000187439E9</v>
      </c>
      <c r="B67" s="57">
        <v>7563682.0</v>
      </c>
      <c r="C67" s="33">
        <v>45950.0</v>
      </c>
      <c r="D67" s="34">
        <v>0.7042361111111111</v>
      </c>
      <c r="E67" s="60">
        <v>45950.833333333336</v>
      </c>
      <c r="F67" s="60">
        <v>45953.333333333336</v>
      </c>
      <c r="G67" s="61" t="s">
        <v>25</v>
      </c>
      <c r="H67" s="61" t="s">
        <v>38</v>
      </c>
      <c r="I67" s="61" t="s">
        <v>39</v>
      </c>
      <c r="J67" s="61" t="s">
        <v>264</v>
      </c>
      <c r="K67" s="61" t="s">
        <v>265</v>
      </c>
      <c r="L67" s="61" t="s">
        <v>57</v>
      </c>
      <c r="M67" s="61" t="s">
        <v>188</v>
      </c>
      <c r="N67" s="61" t="s">
        <v>153</v>
      </c>
      <c r="O67" s="61" t="s">
        <v>123</v>
      </c>
      <c r="P67" s="61" t="s">
        <v>61</v>
      </c>
      <c r="Q67" s="66" t="s">
        <v>266</v>
      </c>
      <c r="R67" s="66" t="s">
        <v>267</v>
      </c>
      <c r="S67" s="30" t="s">
        <v>37</v>
      </c>
      <c r="T67" s="61"/>
      <c r="U67" s="31">
        <v>730750.0</v>
      </c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>
      <c r="A68" s="30">
        <v>1.000187396E9</v>
      </c>
      <c r="B68" s="57">
        <v>7563811.0</v>
      </c>
      <c r="C68" s="33">
        <v>45950.0</v>
      </c>
      <c r="D68" s="34">
        <v>0.713738425925926</v>
      </c>
      <c r="E68" s="60">
        <v>45951.375</v>
      </c>
      <c r="F68" s="60">
        <v>45952.208333333336</v>
      </c>
      <c r="G68" s="61" t="s">
        <v>25</v>
      </c>
      <c r="H68" s="61" t="s">
        <v>38</v>
      </c>
      <c r="I68" s="61" t="s">
        <v>39</v>
      </c>
      <c r="J68" s="61" t="s">
        <v>254</v>
      </c>
      <c r="K68" s="61" t="s">
        <v>255</v>
      </c>
      <c r="L68" s="61" t="s">
        <v>27</v>
      </c>
      <c r="M68" s="61" t="s">
        <v>72</v>
      </c>
      <c r="N68" s="61" t="s">
        <v>268</v>
      </c>
      <c r="O68" s="61" t="s">
        <v>161</v>
      </c>
      <c r="P68" s="61" t="s">
        <v>34</v>
      </c>
      <c r="Q68" s="30"/>
      <c r="R68" s="30"/>
      <c r="S68" s="30" t="s">
        <v>37</v>
      </c>
      <c r="T68" s="30"/>
      <c r="U68" s="31">
        <v>731323.0</v>
      </c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>
      <c r="A69" s="30">
        <v>1.000187441E9</v>
      </c>
      <c r="B69" s="57">
        <v>7563860.0</v>
      </c>
      <c r="C69" s="33">
        <v>45950.0</v>
      </c>
      <c r="D69" s="34">
        <v>0.7186458333333333</v>
      </c>
      <c r="E69" s="60">
        <v>45951.416666666664</v>
      </c>
      <c r="F69" s="60">
        <v>45952.333333333336</v>
      </c>
      <c r="G69" s="61" t="s">
        <v>25</v>
      </c>
      <c r="H69" s="61" t="s">
        <v>38</v>
      </c>
      <c r="I69" s="61" t="s">
        <v>39</v>
      </c>
      <c r="J69" s="61" t="s">
        <v>269</v>
      </c>
      <c r="K69" s="61" t="s">
        <v>270</v>
      </c>
      <c r="L69" s="61" t="s">
        <v>27</v>
      </c>
      <c r="M69" s="61" t="s">
        <v>101</v>
      </c>
      <c r="N69" s="61" t="s">
        <v>271</v>
      </c>
      <c r="O69" s="61" t="s">
        <v>168</v>
      </c>
      <c r="P69" s="61" t="s">
        <v>61</v>
      </c>
      <c r="Q69" s="30"/>
      <c r="R69" s="30"/>
      <c r="S69" s="30" t="s">
        <v>37</v>
      </c>
      <c r="T69" s="30"/>
      <c r="U69" s="31">
        <v>731378.0</v>
      </c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>
      <c r="A70" s="30">
        <v>1.00018743E9</v>
      </c>
      <c r="B70" s="57">
        <v>7577914.0</v>
      </c>
      <c r="C70" s="33">
        <v>45952.0</v>
      </c>
      <c r="D70" s="67">
        <v>0.6158912037037036</v>
      </c>
      <c r="E70" s="60">
        <v>45951.625</v>
      </c>
      <c r="F70" s="60">
        <v>45952.875</v>
      </c>
      <c r="G70" s="61" t="s">
        <v>25</v>
      </c>
      <c r="H70" s="61" t="s">
        <v>38</v>
      </c>
      <c r="I70" s="61" t="s">
        <v>39</v>
      </c>
      <c r="J70" s="61" t="s">
        <v>254</v>
      </c>
      <c r="K70" s="61" t="s">
        <v>255</v>
      </c>
      <c r="L70" s="61" t="s">
        <v>27</v>
      </c>
      <c r="M70" s="68" t="s">
        <v>249</v>
      </c>
      <c r="N70" s="61" t="s">
        <v>272</v>
      </c>
      <c r="O70" s="61" t="s">
        <v>123</v>
      </c>
      <c r="P70" s="61" t="s">
        <v>61</v>
      </c>
      <c r="Q70" s="69" t="s">
        <v>162</v>
      </c>
      <c r="R70" s="69" t="s">
        <v>163</v>
      </c>
      <c r="S70" s="30" t="s">
        <v>37</v>
      </c>
      <c r="T70" s="30"/>
      <c r="U70" s="30">
        <v>731949.0</v>
      </c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>
      <c r="A71" s="70" t="s">
        <v>273</v>
      </c>
      <c r="B71" s="57">
        <v>7570927.0</v>
      </c>
      <c r="C71" s="33">
        <v>45951.0</v>
      </c>
      <c r="D71" s="67">
        <v>0.6742361111111111</v>
      </c>
      <c r="E71" s="60">
        <v>45952.833333333336</v>
      </c>
      <c r="F71" s="60">
        <v>45953.333333333336</v>
      </c>
      <c r="G71" s="61" t="s">
        <v>25</v>
      </c>
      <c r="H71" s="61" t="s">
        <v>38</v>
      </c>
      <c r="I71" s="61" t="s">
        <v>39</v>
      </c>
      <c r="J71" s="61" t="s">
        <v>232</v>
      </c>
      <c r="K71" s="61" t="s">
        <v>233</v>
      </c>
      <c r="L71" s="61" t="s">
        <v>39</v>
      </c>
      <c r="M71" s="61" t="s">
        <v>101</v>
      </c>
      <c r="N71" s="71" t="s">
        <v>274</v>
      </c>
      <c r="O71" s="61" t="s">
        <v>168</v>
      </c>
      <c r="P71" s="61" t="s">
        <v>61</v>
      </c>
      <c r="Q71" s="30"/>
      <c r="R71" s="30"/>
      <c r="S71" s="30"/>
      <c r="T71" s="30"/>
      <c r="U71" s="30" t="s">
        <v>37</v>
      </c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>
      <c r="A72" s="70" t="s">
        <v>275</v>
      </c>
      <c r="B72" s="57">
        <v>7571815.0</v>
      </c>
      <c r="C72" s="33">
        <v>45951.0</v>
      </c>
      <c r="D72" s="67">
        <v>0.7351736111111111</v>
      </c>
      <c r="E72" s="60">
        <v>45951.875</v>
      </c>
      <c r="F72" s="60">
        <v>45953.333333333336</v>
      </c>
      <c r="G72" s="61" t="s">
        <v>25</v>
      </c>
      <c r="H72" s="61" t="s">
        <v>38</v>
      </c>
      <c r="I72" s="61" t="s">
        <v>39</v>
      </c>
      <c r="J72" s="61" t="s">
        <v>243</v>
      </c>
      <c r="K72" s="61" t="s">
        <v>65</v>
      </c>
      <c r="L72" s="61" t="s">
        <v>27</v>
      </c>
      <c r="M72" s="71" t="s">
        <v>45</v>
      </c>
      <c r="N72" s="71" t="s">
        <v>276</v>
      </c>
      <c r="O72" s="61" t="s">
        <v>129</v>
      </c>
      <c r="P72" s="61" t="s">
        <v>61</v>
      </c>
      <c r="Q72" s="71" t="s">
        <v>117</v>
      </c>
      <c r="R72" s="71" t="s">
        <v>277</v>
      </c>
      <c r="S72" s="30"/>
      <c r="T72" s="30"/>
      <c r="U72" s="30" t="s">
        <v>37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>
      <c r="A73" s="70" t="s">
        <v>278</v>
      </c>
      <c r="B73" s="57">
        <v>7579238.0</v>
      </c>
      <c r="C73" s="33">
        <v>45952.0</v>
      </c>
      <c r="D73" s="67">
        <v>0.7146064814814815</v>
      </c>
      <c r="E73" s="60">
        <v>45952.333333333336</v>
      </c>
      <c r="F73" s="60">
        <v>45952.583333333336</v>
      </c>
      <c r="G73" s="61" t="s">
        <v>25</v>
      </c>
      <c r="H73" s="61" t="s">
        <v>38</v>
      </c>
      <c r="I73" s="61" t="s">
        <v>39</v>
      </c>
      <c r="J73" s="61" t="s">
        <v>49</v>
      </c>
      <c r="K73" s="61" t="s">
        <v>50</v>
      </c>
      <c r="L73" s="61" t="s">
        <v>39</v>
      </c>
      <c r="M73" s="61" t="s">
        <v>133</v>
      </c>
      <c r="N73" s="72" t="s">
        <v>134</v>
      </c>
      <c r="O73" s="61" t="s">
        <v>135</v>
      </c>
      <c r="P73" s="30"/>
      <c r="Q73" s="30"/>
      <c r="R73" s="30"/>
      <c r="S73" s="30"/>
      <c r="T73" s="30"/>
      <c r="U73" s="30" t="s">
        <v>37</v>
      </c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>
      <c r="A74" s="52">
        <v>1.000187543E9</v>
      </c>
      <c r="B74" s="57">
        <v>7587436.0</v>
      </c>
      <c r="C74" s="73">
        <v>45953.0</v>
      </c>
      <c r="D74" s="67">
        <v>0.7697916666666667</v>
      </c>
      <c r="E74" s="60">
        <v>45952.416666666664</v>
      </c>
      <c r="F74" s="60">
        <v>45952.583333333336</v>
      </c>
      <c r="G74" s="61" t="s">
        <v>25</v>
      </c>
      <c r="H74" s="61" t="s">
        <v>38</v>
      </c>
      <c r="I74" s="61" t="s">
        <v>39</v>
      </c>
      <c r="J74" s="61" t="s">
        <v>49</v>
      </c>
      <c r="K74" s="61" t="s">
        <v>50</v>
      </c>
      <c r="L74" s="61" t="s">
        <v>39</v>
      </c>
      <c r="M74" s="72" t="s">
        <v>133</v>
      </c>
      <c r="N74" s="72" t="s">
        <v>134</v>
      </c>
      <c r="O74" s="61" t="s">
        <v>135</v>
      </c>
      <c r="P74" s="30"/>
      <c r="Q74" s="30"/>
      <c r="R74" s="30"/>
      <c r="S74" s="30"/>
      <c r="T74" s="30"/>
      <c r="U74" s="30">
        <v>733003.0</v>
      </c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>
      <c r="A75" s="52">
        <v>1.000187444E9</v>
      </c>
      <c r="B75" s="57">
        <v>7579271.0</v>
      </c>
      <c r="C75" s="33">
        <v>45952.0</v>
      </c>
      <c r="D75" s="67">
        <v>0.7177083333333333</v>
      </c>
      <c r="E75" s="60">
        <v>45952.333333333336</v>
      </c>
      <c r="F75" s="60">
        <v>45953.208333333336</v>
      </c>
      <c r="G75" s="61" t="s">
        <v>25</v>
      </c>
      <c r="H75" s="61" t="s">
        <v>38</v>
      </c>
      <c r="I75" s="61" t="s">
        <v>39</v>
      </c>
      <c r="J75" s="61" t="s">
        <v>254</v>
      </c>
      <c r="K75" s="61" t="s">
        <v>255</v>
      </c>
      <c r="L75" s="61" t="s">
        <v>27</v>
      </c>
      <c r="M75" s="61" t="s">
        <v>72</v>
      </c>
      <c r="N75" s="71" t="s">
        <v>279</v>
      </c>
      <c r="O75" s="61" t="s">
        <v>161</v>
      </c>
      <c r="P75" s="30"/>
      <c r="Q75" s="30"/>
      <c r="R75" s="30"/>
      <c r="S75" s="30"/>
      <c r="T75" s="30"/>
      <c r="U75" s="30">
        <v>731926.0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>
      <c r="A76" s="61">
        <v>1.000187009E9</v>
      </c>
      <c r="B76" s="57">
        <v>7580566.0</v>
      </c>
      <c r="C76" s="33">
        <v>45952.0</v>
      </c>
      <c r="D76" s="67">
        <v>0.8626736111111111</v>
      </c>
      <c r="E76" s="60">
        <v>45952.375</v>
      </c>
      <c r="F76" s="60">
        <v>45953.333333333336</v>
      </c>
      <c r="G76" s="61" t="s">
        <v>25</v>
      </c>
      <c r="H76" s="61" t="s">
        <v>38</v>
      </c>
      <c r="I76" s="61" t="s">
        <v>39</v>
      </c>
      <c r="J76" s="61" t="s">
        <v>243</v>
      </c>
      <c r="K76" s="61" t="s">
        <v>65</v>
      </c>
      <c r="L76" s="61" t="s">
        <v>27</v>
      </c>
      <c r="M76" s="71" t="s">
        <v>280</v>
      </c>
      <c r="N76" s="71" t="s">
        <v>281</v>
      </c>
      <c r="O76" s="71" t="s">
        <v>282</v>
      </c>
      <c r="P76" s="30"/>
      <c r="Q76" s="30"/>
      <c r="R76" s="30"/>
      <c r="S76" s="30"/>
      <c r="T76" s="30"/>
      <c r="U76" s="30">
        <v>731328.0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>
      <c r="A77" s="61">
        <v>1.000187445E9</v>
      </c>
      <c r="B77" s="57">
        <v>7580589.0</v>
      </c>
      <c r="C77" s="33">
        <v>45952.0</v>
      </c>
      <c r="D77" s="67">
        <v>0.864988425925926</v>
      </c>
      <c r="E77" s="60">
        <v>45952.625</v>
      </c>
      <c r="F77" s="60">
        <v>45953.875</v>
      </c>
      <c r="G77" s="61" t="s">
        <v>25</v>
      </c>
      <c r="H77" s="61" t="s">
        <v>38</v>
      </c>
      <c r="I77" s="61" t="s">
        <v>39</v>
      </c>
      <c r="J77" s="61" t="s">
        <v>254</v>
      </c>
      <c r="K77" s="61" t="s">
        <v>255</v>
      </c>
      <c r="L77" s="61" t="s">
        <v>27</v>
      </c>
      <c r="M77" s="71" t="s">
        <v>101</v>
      </c>
      <c r="N77" s="71" t="s">
        <v>283</v>
      </c>
      <c r="O77" s="71" t="s">
        <v>168</v>
      </c>
      <c r="P77" s="30"/>
      <c r="Q77" s="30"/>
      <c r="R77" s="30"/>
      <c r="S77" s="30"/>
      <c r="T77" s="30"/>
      <c r="U77" s="30">
        <v>732508.0</v>
      </c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>
      <c r="A78" s="52">
        <v>1.000187496E9</v>
      </c>
      <c r="B78" s="57">
        <v>7580614.0</v>
      </c>
      <c r="C78" s="33">
        <v>45952.0</v>
      </c>
      <c r="D78" s="67">
        <v>0.86875</v>
      </c>
      <c r="E78" s="60">
        <v>45952.875</v>
      </c>
      <c r="F78" s="60">
        <v>45954.333333333336</v>
      </c>
      <c r="G78" s="61" t="s">
        <v>25</v>
      </c>
      <c r="H78" s="61" t="s">
        <v>38</v>
      </c>
      <c r="I78" s="61" t="s">
        <v>39</v>
      </c>
      <c r="J78" s="61" t="s">
        <v>269</v>
      </c>
      <c r="K78" s="61" t="s">
        <v>270</v>
      </c>
      <c r="L78" s="61" t="s">
        <v>27</v>
      </c>
      <c r="M78" s="71" t="s">
        <v>101</v>
      </c>
      <c r="N78" s="72" t="s">
        <v>284</v>
      </c>
      <c r="O78" s="71" t="s">
        <v>168</v>
      </c>
      <c r="P78" s="30"/>
      <c r="Q78" s="30"/>
      <c r="R78" s="30"/>
      <c r="S78" s="30"/>
      <c r="T78" s="30"/>
      <c r="U78" s="30">
        <v>732851.0</v>
      </c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>
      <c r="A79" s="61">
        <v>1.000187567E9</v>
      </c>
      <c r="B79" s="57">
        <v>7587501.0</v>
      </c>
      <c r="C79" s="73">
        <v>45953.0</v>
      </c>
      <c r="D79" s="67">
        <v>0.7791550925925926</v>
      </c>
      <c r="E79" s="60">
        <v>45953.208333333336</v>
      </c>
      <c r="F79" s="60">
        <v>45953.583333333336</v>
      </c>
      <c r="G79" s="61" t="s">
        <v>25</v>
      </c>
      <c r="H79" s="61" t="s">
        <v>38</v>
      </c>
      <c r="I79" s="61" t="s">
        <v>39</v>
      </c>
      <c r="J79" s="61" t="s">
        <v>241</v>
      </c>
      <c r="K79" s="61" t="s">
        <v>242</v>
      </c>
      <c r="L79" s="61" t="s">
        <v>39</v>
      </c>
      <c r="M79" s="72" t="s">
        <v>51</v>
      </c>
      <c r="N79" s="72" t="s">
        <v>229</v>
      </c>
      <c r="O79" s="72" t="s">
        <v>53</v>
      </c>
      <c r="P79" s="72" t="s">
        <v>34</v>
      </c>
      <c r="Q79" s="65" t="s">
        <v>37</v>
      </c>
      <c r="R79" s="65" t="s">
        <v>37</v>
      </c>
      <c r="S79" s="30"/>
      <c r="T79" s="30"/>
      <c r="U79" s="30">
        <v>732988.0</v>
      </c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>
      <c r="A80" s="61">
        <v>1.000187543E9</v>
      </c>
      <c r="B80" s="57">
        <v>7587523.0</v>
      </c>
      <c r="C80" s="73">
        <v>45953.0</v>
      </c>
      <c r="D80" s="67">
        <v>0.7813888888888889</v>
      </c>
      <c r="E80" s="60">
        <v>45953.416666666664</v>
      </c>
      <c r="F80" s="60">
        <v>45953.583333333336</v>
      </c>
      <c r="G80" s="61" t="s">
        <v>25</v>
      </c>
      <c r="H80" s="61" t="s">
        <v>38</v>
      </c>
      <c r="I80" s="61" t="s">
        <v>39</v>
      </c>
      <c r="J80" s="61" t="s">
        <v>49</v>
      </c>
      <c r="K80" s="61" t="s">
        <v>50</v>
      </c>
      <c r="L80" s="61" t="s">
        <v>39</v>
      </c>
      <c r="M80" s="72" t="s">
        <v>133</v>
      </c>
      <c r="N80" s="72" t="s">
        <v>134</v>
      </c>
      <c r="O80" s="61" t="s">
        <v>135</v>
      </c>
      <c r="P80" s="61" t="s">
        <v>34</v>
      </c>
      <c r="Q80" s="65" t="s">
        <v>37</v>
      </c>
      <c r="R80" s="65" t="s">
        <v>37</v>
      </c>
      <c r="S80" s="30"/>
      <c r="T80" s="30"/>
      <c r="U80" s="30">
        <v>733003.0</v>
      </c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>
      <c r="A81" s="61">
        <v>1.000187478E9</v>
      </c>
      <c r="B81" s="57">
        <v>7587538.0</v>
      </c>
      <c r="C81" s="73">
        <v>45953.0</v>
      </c>
      <c r="D81" s="67">
        <v>0.7832638888888889</v>
      </c>
      <c r="E81" s="60">
        <v>45953.541666666664</v>
      </c>
      <c r="F81" s="60">
        <v>45955.333333333336</v>
      </c>
      <c r="G81" s="61" t="s">
        <v>25</v>
      </c>
      <c r="H81" s="61" t="s">
        <v>38</v>
      </c>
      <c r="I81" s="61" t="s">
        <v>27</v>
      </c>
      <c r="J81" s="61" t="s">
        <v>166</v>
      </c>
      <c r="K81" s="61" t="s">
        <v>107</v>
      </c>
      <c r="L81" s="61" t="s">
        <v>57</v>
      </c>
      <c r="M81" s="72" t="s">
        <v>108</v>
      </c>
      <c r="N81" s="72" t="s">
        <v>236</v>
      </c>
      <c r="O81" s="72" t="s">
        <v>110</v>
      </c>
      <c r="P81" s="72" t="s">
        <v>61</v>
      </c>
      <c r="Q81" s="72" t="s">
        <v>176</v>
      </c>
      <c r="R81" s="72" t="s">
        <v>177</v>
      </c>
      <c r="S81" s="30"/>
      <c r="T81" s="30"/>
      <c r="U81" s="30">
        <v>733103.0</v>
      </c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>
      <c r="A82" s="61">
        <v>1.000187448E9</v>
      </c>
      <c r="B82" s="57">
        <v>7587565.0</v>
      </c>
      <c r="C82" s="73">
        <v>45953.0</v>
      </c>
      <c r="D82" s="67">
        <v>0.7855208333333333</v>
      </c>
      <c r="E82" s="60">
        <v>45953.875</v>
      </c>
      <c r="F82" s="60">
        <v>45955.208333333336</v>
      </c>
      <c r="G82" s="61" t="s">
        <v>25</v>
      </c>
      <c r="H82" s="61" t="s">
        <v>38</v>
      </c>
      <c r="I82" s="61" t="s">
        <v>39</v>
      </c>
      <c r="J82" s="61" t="s">
        <v>254</v>
      </c>
      <c r="K82" s="61" t="s">
        <v>255</v>
      </c>
      <c r="L82" s="61" t="s">
        <v>27</v>
      </c>
      <c r="M82" s="71" t="s">
        <v>249</v>
      </c>
      <c r="N82" s="71" t="s">
        <v>285</v>
      </c>
      <c r="O82" s="71" t="s">
        <v>286</v>
      </c>
      <c r="P82" s="71" t="s">
        <v>61</v>
      </c>
      <c r="Q82" s="74"/>
      <c r="R82" s="69" t="s">
        <v>287</v>
      </c>
      <c r="S82" s="30"/>
      <c r="T82" s="30"/>
      <c r="U82" s="30">
        <v>721053.0</v>
      </c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>
      <c r="A83" s="75">
        <v>1.000187574E9</v>
      </c>
      <c r="B83" s="57">
        <v>7599482.0</v>
      </c>
      <c r="C83" s="73">
        <v>45955.0</v>
      </c>
      <c r="D83" s="67">
        <v>0.674675925925926</v>
      </c>
      <c r="E83" s="60">
        <v>45954.416666666664</v>
      </c>
      <c r="F83" s="60">
        <v>45954.583333333336</v>
      </c>
      <c r="G83" s="61" t="s">
        <v>25</v>
      </c>
      <c r="H83" s="61" t="s">
        <v>38</v>
      </c>
      <c r="I83" s="61" t="s">
        <v>39</v>
      </c>
      <c r="J83" s="61" t="s">
        <v>49</v>
      </c>
      <c r="K83" s="61" t="s">
        <v>50</v>
      </c>
      <c r="L83" s="61" t="s">
        <v>39</v>
      </c>
      <c r="M83" s="76" t="s">
        <v>51</v>
      </c>
      <c r="N83" s="72" t="s">
        <v>229</v>
      </c>
      <c r="O83" s="72" t="s">
        <v>53</v>
      </c>
      <c r="P83" s="72" t="s">
        <v>34</v>
      </c>
      <c r="Q83" s="65" t="s">
        <v>37</v>
      </c>
      <c r="R83" s="65" t="s">
        <v>37</v>
      </c>
      <c r="S83" s="30"/>
      <c r="T83" s="30"/>
      <c r="U83" s="30">
        <v>733369.0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>
      <c r="A84" s="61">
        <v>1.000187443E9</v>
      </c>
      <c r="B84" s="57">
        <v>7599474.0</v>
      </c>
      <c r="C84" s="73">
        <v>45955.0</v>
      </c>
      <c r="D84" s="67">
        <v>0.6730439814814815</v>
      </c>
      <c r="E84" s="60">
        <v>45954.708333333336</v>
      </c>
      <c r="F84" s="60">
        <v>45955.875</v>
      </c>
      <c r="G84" s="61" t="s">
        <v>25</v>
      </c>
      <c r="H84" s="61" t="s">
        <v>38</v>
      </c>
      <c r="I84" s="61" t="s">
        <v>39</v>
      </c>
      <c r="J84" s="61" t="s">
        <v>254</v>
      </c>
      <c r="K84" s="61" t="s">
        <v>255</v>
      </c>
      <c r="L84" s="61" t="s">
        <v>27</v>
      </c>
      <c r="M84" s="71" t="s">
        <v>101</v>
      </c>
      <c r="N84" s="71" t="s">
        <v>288</v>
      </c>
      <c r="O84" s="71" t="s">
        <v>168</v>
      </c>
      <c r="P84" s="71" t="s">
        <v>61</v>
      </c>
      <c r="Q84" s="71" t="s">
        <v>289</v>
      </c>
      <c r="R84" s="71" t="s">
        <v>290</v>
      </c>
      <c r="S84" s="30"/>
      <c r="T84" s="30"/>
      <c r="U84" s="30">
        <v>733417.0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>
      <c r="A85" s="61">
        <v>1.000187449E9</v>
      </c>
      <c r="B85" s="57">
        <v>7599531.0</v>
      </c>
      <c r="C85" s="73">
        <v>45955.0</v>
      </c>
      <c r="D85" s="67">
        <v>0.6843634259259259</v>
      </c>
      <c r="E85" s="60">
        <v>45954.875</v>
      </c>
      <c r="F85" s="60">
        <v>45958.333333333336</v>
      </c>
      <c r="G85" s="61" t="s">
        <v>25</v>
      </c>
      <c r="H85" s="61" t="s">
        <v>38</v>
      </c>
      <c r="I85" s="61" t="s">
        <v>39</v>
      </c>
      <c r="J85" s="61" t="s">
        <v>232</v>
      </c>
      <c r="K85" s="61" t="s">
        <v>233</v>
      </c>
      <c r="L85" s="61" t="s">
        <v>39</v>
      </c>
      <c r="M85" s="76" t="s">
        <v>200</v>
      </c>
      <c r="N85" s="72" t="s">
        <v>291</v>
      </c>
      <c r="O85" s="71" t="s">
        <v>286</v>
      </c>
      <c r="P85" s="71" t="s">
        <v>61</v>
      </c>
      <c r="Q85" s="72" t="s">
        <v>292</v>
      </c>
      <c r="R85" s="72" t="s">
        <v>293</v>
      </c>
      <c r="S85" s="30"/>
      <c r="T85" s="30"/>
      <c r="U85" s="30">
        <v>732873.0</v>
      </c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>
      <c r="A86" s="75">
        <v>1.000187508E9</v>
      </c>
      <c r="B86" s="57">
        <v>7599170.0</v>
      </c>
      <c r="C86" s="73">
        <v>45955.0</v>
      </c>
      <c r="D86" s="67">
        <v>0.6185416666666667</v>
      </c>
      <c r="E86" s="60">
        <v>45954.875</v>
      </c>
      <c r="F86" s="60">
        <v>45956.208333333336</v>
      </c>
      <c r="G86" s="61" t="s">
        <v>25</v>
      </c>
      <c r="H86" s="61" t="s">
        <v>38</v>
      </c>
      <c r="I86" s="61" t="s">
        <v>39</v>
      </c>
      <c r="J86" s="61" t="s">
        <v>254</v>
      </c>
      <c r="K86" s="61" t="s">
        <v>255</v>
      </c>
      <c r="L86" s="61" t="s">
        <v>27</v>
      </c>
      <c r="M86" s="72" t="s">
        <v>108</v>
      </c>
      <c r="N86" s="72" t="s">
        <v>294</v>
      </c>
      <c r="O86" s="72" t="s">
        <v>110</v>
      </c>
      <c r="P86" s="71" t="s">
        <v>61</v>
      </c>
      <c r="Q86" s="71" t="s">
        <v>295</v>
      </c>
      <c r="R86" s="71" t="s">
        <v>296</v>
      </c>
      <c r="S86" s="30"/>
      <c r="T86" s="30"/>
      <c r="U86" s="30">
        <v>733699.0</v>
      </c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>
      <c r="A87" s="61">
        <v>1.000187509E9</v>
      </c>
      <c r="B87" s="57">
        <v>7599379.0</v>
      </c>
      <c r="C87" s="73">
        <v>45955.0</v>
      </c>
      <c r="D87" s="67">
        <v>0.6543518518518519</v>
      </c>
      <c r="E87" s="60">
        <v>45955.291666666664</v>
      </c>
      <c r="F87" s="60">
        <v>45956.291666666664</v>
      </c>
      <c r="G87" s="61" t="s">
        <v>25</v>
      </c>
      <c r="H87" s="61" t="s">
        <v>38</v>
      </c>
      <c r="I87" s="61" t="s">
        <v>39</v>
      </c>
      <c r="J87" s="61" t="s">
        <v>254</v>
      </c>
      <c r="K87" s="61" t="s">
        <v>255</v>
      </c>
      <c r="L87" s="61" t="s">
        <v>27</v>
      </c>
      <c r="M87" s="77" t="s">
        <v>72</v>
      </c>
      <c r="N87" s="71" t="s">
        <v>285</v>
      </c>
      <c r="O87" s="71" t="s">
        <v>161</v>
      </c>
      <c r="P87" s="71" t="s">
        <v>34</v>
      </c>
      <c r="Q87" s="71" t="s">
        <v>297</v>
      </c>
      <c r="R87" s="71" t="s">
        <v>298</v>
      </c>
      <c r="S87" s="30"/>
      <c r="T87" s="30"/>
      <c r="U87" s="30">
        <v>733784.0</v>
      </c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>
      <c r="A88" s="61">
        <v>1.00018751E9</v>
      </c>
      <c r="B88" s="57">
        <v>7599456.0</v>
      </c>
      <c r="C88" s="73">
        <v>45955.0</v>
      </c>
      <c r="D88" s="67">
        <v>0.669050925925926</v>
      </c>
      <c r="E88" s="60">
        <v>45955.375</v>
      </c>
      <c r="F88" s="60">
        <v>45957.208333333336</v>
      </c>
      <c r="G88" s="61" t="s">
        <v>25</v>
      </c>
      <c r="H88" s="61" t="s">
        <v>38</v>
      </c>
      <c r="I88" s="61" t="s">
        <v>39</v>
      </c>
      <c r="J88" s="61" t="s">
        <v>254</v>
      </c>
      <c r="K88" s="61" t="s">
        <v>255</v>
      </c>
      <c r="L88" s="61" t="s">
        <v>27</v>
      </c>
      <c r="M88" s="71" t="s">
        <v>101</v>
      </c>
      <c r="N88" s="71" t="s">
        <v>32</v>
      </c>
      <c r="O88" s="71" t="s">
        <v>168</v>
      </c>
      <c r="P88" s="71" t="s">
        <v>61</v>
      </c>
      <c r="Q88" s="71" t="s">
        <v>299</v>
      </c>
      <c r="R88" s="78" t="s">
        <v>300</v>
      </c>
      <c r="S88" s="30"/>
      <c r="T88" s="30"/>
      <c r="U88" s="30">
        <v>733795.0</v>
      </c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>
      <c r="A89" s="61">
        <v>1.000187504E9</v>
      </c>
      <c r="B89" s="57">
        <v>7599545.0</v>
      </c>
      <c r="C89" s="73">
        <v>45955.0</v>
      </c>
      <c r="D89" s="67">
        <v>0.6864699074074074</v>
      </c>
      <c r="E89" s="60">
        <v>45955.583333333336</v>
      </c>
      <c r="F89" s="60">
        <v>45957.333333333336</v>
      </c>
      <c r="G89" s="61" t="s">
        <v>25</v>
      </c>
      <c r="H89" s="61" t="s">
        <v>38</v>
      </c>
      <c r="I89" s="61" t="s">
        <v>39</v>
      </c>
      <c r="J89" s="61" t="s">
        <v>269</v>
      </c>
      <c r="K89" s="61" t="s">
        <v>270</v>
      </c>
      <c r="L89" s="61" t="s">
        <v>27</v>
      </c>
      <c r="M89" s="72" t="s">
        <v>108</v>
      </c>
      <c r="N89" s="72" t="s">
        <v>281</v>
      </c>
      <c r="O89" s="61" t="s">
        <v>129</v>
      </c>
      <c r="P89" s="61" t="s">
        <v>61</v>
      </c>
      <c r="Q89" s="72" t="s">
        <v>301</v>
      </c>
      <c r="R89" s="78" t="s">
        <v>302</v>
      </c>
      <c r="S89" s="30"/>
      <c r="T89" s="30"/>
      <c r="U89" s="30">
        <v>600062.0</v>
      </c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>
      <c r="A90" s="61">
        <v>1.000187511E9</v>
      </c>
      <c r="B90" s="57">
        <v>7607795.0</v>
      </c>
      <c r="C90" s="73">
        <v>45957.0</v>
      </c>
      <c r="D90" s="67">
        <v>0.8691898148148148</v>
      </c>
      <c r="E90" s="60">
        <v>45956.333333333336</v>
      </c>
      <c r="F90" s="60">
        <v>45957.875</v>
      </c>
      <c r="G90" s="61" t="s">
        <v>25</v>
      </c>
      <c r="H90" s="61" t="s">
        <v>38</v>
      </c>
      <c r="I90" s="61" t="s">
        <v>39</v>
      </c>
      <c r="J90" s="61" t="s">
        <v>254</v>
      </c>
      <c r="K90" s="61" t="s">
        <v>255</v>
      </c>
      <c r="L90" s="61" t="s">
        <v>27</v>
      </c>
      <c r="M90" s="72" t="s">
        <v>108</v>
      </c>
      <c r="N90" s="72" t="s">
        <v>303</v>
      </c>
      <c r="O90" s="61" t="s">
        <v>129</v>
      </c>
      <c r="P90" s="61" t="s">
        <v>61</v>
      </c>
      <c r="Q90" s="71" t="s">
        <v>304</v>
      </c>
      <c r="R90" s="71" t="s">
        <v>305</v>
      </c>
      <c r="S90" s="30"/>
      <c r="T90" s="30"/>
      <c r="U90" s="30">
        <v>733970.0</v>
      </c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>
      <c r="A91" s="61">
        <v>1.00018745E9</v>
      </c>
      <c r="B91" s="57">
        <v>7607825.0</v>
      </c>
      <c r="C91" s="73">
        <v>45957.0</v>
      </c>
      <c r="D91" s="67">
        <v>0.8733912037037037</v>
      </c>
      <c r="E91" s="79">
        <v>45956.583333333336</v>
      </c>
      <c r="F91" s="79">
        <v>45957.333333333336</v>
      </c>
      <c r="G91" s="61" t="s">
        <v>25</v>
      </c>
      <c r="H91" s="61" t="s">
        <v>38</v>
      </c>
      <c r="I91" s="61" t="s">
        <v>39</v>
      </c>
      <c r="J91" s="61" t="s">
        <v>243</v>
      </c>
      <c r="K91" s="61" t="s">
        <v>65</v>
      </c>
      <c r="L91" s="61" t="s">
        <v>27</v>
      </c>
      <c r="M91" s="61" t="s">
        <v>101</v>
      </c>
      <c r="N91" s="61" t="s">
        <v>306</v>
      </c>
      <c r="O91" s="61" t="s">
        <v>168</v>
      </c>
      <c r="P91" s="61" t="s">
        <v>61</v>
      </c>
      <c r="Q91" s="61" t="s">
        <v>307</v>
      </c>
      <c r="R91" s="61" t="s">
        <v>169</v>
      </c>
      <c r="S91" s="30"/>
      <c r="T91" s="30"/>
      <c r="U91" s="30">
        <v>733971.0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>
      <c r="A92" s="61">
        <v>1.000187614E9</v>
      </c>
      <c r="B92" s="57">
        <v>7607857.0</v>
      </c>
      <c r="C92" s="73">
        <v>45957.0</v>
      </c>
      <c r="D92" s="67">
        <v>0.8775810185185186</v>
      </c>
      <c r="E92" s="60">
        <v>45957.333333333336</v>
      </c>
      <c r="F92" s="60">
        <v>45957.5</v>
      </c>
      <c r="G92" s="61" t="s">
        <v>25</v>
      </c>
      <c r="H92" s="61" t="s">
        <v>38</v>
      </c>
      <c r="I92" s="61" t="s">
        <v>39</v>
      </c>
      <c r="J92" s="61" t="s">
        <v>49</v>
      </c>
      <c r="K92" s="61" t="s">
        <v>50</v>
      </c>
      <c r="L92" s="61" t="s">
        <v>39</v>
      </c>
      <c r="M92" s="72" t="s">
        <v>51</v>
      </c>
      <c r="N92" s="72" t="s">
        <v>229</v>
      </c>
      <c r="O92" s="72" t="s">
        <v>80</v>
      </c>
      <c r="P92" s="71" t="s">
        <v>34</v>
      </c>
      <c r="Q92" s="65" t="s">
        <v>37</v>
      </c>
      <c r="R92" s="65" t="s">
        <v>37</v>
      </c>
      <c r="S92" s="30"/>
      <c r="T92" s="30"/>
      <c r="U92" s="30">
        <v>734219.0</v>
      </c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>
      <c r="A93" s="61">
        <v>1.000187505E9</v>
      </c>
      <c r="B93" s="57">
        <v>7607963.0</v>
      </c>
      <c r="C93" s="73">
        <v>45957.0</v>
      </c>
      <c r="D93" s="67">
        <v>0.8902546296296296</v>
      </c>
      <c r="E93" s="60">
        <v>45957.541666666664</v>
      </c>
      <c r="F93" s="60">
        <v>45958.333333333336</v>
      </c>
      <c r="G93" s="61" t="s">
        <v>25</v>
      </c>
      <c r="H93" s="61" t="s">
        <v>38</v>
      </c>
      <c r="I93" s="61" t="s">
        <v>39</v>
      </c>
      <c r="J93" s="61" t="s">
        <v>243</v>
      </c>
      <c r="K93" s="61" t="s">
        <v>65</v>
      </c>
      <c r="L93" s="61" t="s">
        <v>27</v>
      </c>
      <c r="M93" s="71" t="s">
        <v>308</v>
      </c>
      <c r="N93" s="71" t="s">
        <v>283</v>
      </c>
      <c r="O93" s="71" t="s">
        <v>161</v>
      </c>
      <c r="P93" s="71" t="s">
        <v>61</v>
      </c>
      <c r="Q93" s="71" t="s">
        <v>309</v>
      </c>
      <c r="R93" s="71" t="s">
        <v>263</v>
      </c>
      <c r="S93" s="30"/>
      <c r="T93" s="30"/>
      <c r="U93" s="30">
        <v>734302.0</v>
      </c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>
      <c r="A94" s="61">
        <v>1.000187506E9</v>
      </c>
      <c r="B94" s="57">
        <v>7607990.0</v>
      </c>
      <c r="C94" s="73">
        <v>45957.0</v>
      </c>
      <c r="D94" s="67">
        <v>0.8938194444444445</v>
      </c>
      <c r="E94" s="60">
        <v>45957.625</v>
      </c>
      <c r="F94" s="60">
        <v>45958.333333333336</v>
      </c>
      <c r="G94" s="61" t="s">
        <v>25</v>
      </c>
      <c r="H94" s="61" t="s">
        <v>38</v>
      </c>
      <c r="I94" s="61" t="s">
        <v>39</v>
      </c>
      <c r="J94" s="61" t="s">
        <v>243</v>
      </c>
      <c r="K94" s="61" t="s">
        <v>65</v>
      </c>
      <c r="L94" s="61" t="s">
        <v>27</v>
      </c>
      <c r="M94" s="71" t="s">
        <v>299</v>
      </c>
      <c r="N94" s="71" t="s">
        <v>310</v>
      </c>
      <c r="O94" s="71" t="s">
        <v>311</v>
      </c>
      <c r="P94" s="71" t="s">
        <v>34</v>
      </c>
      <c r="Q94" s="71" t="s">
        <v>312</v>
      </c>
      <c r="R94" s="71" t="s">
        <v>228</v>
      </c>
      <c r="S94" s="30"/>
      <c r="T94" s="30"/>
      <c r="U94" s="30">
        <v>734308.0</v>
      </c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>
      <c r="A95" s="61">
        <v>1.000187512E9</v>
      </c>
      <c r="B95" s="57">
        <v>7608029.0</v>
      </c>
      <c r="C95" s="73">
        <v>45957.0</v>
      </c>
      <c r="D95" s="67">
        <v>0.8979861111111112</v>
      </c>
      <c r="E95" s="60">
        <v>45957.333333333336</v>
      </c>
      <c r="F95" s="60">
        <v>45958.208333333336</v>
      </c>
      <c r="G95" s="61" t="s">
        <v>25</v>
      </c>
      <c r="H95" s="61" t="s">
        <v>38</v>
      </c>
      <c r="I95" s="61" t="s">
        <v>39</v>
      </c>
      <c r="J95" s="61" t="s">
        <v>254</v>
      </c>
      <c r="K95" s="61" t="s">
        <v>255</v>
      </c>
      <c r="L95" s="61" t="s">
        <v>27</v>
      </c>
      <c r="M95" s="71" t="s">
        <v>101</v>
      </c>
      <c r="N95" s="71" t="s">
        <v>153</v>
      </c>
      <c r="O95" s="71" t="s">
        <v>168</v>
      </c>
      <c r="P95" s="71" t="s">
        <v>61</v>
      </c>
      <c r="Q95" s="71" t="s">
        <v>313</v>
      </c>
      <c r="R95" s="71" t="s">
        <v>314</v>
      </c>
      <c r="S95" s="30"/>
      <c r="T95" s="30"/>
      <c r="U95" s="30">
        <v>733368.0</v>
      </c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>
      <c r="A96" s="61">
        <v>1.000187513E9</v>
      </c>
      <c r="B96" s="57">
        <v>7608087.0</v>
      </c>
      <c r="C96" s="73">
        <v>45957.0</v>
      </c>
      <c r="D96" s="67">
        <v>0.9027083333333333</v>
      </c>
      <c r="E96" s="60">
        <v>45957.583333333336</v>
      </c>
      <c r="F96" s="60">
        <v>45958.875</v>
      </c>
      <c r="G96" s="61" t="s">
        <v>25</v>
      </c>
      <c r="H96" s="61" t="s">
        <v>38</v>
      </c>
      <c r="I96" s="61" t="s">
        <v>39</v>
      </c>
      <c r="J96" s="61" t="s">
        <v>254</v>
      </c>
      <c r="K96" s="61" t="s">
        <v>255</v>
      </c>
      <c r="L96" s="61" t="s">
        <v>27</v>
      </c>
      <c r="M96" s="71" t="s">
        <v>42</v>
      </c>
      <c r="N96" s="71" t="s">
        <v>315</v>
      </c>
      <c r="O96" s="71" t="s">
        <v>123</v>
      </c>
      <c r="P96" s="71" t="s">
        <v>61</v>
      </c>
      <c r="Q96" s="71" t="s">
        <v>316</v>
      </c>
      <c r="R96" s="71" t="s">
        <v>317</v>
      </c>
      <c r="S96" s="30"/>
      <c r="T96" s="30"/>
      <c r="U96" s="30">
        <v>734410.0</v>
      </c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>
      <c r="A97" s="61">
        <v>1.000187507E9</v>
      </c>
      <c r="B97" s="57">
        <v>7608143.0</v>
      </c>
      <c r="C97" s="73">
        <v>45957.0</v>
      </c>
      <c r="D97" s="67">
        <v>0.9116319444444444</v>
      </c>
      <c r="E97" s="60">
        <v>45957.708333333336</v>
      </c>
      <c r="F97" s="60">
        <v>45959.333333333336</v>
      </c>
      <c r="G97" s="61" t="s">
        <v>25</v>
      </c>
      <c r="H97" s="61" t="s">
        <v>38</v>
      </c>
      <c r="I97" s="61" t="s">
        <v>39</v>
      </c>
      <c r="J97" s="61" t="s">
        <v>243</v>
      </c>
      <c r="K97" s="61" t="s">
        <v>65</v>
      </c>
      <c r="L97" s="61" t="s">
        <v>27</v>
      </c>
      <c r="M97" s="71" t="s">
        <v>101</v>
      </c>
      <c r="N97" s="71" t="s">
        <v>318</v>
      </c>
      <c r="O97" s="71" t="s">
        <v>168</v>
      </c>
      <c r="P97" s="71" t="s">
        <v>61</v>
      </c>
      <c r="Q97" s="74"/>
      <c r="R97" s="69" t="s">
        <v>319</v>
      </c>
      <c r="S97" s="30"/>
      <c r="T97" s="30"/>
      <c r="U97" s="30">
        <v>734341.0</v>
      </c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>
      <c r="A98" s="61">
        <v>1.000187451E9</v>
      </c>
      <c r="B98" s="57">
        <v>7608162.0</v>
      </c>
      <c r="C98" s="73">
        <v>45957.0</v>
      </c>
      <c r="D98" s="67">
        <v>0.9135185185185185</v>
      </c>
      <c r="E98" s="60">
        <v>45957.875</v>
      </c>
      <c r="F98" s="60">
        <v>45964.333333333336</v>
      </c>
      <c r="G98" s="61" t="s">
        <v>25</v>
      </c>
      <c r="H98" s="61" t="s">
        <v>38</v>
      </c>
      <c r="I98" s="61" t="s">
        <v>27</v>
      </c>
      <c r="J98" s="61" t="s">
        <v>92</v>
      </c>
      <c r="K98" s="61" t="s">
        <v>93</v>
      </c>
      <c r="L98" s="61" t="s">
        <v>30</v>
      </c>
      <c r="M98" s="71" t="s">
        <v>42</v>
      </c>
      <c r="N98" s="71" t="s">
        <v>95</v>
      </c>
      <c r="O98" s="71" t="s">
        <v>123</v>
      </c>
      <c r="P98" s="71" t="s">
        <v>61</v>
      </c>
      <c r="Q98" s="74"/>
      <c r="R98" s="69" t="s">
        <v>320</v>
      </c>
      <c r="S98" s="30"/>
      <c r="T98" s="30"/>
      <c r="U98" s="30">
        <v>734370.0</v>
      </c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>
      <c r="A99" s="61">
        <v>1.000187452E9</v>
      </c>
      <c r="B99" s="57">
        <v>7608174.0</v>
      </c>
      <c r="C99" s="73">
        <v>45957.0</v>
      </c>
      <c r="D99" s="67">
        <v>0.915775462962963</v>
      </c>
      <c r="E99" s="60">
        <v>45957.916666666664</v>
      </c>
      <c r="F99" s="60">
        <v>45965.333333333336</v>
      </c>
      <c r="G99" s="61" t="s">
        <v>25</v>
      </c>
      <c r="H99" s="61" t="s">
        <v>38</v>
      </c>
      <c r="I99" s="61" t="s">
        <v>27</v>
      </c>
      <c r="J99" s="61" t="s">
        <v>92</v>
      </c>
      <c r="K99" s="61" t="s">
        <v>93</v>
      </c>
      <c r="L99" s="61" t="s">
        <v>30</v>
      </c>
      <c r="M99" s="71" t="s">
        <v>108</v>
      </c>
      <c r="N99" s="71" t="s">
        <v>321</v>
      </c>
      <c r="O99" s="71" t="s">
        <v>110</v>
      </c>
      <c r="P99" s="71" t="s">
        <v>61</v>
      </c>
      <c r="Q99" s="74"/>
      <c r="R99" s="69" t="s">
        <v>320</v>
      </c>
      <c r="S99" s="30"/>
      <c r="T99" s="30"/>
      <c r="U99" s="30">
        <v>733355.0</v>
      </c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>
      <c r="A100" s="61">
        <v>1.000187612E9</v>
      </c>
      <c r="B100" s="57">
        <v>7608191.0</v>
      </c>
      <c r="C100" s="73">
        <v>45957.0</v>
      </c>
      <c r="D100" s="67">
        <v>0.9187962962962963</v>
      </c>
      <c r="E100" s="60">
        <v>45957.833333333336</v>
      </c>
      <c r="F100" s="60">
        <v>45960.333333333336</v>
      </c>
      <c r="G100" s="61" t="s">
        <v>25</v>
      </c>
      <c r="H100" s="61" t="s">
        <v>38</v>
      </c>
      <c r="I100" s="61" t="s">
        <v>27</v>
      </c>
      <c r="J100" s="61" t="s">
        <v>264</v>
      </c>
      <c r="K100" s="61" t="s">
        <v>265</v>
      </c>
      <c r="L100" s="61" t="s">
        <v>57</v>
      </c>
      <c r="M100" s="71" t="s">
        <v>207</v>
      </c>
      <c r="N100" s="71" t="s">
        <v>102</v>
      </c>
      <c r="O100" s="61" t="s">
        <v>129</v>
      </c>
      <c r="P100" s="71" t="s">
        <v>61</v>
      </c>
      <c r="Q100" s="80" t="s">
        <v>266</v>
      </c>
      <c r="R100" s="80" t="s">
        <v>322</v>
      </c>
      <c r="S100" s="30"/>
      <c r="T100" s="30"/>
      <c r="U100" s="30">
        <v>734482.0</v>
      </c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>
      <c r="A101" s="61">
        <v>1.000187514E9</v>
      </c>
      <c r="B101" s="57">
        <v>7608216.0</v>
      </c>
      <c r="C101" s="73">
        <v>45957.0</v>
      </c>
      <c r="D101" s="67">
        <v>0.9224421296296297</v>
      </c>
      <c r="E101" s="60">
        <v>45958.333333333336</v>
      </c>
      <c r="F101" s="60">
        <v>45959.375</v>
      </c>
      <c r="G101" s="61" t="s">
        <v>25</v>
      </c>
      <c r="H101" s="61" t="s">
        <v>38</v>
      </c>
      <c r="I101" s="61" t="s">
        <v>39</v>
      </c>
      <c r="J101" s="61" t="s">
        <v>254</v>
      </c>
      <c r="K101" s="61" t="s">
        <v>255</v>
      </c>
      <c r="L101" s="61" t="s">
        <v>27</v>
      </c>
      <c r="M101" s="71" t="s">
        <v>308</v>
      </c>
      <c r="N101" s="71" t="s">
        <v>268</v>
      </c>
      <c r="O101" s="71" t="s">
        <v>161</v>
      </c>
      <c r="P101" s="30"/>
      <c r="Q101" s="30"/>
      <c r="R101" s="30"/>
      <c r="S101" s="30"/>
      <c r="T101" s="30"/>
      <c r="U101" s="30">
        <v>735071.0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</row>
    <row r="102">
      <c r="A102" s="61">
        <v>1.000187515E9</v>
      </c>
      <c r="B102" s="57">
        <v>7608234.0</v>
      </c>
      <c r="C102" s="73">
        <v>45957.0</v>
      </c>
      <c r="D102" s="67">
        <v>0.9240393518518518</v>
      </c>
      <c r="E102" s="60">
        <v>45958.625</v>
      </c>
      <c r="F102" s="60">
        <v>45959.875</v>
      </c>
      <c r="G102" s="61" t="s">
        <v>25</v>
      </c>
      <c r="H102" s="61" t="s">
        <v>38</v>
      </c>
      <c r="I102" s="61" t="s">
        <v>39</v>
      </c>
      <c r="J102" s="61" t="s">
        <v>254</v>
      </c>
      <c r="K102" s="61" t="s">
        <v>255</v>
      </c>
      <c r="L102" s="61" t="s">
        <v>27</v>
      </c>
      <c r="M102" s="71" t="s">
        <v>101</v>
      </c>
      <c r="N102" s="71" t="s">
        <v>323</v>
      </c>
      <c r="O102" s="71" t="s">
        <v>168</v>
      </c>
      <c r="P102" s="30"/>
      <c r="Q102" s="30"/>
      <c r="R102" s="30"/>
      <c r="S102" s="30"/>
      <c r="T102" s="30"/>
      <c r="U102" s="30">
        <v>735070.0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>
      <c r="A103" s="61">
        <v>1.000187497E9</v>
      </c>
      <c r="B103" s="57">
        <v>7615649.0</v>
      </c>
      <c r="C103" s="73">
        <v>45958.0</v>
      </c>
      <c r="D103" s="67">
        <v>0.9026620370370371</v>
      </c>
      <c r="E103" s="60">
        <v>45959.333333333336</v>
      </c>
      <c r="F103" s="60">
        <v>45960.208333333336</v>
      </c>
      <c r="G103" s="61" t="s">
        <v>25</v>
      </c>
      <c r="H103" s="61" t="s">
        <v>38</v>
      </c>
      <c r="I103" s="61" t="s">
        <v>39</v>
      </c>
      <c r="J103" s="61" t="s">
        <v>254</v>
      </c>
      <c r="K103" s="61" t="s">
        <v>255</v>
      </c>
      <c r="L103" s="61" t="s">
        <v>27</v>
      </c>
      <c r="M103" s="71" t="s">
        <v>308</v>
      </c>
      <c r="N103" s="71" t="s">
        <v>268</v>
      </c>
      <c r="O103" s="71" t="s">
        <v>161</v>
      </c>
      <c r="P103" s="30"/>
      <c r="Q103" s="30"/>
      <c r="R103" s="30"/>
      <c r="S103" s="30"/>
      <c r="T103" s="30"/>
      <c r="U103" s="30">
        <v>735991.0</v>
      </c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>
      <c r="A104" s="61">
        <v>1.000187517E9</v>
      </c>
      <c r="B104" s="57">
        <v>7615675.0</v>
      </c>
      <c r="C104" s="73">
        <v>45958.0</v>
      </c>
      <c r="D104" s="67">
        <v>0.9051967592592592</v>
      </c>
      <c r="E104" s="60">
        <v>45959.625</v>
      </c>
      <c r="F104" s="60">
        <v>45960.875</v>
      </c>
      <c r="G104" s="61" t="s">
        <v>25</v>
      </c>
      <c r="H104" s="61" t="s">
        <v>38</v>
      </c>
      <c r="I104" s="61" t="s">
        <v>39</v>
      </c>
      <c r="J104" s="61" t="s">
        <v>254</v>
      </c>
      <c r="K104" s="61" t="s">
        <v>255</v>
      </c>
      <c r="L104" s="61" t="s">
        <v>27</v>
      </c>
      <c r="M104" s="71" t="s">
        <v>101</v>
      </c>
      <c r="N104" s="71" t="s">
        <v>202</v>
      </c>
      <c r="O104" s="81" t="s">
        <v>324</v>
      </c>
      <c r="P104" s="30"/>
      <c r="Q104" s="30"/>
      <c r="R104" s="30"/>
      <c r="S104" s="30"/>
      <c r="T104" s="30"/>
      <c r="U104" s="30">
        <v>736131.0</v>
      </c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>
      <c r="A105" s="82" t="s">
        <v>325</v>
      </c>
      <c r="B105" s="57">
        <v>7615693.0</v>
      </c>
      <c r="C105" s="73">
        <v>45958.0</v>
      </c>
      <c r="D105" s="67">
        <v>0.9093287037037037</v>
      </c>
      <c r="E105" s="60">
        <v>45959.375</v>
      </c>
      <c r="F105" s="60">
        <v>45933.333333333336</v>
      </c>
      <c r="G105" s="61" t="s">
        <v>25</v>
      </c>
      <c r="H105" s="61" t="s">
        <v>26</v>
      </c>
      <c r="I105" s="61" t="s">
        <v>27</v>
      </c>
      <c r="J105" s="61" t="s">
        <v>28</v>
      </c>
      <c r="K105" s="61" t="s">
        <v>29</v>
      </c>
      <c r="L105" s="61" t="s">
        <v>30</v>
      </c>
      <c r="M105" s="71" t="s">
        <v>309</v>
      </c>
      <c r="N105" s="71" t="s">
        <v>326</v>
      </c>
      <c r="O105" s="81" t="s">
        <v>324</v>
      </c>
      <c r="P105" s="30"/>
      <c r="Q105" s="30"/>
      <c r="R105" s="30"/>
      <c r="S105" s="30"/>
      <c r="T105" s="30"/>
      <c r="U105" s="30">
        <v>735953.0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>
      <c r="A106" s="82" t="s">
        <v>325</v>
      </c>
      <c r="B106" s="57">
        <v>7615753.0</v>
      </c>
      <c r="C106" s="73">
        <v>45958.0</v>
      </c>
      <c r="D106" s="67">
        <v>0.9179166666666667</v>
      </c>
      <c r="E106" s="60">
        <v>45959.583333333336</v>
      </c>
      <c r="F106" s="60">
        <v>45933.333333333336</v>
      </c>
      <c r="G106" s="61" t="s">
        <v>25</v>
      </c>
      <c r="H106" s="61" t="s">
        <v>26</v>
      </c>
      <c r="I106" s="61" t="s">
        <v>27</v>
      </c>
      <c r="J106" s="61" t="s">
        <v>28</v>
      </c>
      <c r="K106" s="61" t="s">
        <v>29</v>
      </c>
      <c r="L106" s="61" t="s">
        <v>30</v>
      </c>
      <c r="M106" s="71" t="s">
        <v>327</v>
      </c>
      <c r="N106" s="71" t="s">
        <v>303</v>
      </c>
      <c r="O106" s="71" t="s">
        <v>328</v>
      </c>
      <c r="P106" s="30"/>
      <c r="Q106" s="30"/>
      <c r="R106" s="30"/>
      <c r="S106" s="30"/>
      <c r="T106" s="30"/>
      <c r="U106" s="30">
        <v>735953.0</v>
      </c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>
      <c r="A107" s="61">
        <v>1.000187344E9</v>
      </c>
      <c r="B107" s="57">
        <v>7622821.0</v>
      </c>
      <c r="C107" s="73">
        <v>45959.0</v>
      </c>
      <c r="D107" s="67">
        <v>0.861724537037037</v>
      </c>
      <c r="E107" s="60">
        <v>45960.333333333336</v>
      </c>
      <c r="F107" s="83">
        <v>45965.0</v>
      </c>
      <c r="G107" s="61" t="s">
        <v>25</v>
      </c>
      <c r="H107" s="61" t="s">
        <v>56</v>
      </c>
      <c r="I107" s="61" t="s">
        <v>57</v>
      </c>
      <c r="J107" s="61" t="s">
        <v>28</v>
      </c>
      <c r="K107" s="61" t="s">
        <v>29</v>
      </c>
      <c r="L107" s="61" t="s">
        <v>30</v>
      </c>
      <c r="M107" s="71" t="s">
        <v>252</v>
      </c>
      <c r="N107" s="71" t="s">
        <v>216</v>
      </c>
      <c r="O107" s="71" t="s">
        <v>253</v>
      </c>
      <c r="P107" s="30"/>
      <c r="Q107" s="30"/>
      <c r="R107" s="30"/>
      <c r="S107" s="30"/>
      <c r="T107" s="30"/>
      <c r="U107" s="30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>
      <c r="A108" s="61">
        <v>1.000187345E9</v>
      </c>
      <c r="B108" s="57">
        <v>7622899.0</v>
      </c>
      <c r="C108" s="73">
        <v>45959.0</v>
      </c>
      <c r="D108" s="67">
        <v>0.8725694444444444</v>
      </c>
      <c r="E108" s="60">
        <v>45960.333333333336</v>
      </c>
      <c r="F108" s="83">
        <v>45965.0</v>
      </c>
      <c r="G108" s="61" t="s">
        <v>25</v>
      </c>
      <c r="H108" s="61" t="s">
        <v>56</v>
      </c>
      <c r="I108" s="61" t="s">
        <v>57</v>
      </c>
      <c r="J108" s="61" t="s">
        <v>28</v>
      </c>
      <c r="K108" s="61" t="s">
        <v>29</v>
      </c>
      <c r="L108" s="61" t="s">
        <v>30</v>
      </c>
      <c r="M108" s="71" t="s">
        <v>297</v>
      </c>
      <c r="N108" s="71" t="s">
        <v>285</v>
      </c>
      <c r="O108" s="71" t="s">
        <v>298</v>
      </c>
      <c r="P108" s="30"/>
      <c r="Q108" s="30"/>
      <c r="R108" s="30"/>
      <c r="S108" s="30"/>
      <c r="T108" s="30"/>
      <c r="U108" s="30">
        <v>734486.0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>
      <c r="A109" s="75">
        <v>1.000187518E9</v>
      </c>
      <c r="B109" s="57">
        <v>7622857.0</v>
      </c>
      <c r="C109" s="73">
        <v>45959.0</v>
      </c>
      <c r="D109" s="67">
        <v>0.8663194444444444</v>
      </c>
      <c r="E109" s="60">
        <v>45960.333333333336</v>
      </c>
      <c r="F109" s="60">
        <v>45961.208333333336</v>
      </c>
      <c r="G109" s="61" t="s">
        <v>25</v>
      </c>
      <c r="H109" s="61" t="s">
        <v>38</v>
      </c>
      <c r="I109" s="61" t="s">
        <v>39</v>
      </c>
      <c r="J109" s="61" t="s">
        <v>254</v>
      </c>
      <c r="K109" s="61" t="s">
        <v>255</v>
      </c>
      <c r="L109" s="61" t="s">
        <v>27</v>
      </c>
      <c r="M109" s="71" t="s">
        <v>308</v>
      </c>
      <c r="N109" s="71" t="s">
        <v>329</v>
      </c>
      <c r="O109" s="71" t="s">
        <v>161</v>
      </c>
      <c r="P109" s="71" t="s">
        <v>34</v>
      </c>
      <c r="Q109" s="56"/>
      <c r="R109" s="71" t="s">
        <v>330</v>
      </c>
      <c r="S109" s="30"/>
      <c r="T109" s="30"/>
      <c r="U109" s="30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>
      <c r="A110" s="61">
        <v>1.000187453E9</v>
      </c>
      <c r="B110" s="57">
        <v>7630769.0</v>
      </c>
      <c r="C110" s="73">
        <v>45960.0</v>
      </c>
      <c r="D110" s="67">
        <v>0.941863425925926</v>
      </c>
      <c r="E110" s="60">
        <v>45960.333333333336</v>
      </c>
      <c r="F110" s="60">
        <v>45966.333333333336</v>
      </c>
      <c r="G110" s="61" t="s">
        <v>25</v>
      </c>
      <c r="H110" s="61" t="s">
        <v>38</v>
      </c>
      <c r="I110" s="61" t="s">
        <v>39</v>
      </c>
      <c r="J110" s="61" t="s">
        <v>92</v>
      </c>
      <c r="K110" s="36" t="s">
        <v>93</v>
      </c>
      <c r="L110" s="61" t="s">
        <v>30</v>
      </c>
      <c r="M110" s="71" t="s">
        <v>308</v>
      </c>
      <c r="N110" s="71" t="s">
        <v>331</v>
      </c>
      <c r="O110" s="71" t="s">
        <v>161</v>
      </c>
      <c r="P110" s="71" t="s">
        <v>34</v>
      </c>
      <c r="Q110" s="78" t="s">
        <v>332</v>
      </c>
      <c r="R110" s="78" t="s">
        <v>333</v>
      </c>
      <c r="S110" s="78" t="s">
        <v>334</v>
      </c>
      <c r="T110" s="30"/>
      <c r="U110" s="30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>
      <c r="A111" s="61">
        <v>1.000187519E9</v>
      </c>
      <c r="B111" s="57">
        <v>7630762.0</v>
      </c>
      <c r="C111" s="73">
        <v>45960.0</v>
      </c>
      <c r="D111" s="67">
        <v>0.9400578703703704</v>
      </c>
      <c r="E111" s="60">
        <v>45960.625</v>
      </c>
      <c r="F111" s="60">
        <v>45961.875</v>
      </c>
      <c r="G111" s="61" t="s">
        <v>25</v>
      </c>
      <c r="H111" s="61" t="s">
        <v>38</v>
      </c>
      <c r="I111" s="61" t="s">
        <v>39</v>
      </c>
      <c r="J111" s="61" t="s">
        <v>254</v>
      </c>
      <c r="K111" s="61" t="s">
        <v>255</v>
      </c>
      <c r="L111" s="61" t="s">
        <v>27</v>
      </c>
      <c r="M111" s="71" t="s">
        <v>101</v>
      </c>
      <c r="N111" s="71" t="s">
        <v>281</v>
      </c>
      <c r="O111" s="71" t="s">
        <v>168</v>
      </c>
      <c r="P111" s="71" t="s">
        <v>61</v>
      </c>
      <c r="Q111" s="71" t="s">
        <v>335</v>
      </c>
      <c r="R111" s="71" t="s">
        <v>336</v>
      </c>
      <c r="S111" s="71" t="s">
        <v>34</v>
      </c>
      <c r="T111" s="30"/>
      <c r="U111" s="30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>
      <c r="A112" s="61">
        <v>1.000187454E9</v>
      </c>
      <c r="B112" s="57">
        <v>7630778.0</v>
      </c>
      <c r="C112" s="73">
        <v>45960.0</v>
      </c>
      <c r="D112" s="67">
        <v>0.9434722222222223</v>
      </c>
      <c r="E112" s="60">
        <v>45960.583333333336</v>
      </c>
      <c r="F112" s="60">
        <v>45964.333333333336</v>
      </c>
      <c r="G112" s="61" t="s">
        <v>25</v>
      </c>
      <c r="H112" s="61" t="s">
        <v>38</v>
      </c>
      <c r="I112" s="61" t="s">
        <v>39</v>
      </c>
      <c r="J112" s="61" t="s">
        <v>243</v>
      </c>
      <c r="K112" s="61" t="s">
        <v>65</v>
      </c>
      <c r="L112" s="61" t="s">
        <v>27</v>
      </c>
      <c r="M112" s="71" t="s">
        <v>280</v>
      </c>
      <c r="N112" s="71" t="s">
        <v>248</v>
      </c>
      <c r="O112" s="71" t="s">
        <v>282</v>
      </c>
      <c r="P112" s="71" t="s">
        <v>61</v>
      </c>
      <c r="Q112" s="56"/>
      <c r="R112" s="71" t="s">
        <v>337</v>
      </c>
      <c r="S112" s="56"/>
      <c r="T112" s="30"/>
      <c r="U112" s="30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>
      <c r="A113" s="61">
        <v>1.000187455E9</v>
      </c>
      <c r="B113" s="57">
        <v>7630786.0</v>
      </c>
      <c r="C113" s="73">
        <v>45960.0</v>
      </c>
      <c r="D113" s="67">
        <v>0.9450694444444444</v>
      </c>
      <c r="E113" s="60">
        <v>45960.625</v>
      </c>
      <c r="F113" s="60">
        <v>45966.333333333336</v>
      </c>
      <c r="G113" s="61" t="s">
        <v>25</v>
      </c>
      <c r="H113" s="61" t="s">
        <v>38</v>
      </c>
      <c r="I113" s="61" t="s">
        <v>39</v>
      </c>
      <c r="J113" s="61" t="s">
        <v>92</v>
      </c>
      <c r="K113" s="36" t="s">
        <v>93</v>
      </c>
      <c r="L113" s="61" t="s">
        <v>30</v>
      </c>
      <c r="M113" s="71" t="s">
        <v>249</v>
      </c>
      <c r="N113" s="71" t="s">
        <v>338</v>
      </c>
      <c r="O113" s="71" t="s">
        <v>129</v>
      </c>
      <c r="P113" s="71" t="s">
        <v>61</v>
      </c>
      <c r="Q113" s="71" t="s">
        <v>339</v>
      </c>
      <c r="R113" s="80" t="s">
        <v>340</v>
      </c>
      <c r="S113" s="78" t="s">
        <v>334</v>
      </c>
      <c r="T113" s="30"/>
      <c r="U113" s="30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>
      <c r="A114" s="61">
        <v>1.000187346E9</v>
      </c>
      <c r="B114" s="57">
        <v>7630793.0</v>
      </c>
      <c r="C114" s="73">
        <v>45960.0</v>
      </c>
      <c r="D114" s="67">
        <v>0.9465509259259259</v>
      </c>
      <c r="E114" s="60">
        <v>45960.875</v>
      </c>
      <c r="F114" s="60">
        <v>45966.333333333336</v>
      </c>
      <c r="G114" s="61" t="s">
        <v>25</v>
      </c>
      <c r="H114" s="61" t="s">
        <v>38</v>
      </c>
      <c r="I114" s="61" t="s">
        <v>39</v>
      </c>
      <c r="J114" s="61" t="s">
        <v>92</v>
      </c>
      <c r="K114" s="36" t="s">
        <v>93</v>
      </c>
      <c r="L114" s="61" t="s">
        <v>30</v>
      </c>
      <c r="M114" s="71" t="s">
        <v>108</v>
      </c>
      <c r="N114" s="71" t="s">
        <v>268</v>
      </c>
      <c r="O114" s="71" t="s">
        <v>110</v>
      </c>
      <c r="P114" s="71" t="s">
        <v>61</v>
      </c>
      <c r="Q114" s="56"/>
      <c r="R114" s="80" t="s">
        <v>341</v>
      </c>
      <c r="S114" s="84"/>
      <c r="T114" s="30"/>
      <c r="U114" s="30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>
      <c r="A115" s="61">
        <v>1.000187618E9</v>
      </c>
      <c r="B115" s="32"/>
      <c r="C115" s="85"/>
      <c r="D115" s="86"/>
      <c r="E115" s="60">
        <v>45961.25</v>
      </c>
      <c r="F115" s="60">
        <v>45964.333333333336</v>
      </c>
      <c r="G115" s="61" t="s">
        <v>25</v>
      </c>
      <c r="H115" s="61" t="s">
        <v>38</v>
      </c>
      <c r="I115" s="61" t="s">
        <v>39</v>
      </c>
      <c r="J115" s="61" t="s">
        <v>342</v>
      </c>
      <c r="K115" s="61" t="s">
        <v>343</v>
      </c>
      <c r="L115" s="63"/>
      <c r="M115" s="71" t="s">
        <v>344</v>
      </c>
      <c r="N115" s="71" t="s">
        <v>345</v>
      </c>
      <c r="O115" s="71" t="s">
        <v>346</v>
      </c>
      <c r="P115" s="71" t="s">
        <v>61</v>
      </c>
      <c r="Q115" s="30"/>
      <c r="R115" s="30"/>
      <c r="S115" s="30"/>
      <c r="T115" s="30"/>
      <c r="U115" s="30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>
      <c r="A116" s="61">
        <v>1.000187494E9</v>
      </c>
      <c r="B116" s="32"/>
      <c r="C116" s="85"/>
      <c r="D116" s="86"/>
      <c r="E116" s="60">
        <v>45961.291666666664</v>
      </c>
      <c r="F116" s="60">
        <v>45962.375</v>
      </c>
      <c r="G116" s="61" t="s">
        <v>25</v>
      </c>
      <c r="H116" s="61" t="s">
        <v>38</v>
      </c>
      <c r="I116" s="61" t="s">
        <v>39</v>
      </c>
      <c r="J116" s="61" t="s">
        <v>254</v>
      </c>
      <c r="K116" s="61" t="s">
        <v>255</v>
      </c>
      <c r="L116" s="61" t="s">
        <v>27</v>
      </c>
      <c r="M116" s="87" t="s">
        <v>297</v>
      </c>
      <c r="N116" s="87" t="s">
        <v>89</v>
      </c>
      <c r="O116" s="87" t="s">
        <v>208</v>
      </c>
      <c r="P116" s="87" t="s">
        <v>61</v>
      </c>
      <c r="Q116" s="30"/>
      <c r="R116" s="30"/>
      <c r="S116" s="30"/>
      <c r="T116" s="30"/>
      <c r="U116" s="30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>
      <c r="A117" s="61">
        <v>1.000187616E9</v>
      </c>
      <c r="B117" s="32"/>
      <c r="C117" s="85"/>
      <c r="D117" s="86"/>
      <c r="E117" s="60">
        <v>45961.333333333336</v>
      </c>
      <c r="F117" s="60">
        <v>45964.333333333336</v>
      </c>
      <c r="G117" s="61" t="s">
        <v>25</v>
      </c>
      <c r="H117" s="61" t="s">
        <v>38</v>
      </c>
      <c r="I117" s="61" t="s">
        <v>39</v>
      </c>
      <c r="J117" s="61" t="s">
        <v>347</v>
      </c>
      <c r="K117" s="61" t="s">
        <v>348</v>
      </c>
      <c r="L117" s="61" t="s">
        <v>27</v>
      </c>
      <c r="M117" s="87" t="s">
        <v>200</v>
      </c>
      <c r="N117" s="87" t="s">
        <v>349</v>
      </c>
      <c r="O117" s="87" t="s">
        <v>350</v>
      </c>
      <c r="P117" s="87" t="s">
        <v>34</v>
      </c>
      <c r="Q117" s="30"/>
      <c r="R117" s="30"/>
      <c r="S117" s="30"/>
      <c r="T117" s="30"/>
      <c r="U117" s="30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>
      <c r="A118" s="61">
        <v>1.000187503E9</v>
      </c>
      <c r="B118" s="32"/>
      <c r="C118" s="85"/>
      <c r="D118" s="86"/>
      <c r="E118" s="60">
        <v>45961.375</v>
      </c>
      <c r="F118" s="60">
        <v>45965.333333333336</v>
      </c>
      <c r="G118" s="61" t="s">
        <v>25</v>
      </c>
      <c r="H118" s="61" t="s">
        <v>38</v>
      </c>
      <c r="I118" s="61" t="s">
        <v>39</v>
      </c>
      <c r="J118" s="61" t="s">
        <v>243</v>
      </c>
      <c r="K118" s="61" t="s">
        <v>65</v>
      </c>
      <c r="L118" s="61" t="s">
        <v>27</v>
      </c>
      <c r="M118" s="87" t="s">
        <v>308</v>
      </c>
      <c r="N118" s="87" t="s">
        <v>351</v>
      </c>
      <c r="O118" s="87" t="s">
        <v>161</v>
      </c>
      <c r="P118" s="87" t="s">
        <v>34</v>
      </c>
      <c r="Q118" s="30"/>
      <c r="R118" s="30"/>
      <c r="S118" s="30"/>
      <c r="T118" s="30"/>
      <c r="U118" s="30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>
      <c r="A119" s="61">
        <v>1.000187495E9</v>
      </c>
      <c r="B119" s="32"/>
      <c r="C119" s="85"/>
      <c r="D119" s="86"/>
      <c r="E119" s="60">
        <v>45961.416666666664</v>
      </c>
      <c r="F119" s="60">
        <v>45962.625</v>
      </c>
      <c r="G119" s="61" t="s">
        <v>25</v>
      </c>
      <c r="H119" s="61" t="s">
        <v>38</v>
      </c>
      <c r="I119" s="61" t="s">
        <v>39</v>
      </c>
      <c r="J119" s="61" t="s">
        <v>254</v>
      </c>
      <c r="K119" s="61" t="s">
        <v>255</v>
      </c>
      <c r="L119" s="61" t="s">
        <v>27</v>
      </c>
      <c r="M119" s="87" t="s">
        <v>352</v>
      </c>
      <c r="N119" s="87" t="s">
        <v>353</v>
      </c>
      <c r="O119" s="87" t="s">
        <v>354</v>
      </c>
      <c r="P119" s="87" t="s">
        <v>34</v>
      </c>
      <c r="Q119" s="30"/>
      <c r="R119" s="30"/>
      <c r="S119" s="30"/>
      <c r="T119" s="30"/>
      <c r="U119" s="30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>
      <c r="A120" s="61">
        <v>1.0001875E9</v>
      </c>
      <c r="B120" s="32"/>
      <c r="C120" s="85"/>
      <c r="D120" s="86"/>
      <c r="E120" s="60">
        <v>45961.458333333336</v>
      </c>
      <c r="F120" s="60">
        <v>45964.333333333336</v>
      </c>
      <c r="G120" s="61" t="s">
        <v>25</v>
      </c>
      <c r="H120" s="61" t="s">
        <v>38</v>
      </c>
      <c r="I120" s="61" t="s">
        <v>39</v>
      </c>
      <c r="J120" s="61" t="s">
        <v>243</v>
      </c>
      <c r="K120" s="61" t="s">
        <v>65</v>
      </c>
      <c r="L120" s="61" t="s">
        <v>27</v>
      </c>
      <c r="M120" s="87" t="s">
        <v>355</v>
      </c>
      <c r="N120" s="87" t="s">
        <v>128</v>
      </c>
      <c r="O120" s="87" t="s">
        <v>356</v>
      </c>
      <c r="P120" s="87" t="s">
        <v>34</v>
      </c>
      <c r="Q120" s="30"/>
      <c r="R120" s="30"/>
      <c r="S120" s="30"/>
      <c r="T120" s="30"/>
      <c r="U120" s="30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>
      <c r="A121" s="61">
        <v>1.000187498E9</v>
      </c>
      <c r="B121" s="32"/>
      <c r="C121" s="85"/>
      <c r="D121" s="86"/>
      <c r="E121" s="60">
        <v>45961.458333333336</v>
      </c>
      <c r="F121" s="60">
        <v>45965.333333333336</v>
      </c>
      <c r="G121" s="61" t="s">
        <v>25</v>
      </c>
      <c r="H121" s="61" t="s">
        <v>38</v>
      </c>
      <c r="I121" s="61" t="s">
        <v>39</v>
      </c>
      <c r="J121" s="61" t="s">
        <v>347</v>
      </c>
      <c r="K121" s="61" t="s">
        <v>348</v>
      </c>
      <c r="L121" s="61" t="s">
        <v>27</v>
      </c>
      <c r="M121" s="87" t="s">
        <v>101</v>
      </c>
      <c r="N121" s="49" t="s">
        <v>357</v>
      </c>
      <c r="O121" s="87" t="s">
        <v>168</v>
      </c>
      <c r="P121" s="87" t="s">
        <v>61</v>
      </c>
      <c r="Q121" s="30"/>
      <c r="R121" s="30"/>
      <c r="S121" s="30"/>
      <c r="T121" s="30"/>
      <c r="U121" s="30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>
      <c r="A122" s="61">
        <v>1.000187516E9</v>
      </c>
      <c r="B122" s="32"/>
      <c r="C122" s="85"/>
      <c r="D122" s="86"/>
      <c r="E122" s="60">
        <v>45961.583333333336</v>
      </c>
      <c r="F122" s="60">
        <v>45965.208333333336</v>
      </c>
      <c r="G122" s="61" t="s">
        <v>25</v>
      </c>
      <c r="H122" s="61" t="s">
        <v>38</v>
      </c>
      <c r="I122" s="61" t="s">
        <v>39</v>
      </c>
      <c r="J122" s="61" t="s">
        <v>254</v>
      </c>
      <c r="K122" s="61" t="s">
        <v>255</v>
      </c>
      <c r="L122" s="61" t="s">
        <v>27</v>
      </c>
      <c r="M122" s="49"/>
      <c r="N122" s="88"/>
      <c r="O122" s="87" t="s">
        <v>358</v>
      </c>
      <c r="P122" s="49"/>
      <c r="Q122" s="30"/>
      <c r="R122" s="30"/>
      <c r="S122" s="30"/>
      <c r="T122" s="30"/>
      <c r="U122" s="30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>
      <c r="A123" s="30"/>
      <c r="B123" s="32"/>
      <c r="C123" s="85"/>
      <c r="D123" s="86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>
      <c r="A124" s="30"/>
      <c r="B124" s="32"/>
      <c r="C124" s="85"/>
      <c r="D124" s="86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>
      <c r="A125" s="30"/>
      <c r="B125" s="32"/>
      <c r="C125" s="85"/>
      <c r="D125" s="86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>
      <c r="A126" s="30"/>
      <c r="B126" s="32"/>
      <c r="C126" s="85"/>
      <c r="D126" s="86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>
      <c r="A127" s="30"/>
      <c r="B127" s="32"/>
      <c r="C127" s="85"/>
      <c r="D127" s="86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>
      <c r="A128" s="30"/>
      <c r="B128" s="32"/>
      <c r="C128" s="85"/>
      <c r="D128" s="86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>
      <c r="A129" s="30"/>
      <c r="B129" s="32"/>
      <c r="C129" s="85"/>
      <c r="D129" s="86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>
      <c r="A130" s="30"/>
      <c r="B130" s="32"/>
      <c r="C130" s="85"/>
      <c r="D130" s="86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>
      <c r="A131" s="30"/>
      <c r="B131" s="32"/>
      <c r="C131" s="85"/>
      <c r="D131" s="86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>
      <c r="A132" s="30"/>
      <c r="B132" s="32"/>
      <c r="C132" s="85"/>
      <c r="D132" s="86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>
      <c r="A133" s="30"/>
      <c r="B133" s="32"/>
      <c r="C133" s="85"/>
      <c r="D133" s="86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>
      <c r="A134" s="30"/>
      <c r="B134" s="32"/>
      <c r="C134" s="85"/>
      <c r="D134" s="86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>
      <c r="A135" s="30"/>
      <c r="B135" s="32"/>
      <c r="C135" s="85"/>
      <c r="D135" s="86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>
      <c r="A136" s="30"/>
      <c r="B136" s="32"/>
      <c r="C136" s="85"/>
      <c r="D136" s="86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>
      <c r="A137" s="30"/>
      <c r="B137" s="32"/>
      <c r="C137" s="85"/>
      <c r="D137" s="86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>
      <c r="A138" s="30"/>
      <c r="B138" s="32"/>
      <c r="C138" s="85"/>
      <c r="D138" s="86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>
      <c r="A139" s="30"/>
      <c r="B139" s="32"/>
      <c r="C139" s="85"/>
      <c r="D139" s="86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>
      <c r="A140" s="30"/>
      <c r="B140" s="32"/>
      <c r="C140" s="85"/>
      <c r="D140" s="86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>
      <c r="A141" s="30"/>
      <c r="B141" s="32"/>
      <c r="C141" s="85"/>
      <c r="D141" s="86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>
      <c r="A142" s="30"/>
      <c r="B142" s="32"/>
      <c r="C142" s="85"/>
      <c r="D142" s="86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>
      <c r="A143" s="30"/>
      <c r="B143" s="32"/>
      <c r="C143" s="85"/>
      <c r="D143" s="86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>
      <c r="A144" s="30"/>
      <c r="B144" s="32"/>
      <c r="C144" s="85"/>
      <c r="D144" s="86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>
      <c r="A145" s="30"/>
      <c r="B145" s="32"/>
      <c r="C145" s="85"/>
      <c r="D145" s="86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>
      <c r="A146" s="30"/>
      <c r="B146" s="32"/>
      <c r="C146" s="85"/>
      <c r="D146" s="86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>
      <c r="A147" s="30"/>
      <c r="B147" s="32"/>
      <c r="C147" s="85"/>
      <c r="D147" s="86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>
      <c r="A148" s="30"/>
      <c r="B148" s="32"/>
      <c r="C148" s="85"/>
      <c r="D148" s="86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>
      <c r="A149" s="30"/>
      <c r="B149" s="32"/>
      <c r="C149" s="85"/>
      <c r="D149" s="86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>
      <c r="A150" s="30"/>
      <c r="B150" s="32"/>
      <c r="C150" s="85"/>
      <c r="D150" s="86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>
      <c r="A151" s="30"/>
      <c r="B151" s="32"/>
      <c r="C151" s="85"/>
      <c r="D151" s="86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>
      <c r="A152" s="30"/>
      <c r="B152" s="32"/>
      <c r="C152" s="85"/>
      <c r="D152" s="86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>
      <c r="A153" s="30"/>
      <c r="B153" s="32"/>
      <c r="C153" s="85"/>
      <c r="D153" s="86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>
      <c r="A154" s="30"/>
      <c r="B154" s="32"/>
      <c r="C154" s="85"/>
      <c r="D154" s="86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>
      <c r="A155" s="30"/>
      <c r="B155" s="32"/>
      <c r="C155" s="85"/>
      <c r="D155" s="86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>
      <c r="A156" s="30"/>
      <c r="B156" s="32"/>
      <c r="C156" s="85"/>
      <c r="D156" s="86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>
      <c r="A157" s="30"/>
      <c r="B157" s="32"/>
      <c r="C157" s="85"/>
      <c r="D157" s="86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>
      <c r="A158" s="30"/>
      <c r="B158" s="32"/>
      <c r="C158" s="85"/>
      <c r="D158" s="86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>
      <c r="A159" s="30"/>
      <c r="B159" s="32"/>
      <c r="C159" s="85"/>
      <c r="D159" s="86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>
      <c r="A160" s="30"/>
      <c r="B160" s="32"/>
      <c r="C160" s="85"/>
      <c r="D160" s="86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>
      <c r="A161" s="30"/>
      <c r="B161" s="32"/>
      <c r="C161" s="85"/>
      <c r="D161" s="86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>
      <c r="A162" s="30"/>
      <c r="B162" s="32"/>
      <c r="C162" s="85"/>
      <c r="D162" s="86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>
      <c r="A163" s="30"/>
      <c r="B163" s="32"/>
      <c r="C163" s="85"/>
      <c r="D163" s="86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>
      <c r="A164" s="30"/>
      <c r="B164" s="32"/>
      <c r="C164" s="85"/>
      <c r="D164" s="86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>
      <c r="A165" s="30"/>
      <c r="B165" s="32"/>
      <c r="C165" s="85"/>
      <c r="D165" s="86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>
      <c r="A166" s="30"/>
      <c r="B166" s="32"/>
      <c r="C166" s="85"/>
      <c r="D166" s="86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>
      <c r="A167" s="30"/>
      <c r="B167" s="32"/>
      <c r="C167" s="85"/>
      <c r="D167" s="86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>
      <c r="A168" s="30"/>
      <c r="B168" s="32"/>
      <c r="C168" s="85"/>
      <c r="D168" s="86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>
      <c r="A169" s="30"/>
      <c r="B169" s="32"/>
      <c r="C169" s="85"/>
      <c r="D169" s="86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>
      <c r="A170" s="30"/>
      <c r="B170" s="32"/>
      <c r="C170" s="85"/>
      <c r="D170" s="86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>
      <c r="A171" s="30"/>
      <c r="B171" s="32"/>
      <c r="C171" s="85"/>
      <c r="D171" s="86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>
      <c r="A172" s="30"/>
      <c r="B172" s="32"/>
      <c r="C172" s="85"/>
      <c r="D172" s="86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>
      <c r="A173" s="30"/>
      <c r="B173" s="32"/>
      <c r="C173" s="85"/>
      <c r="D173" s="86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>
      <c r="A174" s="30"/>
      <c r="B174" s="32"/>
      <c r="C174" s="85"/>
      <c r="D174" s="86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>
      <c r="A175" s="30"/>
      <c r="B175" s="32"/>
      <c r="C175" s="85"/>
      <c r="D175" s="86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>
      <c r="A176" s="30"/>
      <c r="B176" s="32"/>
      <c r="C176" s="85"/>
      <c r="D176" s="86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>
      <c r="A177" s="30"/>
      <c r="B177" s="32"/>
      <c r="C177" s="85"/>
      <c r="D177" s="86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>
      <c r="A178" s="30"/>
      <c r="B178" s="32"/>
      <c r="C178" s="85"/>
      <c r="D178" s="86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>
      <c r="A179" s="30"/>
      <c r="B179" s="32"/>
      <c r="C179" s="85"/>
      <c r="D179" s="86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>
      <c r="A180" s="30"/>
      <c r="B180" s="32"/>
      <c r="C180" s="85"/>
      <c r="D180" s="86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>
      <c r="A181" s="30"/>
      <c r="B181" s="32"/>
      <c r="C181" s="85"/>
      <c r="D181" s="86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>
      <c r="A182" s="30"/>
      <c r="B182" s="32"/>
      <c r="C182" s="85"/>
      <c r="D182" s="86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>
      <c r="A183" s="30"/>
      <c r="B183" s="32"/>
      <c r="C183" s="85"/>
      <c r="D183" s="86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>
      <c r="A184" s="30"/>
      <c r="B184" s="32"/>
      <c r="C184" s="85"/>
      <c r="D184" s="86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>
      <c r="A185" s="30"/>
      <c r="B185" s="32"/>
      <c r="C185" s="85"/>
      <c r="D185" s="86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>
      <c r="A186" s="30"/>
      <c r="B186" s="32"/>
      <c r="C186" s="85"/>
      <c r="D186" s="86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>
      <c r="A187" s="30"/>
      <c r="B187" s="32"/>
      <c r="C187" s="85"/>
      <c r="D187" s="86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>
      <c r="A188" s="30"/>
      <c r="B188" s="32"/>
      <c r="C188" s="85"/>
      <c r="D188" s="86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>
      <c r="A189" s="30"/>
      <c r="B189" s="32"/>
      <c r="C189" s="85"/>
      <c r="D189" s="86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>
      <c r="A190" s="30"/>
      <c r="B190" s="32"/>
      <c r="C190" s="85"/>
      <c r="D190" s="86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>
      <c r="A191" s="30"/>
      <c r="B191" s="32"/>
      <c r="C191" s="85"/>
      <c r="D191" s="86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>
      <c r="A192" s="30"/>
      <c r="B192" s="32"/>
      <c r="C192" s="85"/>
      <c r="D192" s="86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>
      <c r="A193" s="30"/>
      <c r="B193" s="32"/>
      <c r="C193" s="85"/>
      <c r="D193" s="86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>
      <c r="A194" s="30"/>
      <c r="B194" s="32"/>
      <c r="C194" s="85"/>
      <c r="D194" s="86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>
      <c r="A195" s="30"/>
      <c r="B195" s="32"/>
      <c r="C195" s="85"/>
      <c r="D195" s="86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>
      <c r="A196" s="30"/>
      <c r="B196" s="32"/>
      <c r="C196" s="85"/>
      <c r="D196" s="86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>
      <c r="A197" s="30"/>
      <c r="B197" s="32"/>
      <c r="C197" s="85"/>
      <c r="D197" s="86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>
      <c r="A198" s="30"/>
      <c r="B198" s="32"/>
      <c r="C198" s="85"/>
      <c r="D198" s="86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>
      <c r="A199" s="30"/>
      <c r="B199" s="32"/>
      <c r="C199" s="85"/>
      <c r="D199" s="86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>
      <c r="A200" s="30"/>
      <c r="B200" s="32"/>
      <c r="C200" s="85"/>
      <c r="D200" s="86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>
      <c r="A201" s="30"/>
      <c r="B201" s="32"/>
      <c r="C201" s="85"/>
      <c r="D201" s="86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>
      <c r="A202" s="30"/>
      <c r="B202" s="32"/>
      <c r="C202" s="85"/>
      <c r="D202" s="86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>
      <c r="A203" s="30"/>
      <c r="B203" s="32"/>
      <c r="C203" s="85"/>
      <c r="D203" s="86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>
      <c r="A204" s="30"/>
      <c r="B204" s="32"/>
      <c r="C204" s="85"/>
      <c r="D204" s="86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>
      <c r="A205" s="30"/>
      <c r="B205" s="32"/>
      <c r="C205" s="85"/>
      <c r="D205" s="86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>
      <c r="A206" s="30"/>
      <c r="B206" s="32"/>
      <c r="C206" s="85"/>
      <c r="D206" s="86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>
      <c r="A207" s="30"/>
      <c r="B207" s="32"/>
      <c r="C207" s="85"/>
      <c r="D207" s="86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>
      <c r="A208" s="30"/>
      <c r="B208" s="32"/>
      <c r="C208" s="85"/>
      <c r="D208" s="86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>
      <c r="A209" s="30"/>
      <c r="B209" s="32"/>
      <c r="C209" s="85"/>
      <c r="D209" s="86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>
      <c r="A210" s="30"/>
      <c r="B210" s="32"/>
      <c r="C210" s="85"/>
      <c r="D210" s="86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>
      <c r="A211" s="30"/>
      <c r="B211" s="32"/>
      <c r="C211" s="85"/>
      <c r="D211" s="86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>
      <c r="A212" s="30"/>
      <c r="B212" s="32"/>
      <c r="C212" s="85"/>
      <c r="D212" s="86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>
      <c r="A213" s="30"/>
      <c r="B213" s="32"/>
      <c r="C213" s="85"/>
      <c r="D213" s="86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>
      <c r="A214" s="30"/>
      <c r="B214" s="32"/>
      <c r="C214" s="85"/>
      <c r="D214" s="86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>
      <c r="A215" s="30"/>
      <c r="B215" s="32"/>
      <c r="C215" s="85"/>
      <c r="D215" s="86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>
      <c r="A216" s="30"/>
      <c r="B216" s="32"/>
      <c r="C216" s="85"/>
      <c r="D216" s="86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>
      <c r="A217" s="30"/>
      <c r="B217" s="32"/>
      <c r="C217" s="85"/>
      <c r="D217" s="86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>
      <c r="A218" s="30"/>
      <c r="B218" s="32"/>
      <c r="C218" s="85"/>
      <c r="D218" s="86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>
      <c r="A219" s="30"/>
      <c r="B219" s="32"/>
      <c r="C219" s="85"/>
      <c r="D219" s="86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>
      <c r="A220" s="30"/>
      <c r="B220" s="32"/>
      <c r="C220" s="85"/>
      <c r="D220" s="86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>
      <c r="A221" s="30"/>
      <c r="B221" s="32"/>
      <c r="C221" s="85"/>
      <c r="D221" s="86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>
      <c r="A222" s="30"/>
      <c r="B222" s="32"/>
      <c r="C222" s="85"/>
      <c r="D222" s="86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>
      <c r="A223" s="30"/>
      <c r="B223" s="32"/>
      <c r="C223" s="85"/>
      <c r="D223" s="86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>
      <c r="A224" s="30"/>
      <c r="B224" s="32"/>
      <c r="C224" s="85"/>
      <c r="D224" s="86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>
      <c r="A225" s="30"/>
      <c r="B225" s="32"/>
      <c r="C225" s="85"/>
      <c r="D225" s="86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>
      <c r="A226" s="30"/>
      <c r="B226" s="32"/>
      <c r="C226" s="85"/>
      <c r="D226" s="86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>
      <c r="A227" s="30"/>
      <c r="B227" s="32"/>
      <c r="C227" s="85"/>
      <c r="D227" s="86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>
      <c r="A228" s="30"/>
      <c r="B228" s="32"/>
      <c r="C228" s="85"/>
      <c r="D228" s="86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>
      <c r="A229" s="30"/>
      <c r="B229" s="32"/>
      <c r="C229" s="85"/>
      <c r="D229" s="86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>
      <c r="A230" s="30"/>
      <c r="B230" s="32"/>
      <c r="C230" s="85"/>
      <c r="D230" s="86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>
      <c r="A231" s="30"/>
      <c r="B231" s="32"/>
      <c r="C231" s="85"/>
      <c r="D231" s="86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>
      <c r="A232" s="30"/>
      <c r="B232" s="32"/>
      <c r="C232" s="85"/>
      <c r="D232" s="86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>
      <c r="A233" s="30"/>
      <c r="B233" s="32"/>
      <c r="C233" s="85"/>
      <c r="D233" s="86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>
      <c r="A234" s="30"/>
      <c r="B234" s="32"/>
      <c r="C234" s="85"/>
      <c r="D234" s="86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>
      <c r="A235" s="30"/>
      <c r="B235" s="32"/>
      <c r="C235" s="85"/>
      <c r="D235" s="86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>
      <c r="A236" s="30"/>
      <c r="B236" s="32"/>
      <c r="C236" s="85"/>
      <c r="D236" s="86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>
      <c r="A237" s="30"/>
      <c r="B237" s="32"/>
      <c r="C237" s="85"/>
      <c r="D237" s="86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>
      <c r="A238" s="30"/>
      <c r="B238" s="32"/>
      <c r="C238" s="85"/>
      <c r="D238" s="86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>
      <c r="A239" s="30"/>
      <c r="B239" s="32"/>
      <c r="C239" s="85"/>
      <c r="D239" s="86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>
      <c r="A240" s="30"/>
      <c r="B240" s="32"/>
      <c r="C240" s="85"/>
      <c r="D240" s="86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>
      <c r="A241" s="30"/>
      <c r="B241" s="32"/>
      <c r="C241" s="85"/>
      <c r="D241" s="86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>
      <c r="A242" s="30"/>
      <c r="B242" s="32"/>
      <c r="C242" s="85"/>
      <c r="D242" s="86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>
      <c r="A243" s="30"/>
      <c r="B243" s="32"/>
      <c r="C243" s="85"/>
      <c r="D243" s="86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>
      <c r="A244" s="30"/>
      <c r="B244" s="32"/>
      <c r="C244" s="85"/>
      <c r="D244" s="86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>
      <c r="A245" s="30"/>
      <c r="B245" s="32"/>
      <c r="C245" s="85"/>
      <c r="D245" s="86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>
      <c r="A246" s="30"/>
      <c r="B246" s="32"/>
      <c r="C246" s="85"/>
      <c r="D246" s="86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>
      <c r="A247" s="30"/>
      <c r="B247" s="32"/>
      <c r="C247" s="85"/>
      <c r="D247" s="86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>
      <c r="A248" s="30"/>
      <c r="B248" s="32"/>
      <c r="C248" s="85"/>
      <c r="D248" s="86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>
      <c r="A249" s="30"/>
      <c r="B249" s="32"/>
      <c r="C249" s="85"/>
      <c r="D249" s="86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>
      <c r="A250" s="30"/>
      <c r="B250" s="32"/>
      <c r="C250" s="85"/>
      <c r="D250" s="86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>
      <c r="A251" s="30"/>
      <c r="B251" s="32"/>
      <c r="C251" s="85"/>
      <c r="D251" s="86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>
      <c r="A252" s="30"/>
      <c r="B252" s="32"/>
      <c r="C252" s="85"/>
      <c r="D252" s="86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>
      <c r="A253" s="30"/>
      <c r="B253" s="32"/>
      <c r="C253" s="85"/>
      <c r="D253" s="86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>
      <c r="A254" s="30"/>
      <c r="B254" s="32"/>
      <c r="C254" s="85"/>
      <c r="D254" s="86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>
      <c r="A255" s="30"/>
      <c r="B255" s="32"/>
      <c r="C255" s="85"/>
      <c r="D255" s="86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>
      <c r="A256" s="30"/>
      <c r="B256" s="32"/>
      <c r="C256" s="85"/>
      <c r="D256" s="86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>
      <c r="A257" s="30"/>
      <c r="B257" s="32"/>
      <c r="C257" s="85"/>
      <c r="D257" s="86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>
      <c r="A258" s="30"/>
      <c r="B258" s="32"/>
      <c r="C258" s="85"/>
      <c r="D258" s="86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>
      <c r="A259" s="30"/>
      <c r="B259" s="32"/>
      <c r="C259" s="85"/>
      <c r="D259" s="86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>
      <c r="A260" s="30"/>
      <c r="B260" s="32"/>
      <c r="C260" s="85"/>
      <c r="D260" s="86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>
      <c r="A261" s="30"/>
      <c r="B261" s="32"/>
      <c r="C261" s="85"/>
      <c r="D261" s="86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>
      <c r="A262" s="30"/>
      <c r="B262" s="32"/>
      <c r="C262" s="85"/>
      <c r="D262" s="86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>
      <c r="A263" s="30"/>
      <c r="B263" s="32"/>
      <c r="C263" s="85"/>
      <c r="D263" s="86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>
      <c r="A264" s="30"/>
      <c r="B264" s="32"/>
      <c r="C264" s="85"/>
      <c r="D264" s="86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>
      <c r="A265" s="30"/>
      <c r="B265" s="32"/>
      <c r="C265" s="85"/>
      <c r="D265" s="86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>
      <c r="A266" s="30"/>
      <c r="B266" s="32"/>
      <c r="C266" s="85"/>
      <c r="D266" s="86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>
      <c r="A267" s="30"/>
      <c r="B267" s="32"/>
      <c r="C267" s="85"/>
      <c r="D267" s="86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>
      <c r="A268" s="30"/>
      <c r="B268" s="32"/>
      <c r="C268" s="85"/>
      <c r="D268" s="86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>
      <c r="A269" s="30"/>
      <c r="B269" s="32"/>
      <c r="C269" s="85"/>
      <c r="D269" s="86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>
      <c r="A270" s="30"/>
      <c r="B270" s="32"/>
      <c r="C270" s="85"/>
      <c r="D270" s="86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>
      <c r="A271" s="30"/>
      <c r="B271" s="32"/>
      <c r="C271" s="85"/>
      <c r="D271" s="86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>
      <c r="A272" s="30"/>
      <c r="B272" s="32"/>
      <c r="C272" s="85"/>
      <c r="D272" s="86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>
      <c r="A273" s="30"/>
      <c r="B273" s="32"/>
      <c r="C273" s="85"/>
      <c r="D273" s="86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>
      <c r="A274" s="30"/>
      <c r="B274" s="32"/>
      <c r="C274" s="85"/>
      <c r="D274" s="86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>
      <c r="A275" s="30"/>
      <c r="B275" s="32"/>
      <c r="C275" s="85"/>
      <c r="D275" s="86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>
      <c r="A276" s="30"/>
      <c r="B276" s="32"/>
      <c r="C276" s="85"/>
      <c r="D276" s="86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>
      <c r="A277" s="30"/>
      <c r="B277" s="32"/>
      <c r="C277" s="85"/>
      <c r="D277" s="86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>
      <c r="A278" s="30"/>
      <c r="B278" s="32"/>
      <c r="C278" s="85"/>
      <c r="D278" s="86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>
      <c r="A279" s="30"/>
      <c r="B279" s="32"/>
      <c r="C279" s="85"/>
      <c r="D279" s="86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>
      <c r="A280" s="30"/>
      <c r="B280" s="32"/>
      <c r="C280" s="85"/>
      <c r="D280" s="86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>
      <c r="A281" s="30"/>
      <c r="B281" s="32"/>
      <c r="C281" s="85"/>
      <c r="D281" s="86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>
      <c r="A282" s="30"/>
      <c r="B282" s="32"/>
      <c r="C282" s="85"/>
      <c r="D282" s="86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>
      <c r="A283" s="30"/>
      <c r="B283" s="32"/>
      <c r="C283" s="85"/>
      <c r="D283" s="86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>
      <c r="A284" s="30"/>
      <c r="B284" s="32"/>
      <c r="C284" s="85"/>
      <c r="D284" s="86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>
      <c r="A285" s="30"/>
      <c r="B285" s="32"/>
      <c r="C285" s="85"/>
      <c r="D285" s="86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>
      <c r="A286" s="30"/>
      <c r="B286" s="32"/>
      <c r="C286" s="85"/>
      <c r="D286" s="86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>
      <c r="A287" s="30"/>
      <c r="B287" s="32"/>
      <c r="C287" s="85"/>
      <c r="D287" s="86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>
      <c r="A288" s="30"/>
      <c r="B288" s="32"/>
      <c r="C288" s="85"/>
      <c r="D288" s="86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>
      <c r="A289" s="30"/>
      <c r="B289" s="32"/>
      <c r="C289" s="85"/>
      <c r="D289" s="86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>
      <c r="A290" s="30"/>
      <c r="B290" s="32"/>
      <c r="C290" s="85"/>
      <c r="D290" s="86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>
      <c r="A291" s="30"/>
      <c r="B291" s="32"/>
      <c r="C291" s="85"/>
      <c r="D291" s="86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>
      <c r="A292" s="30"/>
      <c r="B292" s="32"/>
      <c r="C292" s="85"/>
      <c r="D292" s="86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>
      <c r="A293" s="30"/>
      <c r="B293" s="32"/>
      <c r="C293" s="85"/>
      <c r="D293" s="86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>
      <c r="A294" s="30"/>
      <c r="B294" s="32"/>
      <c r="C294" s="85"/>
      <c r="D294" s="86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>
      <c r="A295" s="30"/>
      <c r="B295" s="32"/>
      <c r="C295" s="85"/>
      <c r="D295" s="86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>
      <c r="A296" s="30"/>
      <c r="B296" s="32"/>
      <c r="C296" s="85"/>
      <c r="D296" s="86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>
      <c r="A297" s="30"/>
      <c r="B297" s="32"/>
      <c r="C297" s="85"/>
      <c r="D297" s="86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>
      <c r="A298" s="30"/>
      <c r="B298" s="32"/>
      <c r="C298" s="85"/>
      <c r="D298" s="86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>
      <c r="A299" s="30"/>
      <c r="B299" s="32"/>
      <c r="C299" s="85"/>
      <c r="D299" s="86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>
      <c r="A300" s="30"/>
      <c r="B300" s="32"/>
      <c r="C300" s="85"/>
      <c r="D300" s="86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>
      <c r="A301" s="30"/>
      <c r="B301" s="32"/>
      <c r="C301" s="85"/>
      <c r="D301" s="86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>
      <c r="A302" s="30"/>
      <c r="B302" s="32"/>
      <c r="C302" s="85"/>
      <c r="D302" s="86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>
      <c r="A303" s="30"/>
      <c r="B303" s="32"/>
      <c r="C303" s="85"/>
      <c r="D303" s="86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>
      <c r="A304" s="30"/>
      <c r="B304" s="32"/>
      <c r="C304" s="85"/>
      <c r="D304" s="86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>
      <c r="A305" s="30"/>
      <c r="B305" s="32"/>
      <c r="C305" s="85"/>
      <c r="D305" s="86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>
      <c r="A306" s="30"/>
      <c r="B306" s="32"/>
      <c r="C306" s="85"/>
      <c r="D306" s="86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>
      <c r="A307" s="30"/>
      <c r="B307" s="32"/>
      <c r="C307" s="85"/>
      <c r="D307" s="86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>
      <c r="A308" s="30"/>
      <c r="B308" s="32"/>
      <c r="C308" s="85"/>
      <c r="D308" s="86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>
      <c r="A309" s="30"/>
      <c r="B309" s="32"/>
      <c r="C309" s="85"/>
      <c r="D309" s="86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>
      <c r="A310" s="30"/>
      <c r="B310" s="32"/>
      <c r="C310" s="85"/>
      <c r="D310" s="86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>
      <c r="A311" s="30"/>
      <c r="B311" s="32"/>
      <c r="C311" s="85"/>
      <c r="D311" s="86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>
      <c r="A312" s="30"/>
      <c r="B312" s="32"/>
      <c r="C312" s="85"/>
      <c r="D312" s="86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>
      <c r="A313" s="30"/>
      <c r="B313" s="32"/>
      <c r="C313" s="85"/>
      <c r="D313" s="86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>
      <c r="A314" s="30"/>
      <c r="B314" s="32"/>
      <c r="C314" s="85"/>
      <c r="D314" s="86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>
      <c r="A315" s="30"/>
      <c r="B315" s="32"/>
      <c r="C315" s="85"/>
      <c r="D315" s="86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>
      <c r="A316" s="30"/>
      <c r="B316" s="32"/>
      <c r="C316" s="85"/>
      <c r="D316" s="86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>
      <c r="A317" s="30"/>
      <c r="B317" s="32"/>
      <c r="C317" s="85"/>
      <c r="D317" s="86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>
      <c r="A318" s="30"/>
      <c r="B318" s="32"/>
      <c r="C318" s="85"/>
      <c r="D318" s="86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>
      <c r="A319" s="30"/>
      <c r="B319" s="32"/>
      <c r="C319" s="85"/>
      <c r="D319" s="86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>
      <c r="A320" s="30"/>
      <c r="B320" s="32"/>
      <c r="C320" s="85"/>
      <c r="D320" s="86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>
      <c r="A321" s="30"/>
      <c r="B321" s="32"/>
      <c r="C321" s="85"/>
      <c r="D321" s="86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>
      <c r="A322" s="30"/>
      <c r="B322" s="32"/>
      <c r="C322" s="85"/>
      <c r="D322" s="86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>
      <c r="A323" s="30"/>
      <c r="B323" s="32"/>
      <c r="C323" s="85"/>
      <c r="D323" s="86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>
      <c r="A324" s="30"/>
      <c r="B324" s="32"/>
      <c r="C324" s="85"/>
      <c r="D324" s="86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>
      <c r="A325" s="30"/>
      <c r="B325" s="32"/>
      <c r="C325" s="85"/>
      <c r="D325" s="86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>
      <c r="A326" s="30"/>
      <c r="B326" s="32"/>
      <c r="C326" s="85"/>
      <c r="D326" s="86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>
      <c r="A327" s="30"/>
      <c r="B327" s="32"/>
      <c r="C327" s="85"/>
      <c r="D327" s="86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>
      <c r="A328" s="30"/>
      <c r="B328" s="32"/>
      <c r="C328" s="85"/>
      <c r="D328" s="86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>
      <c r="A329" s="30"/>
      <c r="B329" s="32"/>
      <c r="C329" s="85"/>
      <c r="D329" s="86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>
      <c r="A330" s="30"/>
      <c r="B330" s="32"/>
      <c r="C330" s="85"/>
      <c r="D330" s="86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>
      <c r="A331" s="30"/>
      <c r="B331" s="32"/>
      <c r="C331" s="85"/>
      <c r="D331" s="86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>
      <c r="A332" s="30"/>
      <c r="B332" s="32"/>
      <c r="C332" s="85"/>
      <c r="D332" s="86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>
      <c r="A333" s="30"/>
      <c r="B333" s="32"/>
      <c r="C333" s="85"/>
      <c r="D333" s="86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>
      <c r="A334" s="30"/>
      <c r="B334" s="32"/>
      <c r="C334" s="85"/>
      <c r="D334" s="86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>
      <c r="A335" s="30"/>
      <c r="B335" s="32"/>
      <c r="C335" s="85"/>
      <c r="D335" s="86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>
      <c r="A336" s="30"/>
      <c r="B336" s="32"/>
      <c r="C336" s="85"/>
      <c r="D336" s="86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>
      <c r="A337" s="30"/>
      <c r="B337" s="32"/>
      <c r="C337" s="85"/>
      <c r="D337" s="86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>
      <c r="A338" s="30"/>
      <c r="B338" s="32"/>
      <c r="C338" s="85"/>
      <c r="D338" s="86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>
      <c r="A339" s="30"/>
      <c r="B339" s="32"/>
      <c r="C339" s="85"/>
      <c r="D339" s="86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>
      <c r="A340" s="30"/>
      <c r="B340" s="32"/>
      <c r="C340" s="85"/>
      <c r="D340" s="86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>
      <c r="A341" s="30"/>
      <c r="B341" s="32"/>
      <c r="C341" s="85"/>
      <c r="D341" s="86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>
      <c r="A342" s="30"/>
      <c r="B342" s="32"/>
      <c r="C342" s="85"/>
      <c r="D342" s="86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>
      <c r="A343" s="30"/>
      <c r="B343" s="32"/>
      <c r="C343" s="85"/>
      <c r="D343" s="86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>
      <c r="A344" s="30"/>
      <c r="B344" s="32"/>
      <c r="C344" s="85"/>
      <c r="D344" s="86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>
      <c r="A345" s="30"/>
      <c r="B345" s="32"/>
      <c r="C345" s="85"/>
      <c r="D345" s="86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>
      <c r="A346" s="30"/>
      <c r="B346" s="32"/>
      <c r="C346" s="85"/>
      <c r="D346" s="86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>
      <c r="A347" s="30"/>
      <c r="B347" s="32"/>
      <c r="C347" s="85"/>
      <c r="D347" s="86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>
      <c r="A348" s="30"/>
      <c r="B348" s="32"/>
      <c r="C348" s="85"/>
      <c r="D348" s="86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>
      <c r="A349" s="30"/>
      <c r="B349" s="32"/>
      <c r="C349" s="85"/>
      <c r="D349" s="86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>
      <c r="A350" s="30"/>
      <c r="B350" s="32"/>
      <c r="C350" s="85"/>
      <c r="D350" s="86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>
      <c r="A351" s="30"/>
      <c r="B351" s="32"/>
      <c r="C351" s="85"/>
      <c r="D351" s="86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>
      <c r="A352" s="30"/>
      <c r="B352" s="32"/>
      <c r="C352" s="85"/>
      <c r="D352" s="86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>
      <c r="A353" s="30"/>
      <c r="B353" s="32"/>
      <c r="C353" s="85"/>
      <c r="D353" s="86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>
      <c r="A354" s="30"/>
      <c r="B354" s="32"/>
      <c r="C354" s="85"/>
      <c r="D354" s="86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>
      <c r="A355" s="30"/>
      <c r="B355" s="32"/>
      <c r="C355" s="85"/>
      <c r="D355" s="86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>
      <c r="A356" s="30"/>
      <c r="B356" s="32"/>
      <c r="C356" s="85"/>
      <c r="D356" s="86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>
      <c r="A357" s="30"/>
      <c r="B357" s="32"/>
      <c r="C357" s="85"/>
      <c r="D357" s="86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>
      <c r="A358" s="30"/>
      <c r="B358" s="32"/>
      <c r="C358" s="85"/>
      <c r="D358" s="86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>
      <c r="A359" s="30"/>
      <c r="B359" s="32"/>
      <c r="C359" s="85"/>
      <c r="D359" s="86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>
      <c r="A360" s="30"/>
      <c r="B360" s="32"/>
      <c r="C360" s="85"/>
      <c r="D360" s="86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>
      <c r="A361" s="30"/>
      <c r="B361" s="32"/>
      <c r="C361" s="85"/>
      <c r="D361" s="86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>
      <c r="A362" s="30"/>
      <c r="B362" s="32"/>
      <c r="C362" s="85"/>
      <c r="D362" s="86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>
      <c r="A363" s="30"/>
      <c r="B363" s="32"/>
      <c r="C363" s="85"/>
      <c r="D363" s="86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>
      <c r="A364" s="30"/>
      <c r="B364" s="32"/>
      <c r="C364" s="85"/>
      <c r="D364" s="86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>
      <c r="A365" s="30"/>
      <c r="B365" s="32"/>
      <c r="C365" s="85"/>
      <c r="D365" s="86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>
      <c r="A366" s="30"/>
      <c r="B366" s="32"/>
      <c r="C366" s="85"/>
      <c r="D366" s="86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>
      <c r="A367" s="30"/>
      <c r="B367" s="32"/>
      <c r="C367" s="85"/>
      <c r="D367" s="86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>
      <c r="A368" s="30"/>
      <c r="B368" s="32"/>
      <c r="C368" s="85"/>
      <c r="D368" s="86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>
      <c r="A369" s="30"/>
      <c r="B369" s="32"/>
      <c r="C369" s="85"/>
      <c r="D369" s="86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>
      <c r="A370" s="30"/>
      <c r="B370" s="32"/>
      <c r="C370" s="85"/>
      <c r="D370" s="86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>
      <c r="A371" s="30"/>
      <c r="B371" s="32"/>
      <c r="C371" s="85"/>
      <c r="D371" s="86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>
      <c r="A372" s="30"/>
      <c r="B372" s="32"/>
      <c r="C372" s="85"/>
      <c r="D372" s="86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>
      <c r="A373" s="30"/>
      <c r="B373" s="32"/>
      <c r="C373" s="85"/>
      <c r="D373" s="86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>
      <c r="A374" s="30"/>
      <c r="B374" s="32"/>
      <c r="C374" s="85"/>
      <c r="D374" s="86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>
      <c r="A375" s="30"/>
      <c r="B375" s="32"/>
      <c r="C375" s="85"/>
      <c r="D375" s="86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>
      <c r="A376" s="30"/>
      <c r="B376" s="32"/>
      <c r="C376" s="85"/>
      <c r="D376" s="86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>
      <c r="A377" s="30"/>
      <c r="B377" s="32"/>
      <c r="C377" s="85"/>
      <c r="D377" s="86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>
      <c r="A378" s="30"/>
      <c r="B378" s="32"/>
      <c r="C378" s="85"/>
      <c r="D378" s="86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>
      <c r="A379" s="30"/>
      <c r="B379" s="32"/>
      <c r="C379" s="85"/>
      <c r="D379" s="86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>
      <c r="A380" s="30"/>
      <c r="B380" s="32"/>
      <c r="C380" s="85"/>
      <c r="D380" s="86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>
      <c r="A381" s="30"/>
      <c r="B381" s="32"/>
      <c r="C381" s="85"/>
      <c r="D381" s="86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>
      <c r="A382" s="30"/>
      <c r="B382" s="32"/>
      <c r="C382" s="85"/>
      <c r="D382" s="86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>
      <c r="A383" s="30"/>
      <c r="B383" s="32"/>
      <c r="C383" s="85"/>
      <c r="D383" s="86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>
      <c r="A384" s="30"/>
      <c r="B384" s="32"/>
      <c r="C384" s="85"/>
      <c r="D384" s="86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>
      <c r="A385" s="30"/>
      <c r="B385" s="32"/>
      <c r="C385" s="85"/>
      <c r="D385" s="86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>
      <c r="A386" s="30"/>
      <c r="B386" s="32"/>
      <c r="C386" s="85"/>
      <c r="D386" s="86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>
      <c r="A387" s="30"/>
      <c r="B387" s="32"/>
      <c r="C387" s="85"/>
      <c r="D387" s="86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>
      <c r="A388" s="30"/>
      <c r="B388" s="32"/>
      <c r="C388" s="85"/>
      <c r="D388" s="86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>
      <c r="A389" s="30"/>
      <c r="B389" s="32"/>
      <c r="C389" s="85"/>
      <c r="D389" s="86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>
      <c r="A390" s="30"/>
      <c r="B390" s="32"/>
      <c r="C390" s="85"/>
      <c r="D390" s="86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>
      <c r="A391" s="30"/>
      <c r="B391" s="32"/>
      <c r="C391" s="85"/>
      <c r="D391" s="86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>
      <c r="A392" s="30"/>
      <c r="B392" s="32"/>
      <c r="C392" s="85"/>
      <c r="D392" s="86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>
      <c r="A393" s="30"/>
      <c r="B393" s="32"/>
      <c r="C393" s="85"/>
      <c r="D393" s="86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>
      <c r="A394" s="30"/>
      <c r="B394" s="32"/>
      <c r="C394" s="85"/>
      <c r="D394" s="86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>
      <c r="A395" s="30"/>
      <c r="B395" s="32"/>
      <c r="C395" s="85"/>
      <c r="D395" s="86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>
      <c r="A396" s="30"/>
      <c r="B396" s="32"/>
      <c r="C396" s="85"/>
      <c r="D396" s="86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>
      <c r="A397" s="30"/>
      <c r="B397" s="32"/>
      <c r="C397" s="85"/>
      <c r="D397" s="86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>
      <c r="A398" s="30"/>
      <c r="B398" s="32"/>
      <c r="C398" s="85"/>
      <c r="D398" s="86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>
      <c r="A399" s="30"/>
      <c r="B399" s="32"/>
      <c r="C399" s="85"/>
      <c r="D399" s="86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>
      <c r="A400" s="30"/>
      <c r="B400" s="32"/>
      <c r="C400" s="85"/>
      <c r="D400" s="86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>
      <c r="A401" s="30"/>
      <c r="B401" s="32"/>
      <c r="C401" s="85"/>
      <c r="D401" s="86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>
      <c r="A402" s="30"/>
      <c r="B402" s="32"/>
      <c r="C402" s="85"/>
      <c r="D402" s="86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>
      <c r="A403" s="30"/>
      <c r="B403" s="32"/>
      <c r="C403" s="85"/>
      <c r="D403" s="86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>
      <c r="A404" s="30"/>
      <c r="B404" s="32"/>
      <c r="C404" s="85"/>
      <c r="D404" s="86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>
      <c r="A405" s="30"/>
      <c r="B405" s="32"/>
      <c r="C405" s="85"/>
      <c r="D405" s="86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>
      <c r="A406" s="30"/>
      <c r="B406" s="32"/>
      <c r="C406" s="85"/>
      <c r="D406" s="86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>
      <c r="A407" s="30"/>
      <c r="B407" s="32"/>
      <c r="C407" s="85"/>
      <c r="D407" s="86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>
      <c r="A408" s="30"/>
      <c r="B408" s="32"/>
      <c r="C408" s="85"/>
      <c r="D408" s="86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>
      <c r="A409" s="30"/>
      <c r="B409" s="32"/>
      <c r="C409" s="85"/>
      <c r="D409" s="86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>
      <c r="A410" s="30"/>
      <c r="B410" s="32"/>
      <c r="C410" s="85"/>
      <c r="D410" s="86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>
      <c r="A411" s="30"/>
      <c r="B411" s="32"/>
      <c r="C411" s="85"/>
      <c r="D411" s="86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>
      <c r="A412" s="30"/>
      <c r="B412" s="32"/>
      <c r="C412" s="85"/>
      <c r="D412" s="86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>
      <c r="A413" s="30"/>
      <c r="B413" s="32"/>
      <c r="C413" s="85"/>
      <c r="D413" s="86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>
      <c r="A414" s="30"/>
      <c r="B414" s="32"/>
      <c r="C414" s="85"/>
      <c r="D414" s="86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>
      <c r="A415" s="30"/>
      <c r="B415" s="32"/>
      <c r="C415" s="85"/>
      <c r="D415" s="86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>
      <c r="A416" s="30"/>
      <c r="B416" s="32"/>
      <c r="C416" s="85"/>
      <c r="D416" s="86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>
      <c r="A417" s="30"/>
      <c r="B417" s="32"/>
      <c r="C417" s="85"/>
      <c r="D417" s="86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>
      <c r="A418" s="30"/>
      <c r="B418" s="32"/>
      <c r="C418" s="85"/>
      <c r="D418" s="86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>
      <c r="A419" s="30"/>
      <c r="B419" s="32"/>
      <c r="C419" s="85"/>
      <c r="D419" s="86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>
      <c r="A420" s="30"/>
      <c r="B420" s="32"/>
      <c r="C420" s="85"/>
      <c r="D420" s="86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>
      <c r="A421" s="30"/>
      <c r="B421" s="32"/>
      <c r="C421" s="85"/>
      <c r="D421" s="86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>
      <c r="A422" s="30"/>
      <c r="B422" s="32"/>
      <c r="C422" s="85"/>
      <c r="D422" s="86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>
      <c r="A423" s="30"/>
      <c r="B423" s="32"/>
      <c r="C423" s="85"/>
      <c r="D423" s="86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>
      <c r="A424" s="30"/>
      <c r="B424" s="32"/>
      <c r="C424" s="85"/>
      <c r="D424" s="86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>
      <c r="A425" s="30"/>
      <c r="B425" s="32"/>
      <c r="C425" s="85"/>
      <c r="D425" s="86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>
      <c r="A426" s="30"/>
      <c r="B426" s="32"/>
      <c r="C426" s="85"/>
      <c r="D426" s="86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>
      <c r="A427" s="30"/>
      <c r="B427" s="32"/>
      <c r="C427" s="85"/>
      <c r="D427" s="86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>
      <c r="A428" s="30"/>
      <c r="B428" s="32"/>
      <c r="C428" s="85"/>
      <c r="D428" s="86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>
      <c r="A429" s="30"/>
      <c r="B429" s="32"/>
      <c r="C429" s="85"/>
      <c r="D429" s="86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>
      <c r="A430" s="30"/>
      <c r="B430" s="32"/>
      <c r="C430" s="85"/>
      <c r="D430" s="86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>
      <c r="A431" s="30"/>
      <c r="B431" s="32"/>
      <c r="C431" s="85"/>
      <c r="D431" s="86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>
      <c r="A432" s="30"/>
      <c r="B432" s="32"/>
      <c r="C432" s="85"/>
      <c r="D432" s="86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>
      <c r="A433" s="30"/>
      <c r="B433" s="32"/>
      <c r="C433" s="85"/>
      <c r="D433" s="86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>
      <c r="A434" s="30"/>
      <c r="B434" s="32"/>
      <c r="C434" s="85"/>
      <c r="D434" s="86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>
      <c r="A435" s="30"/>
      <c r="B435" s="32"/>
      <c r="C435" s="85"/>
      <c r="D435" s="86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>
      <c r="A436" s="30"/>
      <c r="B436" s="32"/>
      <c r="C436" s="85"/>
      <c r="D436" s="86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>
      <c r="A437" s="30"/>
      <c r="B437" s="32"/>
      <c r="C437" s="85"/>
      <c r="D437" s="86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>
      <c r="A438" s="30"/>
      <c r="B438" s="32"/>
      <c r="C438" s="85"/>
      <c r="D438" s="86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>
      <c r="A439" s="30"/>
      <c r="B439" s="32"/>
      <c r="C439" s="85"/>
      <c r="D439" s="86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>
      <c r="A440" s="30"/>
      <c r="B440" s="32"/>
      <c r="C440" s="85"/>
      <c r="D440" s="86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>
      <c r="A441" s="30"/>
      <c r="B441" s="32"/>
      <c r="C441" s="85"/>
      <c r="D441" s="86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>
      <c r="A442" s="30"/>
      <c r="B442" s="32"/>
      <c r="C442" s="85"/>
      <c r="D442" s="86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>
      <c r="A443" s="30"/>
      <c r="B443" s="32"/>
      <c r="C443" s="85"/>
      <c r="D443" s="86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>
      <c r="A444" s="30"/>
      <c r="B444" s="32"/>
      <c r="C444" s="85"/>
      <c r="D444" s="86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>
      <c r="A445" s="30"/>
      <c r="B445" s="32"/>
      <c r="C445" s="85"/>
      <c r="D445" s="86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>
      <c r="A446" s="30"/>
      <c r="B446" s="32"/>
      <c r="C446" s="85"/>
      <c r="D446" s="86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>
      <c r="A447" s="30"/>
      <c r="B447" s="32"/>
      <c r="C447" s="85"/>
      <c r="D447" s="86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>
      <c r="A448" s="30"/>
      <c r="B448" s="32"/>
      <c r="C448" s="85"/>
      <c r="D448" s="86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>
      <c r="A449" s="30"/>
      <c r="B449" s="32"/>
      <c r="C449" s="85"/>
      <c r="D449" s="86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>
      <c r="A450" s="30"/>
      <c r="B450" s="32"/>
      <c r="C450" s="85"/>
      <c r="D450" s="86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>
      <c r="A451" s="30"/>
      <c r="B451" s="32"/>
      <c r="C451" s="85"/>
      <c r="D451" s="86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>
      <c r="A452" s="30"/>
      <c r="B452" s="32"/>
      <c r="C452" s="85"/>
      <c r="D452" s="86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>
      <c r="A453" s="30"/>
      <c r="B453" s="32"/>
      <c r="C453" s="85"/>
      <c r="D453" s="86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>
      <c r="A454" s="30"/>
      <c r="B454" s="32"/>
      <c r="C454" s="85"/>
      <c r="D454" s="86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>
      <c r="A455" s="30"/>
      <c r="B455" s="32"/>
      <c r="C455" s="85"/>
      <c r="D455" s="86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>
      <c r="A456" s="30"/>
      <c r="B456" s="32"/>
      <c r="C456" s="85"/>
      <c r="D456" s="86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>
      <c r="A457" s="30"/>
      <c r="B457" s="32"/>
      <c r="C457" s="85"/>
      <c r="D457" s="86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>
      <c r="A458" s="30"/>
      <c r="B458" s="32"/>
      <c r="C458" s="85"/>
      <c r="D458" s="86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>
      <c r="A459" s="30"/>
      <c r="B459" s="32"/>
      <c r="C459" s="85"/>
      <c r="D459" s="86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>
      <c r="A460" s="30"/>
      <c r="B460" s="32"/>
      <c r="C460" s="85"/>
      <c r="D460" s="86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>
      <c r="A461" s="30"/>
      <c r="B461" s="32"/>
      <c r="C461" s="85"/>
      <c r="D461" s="86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>
      <c r="A462" s="30"/>
      <c r="B462" s="32"/>
      <c r="C462" s="85"/>
      <c r="D462" s="86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>
      <c r="A463" s="30"/>
      <c r="B463" s="32"/>
      <c r="C463" s="85"/>
      <c r="D463" s="86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>
      <c r="A464" s="30"/>
      <c r="B464" s="32"/>
      <c r="C464" s="85"/>
      <c r="D464" s="86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>
      <c r="A465" s="30"/>
      <c r="B465" s="32"/>
      <c r="C465" s="85"/>
      <c r="D465" s="86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>
      <c r="A466" s="30"/>
      <c r="B466" s="32"/>
      <c r="C466" s="85"/>
      <c r="D466" s="86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>
      <c r="A467" s="30"/>
      <c r="B467" s="32"/>
      <c r="C467" s="85"/>
      <c r="D467" s="86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>
      <c r="A468" s="30"/>
      <c r="B468" s="32"/>
      <c r="C468" s="85"/>
      <c r="D468" s="86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>
      <c r="A469" s="30"/>
      <c r="B469" s="32"/>
      <c r="C469" s="85"/>
      <c r="D469" s="86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>
      <c r="A470" s="30"/>
      <c r="B470" s="32"/>
      <c r="C470" s="85"/>
      <c r="D470" s="86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>
      <c r="A471" s="30"/>
      <c r="B471" s="32"/>
      <c r="C471" s="85"/>
      <c r="D471" s="86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>
      <c r="A472" s="30"/>
      <c r="B472" s="32"/>
      <c r="C472" s="85"/>
      <c r="D472" s="86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>
      <c r="A473" s="30"/>
      <c r="B473" s="32"/>
      <c r="C473" s="85"/>
      <c r="D473" s="86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>
      <c r="A474" s="30"/>
      <c r="B474" s="32"/>
      <c r="C474" s="85"/>
      <c r="D474" s="86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>
      <c r="A475" s="30"/>
      <c r="B475" s="32"/>
      <c r="C475" s="85"/>
      <c r="D475" s="86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>
      <c r="A476" s="30"/>
      <c r="B476" s="32"/>
      <c r="C476" s="85"/>
      <c r="D476" s="86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>
      <c r="A477" s="30"/>
      <c r="B477" s="32"/>
      <c r="C477" s="85"/>
      <c r="D477" s="86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>
      <c r="A478" s="30"/>
      <c r="B478" s="32"/>
      <c r="C478" s="85"/>
      <c r="D478" s="86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>
      <c r="A479" s="30"/>
      <c r="B479" s="32"/>
      <c r="C479" s="85"/>
      <c r="D479" s="86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>
      <c r="A480" s="30"/>
      <c r="B480" s="32"/>
      <c r="C480" s="85"/>
      <c r="D480" s="86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>
      <c r="A481" s="30"/>
      <c r="B481" s="32"/>
      <c r="C481" s="85"/>
      <c r="D481" s="86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>
      <c r="A482" s="30"/>
      <c r="B482" s="32"/>
      <c r="C482" s="85"/>
      <c r="D482" s="86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>
      <c r="A483" s="30"/>
      <c r="B483" s="32"/>
      <c r="C483" s="85"/>
      <c r="D483" s="86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>
      <c r="A484" s="30"/>
      <c r="B484" s="32"/>
      <c r="C484" s="85"/>
      <c r="D484" s="86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>
      <c r="A485" s="30"/>
      <c r="B485" s="32"/>
      <c r="C485" s="85"/>
      <c r="D485" s="86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>
      <c r="A486" s="30"/>
      <c r="B486" s="32"/>
      <c r="C486" s="85"/>
      <c r="D486" s="86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>
      <c r="A487" s="30"/>
      <c r="B487" s="32"/>
      <c r="C487" s="85"/>
      <c r="D487" s="86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>
      <c r="A488" s="30"/>
      <c r="B488" s="32"/>
      <c r="C488" s="85"/>
      <c r="D488" s="86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>
      <c r="A489" s="30"/>
      <c r="B489" s="32"/>
      <c r="C489" s="85"/>
      <c r="D489" s="86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>
      <c r="A490" s="30"/>
      <c r="B490" s="32"/>
      <c r="C490" s="85"/>
      <c r="D490" s="86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>
      <c r="A491" s="30"/>
      <c r="B491" s="32"/>
      <c r="C491" s="85"/>
      <c r="D491" s="86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>
      <c r="A492" s="30"/>
      <c r="B492" s="32"/>
      <c r="C492" s="85"/>
      <c r="D492" s="86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>
      <c r="A493" s="30"/>
      <c r="B493" s="32"/>
      <c r="C493" s="85"/>
      <c r="D493" s="86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>
      <c r="A494" s="30"/>
      <c r="B494" s="32"/>
      <c r="C494" s="85"/>
      <c r="D494" s="86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>
      <c r="A495" s="30"/>
      <c r="B495" s="32"/>
      <c r="C495" s="85"/>
      <c r="D495" s="86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>
      <c r="A496" s="30"/>
      <c r="B496" s="32"/>
      <c r="C496" s="85"/>
      <c r="D496" s="86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>
      <c r="A497" s="30"/>
      <c r="B497" s="32"/>
      <c r="C497" s="85"/>
      <c r="D497" s="86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>
      <c r="A498" s="30"/>
      <c r="B498" s="32"/>
      <c r="C498" s="85"/>
      <c r="D498" s="86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>
      <c r="A499" s="30"/>
      <c r="B499" s="32"/>
      <c r="C499" s="85"/>
      <c r="D499" s="86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>
      <c r="A500" s="30"/>
      <c r="B500" s="32"/>
      <c r="C500" s="85"/>
      <c r="D500" s="86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>
      <c r="A501" s="30"/>
      <c r="B501" s="32"/>
      <c r="C501" s="85"/>
      <c r="D501" s="86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>
      <c r="A502" s="30"/>
      <c r="B502" s="32"/>
      <c r="C502" s="85"/>
      <c r="D502" s="86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>
      <c r="A503" s="30"/>
      <c r="B503" s="32"/>
      <c r="C503" s="85"/>
      <c r="D503" s="86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>
      <c r="A504" s="30"/>
      <c r="B504" s="32"/>
      <c r="C504" s="85"/>
      <c r="D504" s="86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>
      <c r="A505" s="30"/>
      <c r="B505" s="32"/>
      <c r="C505" s="85"/>
      <c r="D505" s="86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>
      <c r="A506" s="30"/>
      <c r="B506" s="32"/>
      <c r="C506" s="85"/>
      <c r="D506" s="86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>
      <c r="A507" s="30"/>
      <c r="B507" s="32"/>
      <c r="C507" s="85"/>
      <c r="D507" s="86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>
      <c r="A508" s="30"/>
      <c r="B508" s="32"/>
      <c r="C508" s="85"/>
      <c r="D508" s="86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>
      <c r="A509" s="30"/>
      <c r="B509" s="32"/>
      <c r="C509" s="85"/>
      <c r="D509" s="86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>
      <c r="A510" s="30"/>
      <c r="B510" s="32"/>
      <c r="C510" s="85"/>
      <c r="D510" s="86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>
      <c r="A511" s="30"/>
      <c r="B511" s="32"/>
      <c r="C511" s="85"/>
      <c r="D511" s="86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>
      <c r="A512" s="30"/>
      <c r="B512" s="32"/>
      <c r="C512" s="85"/>
      <c r="D512" s="86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>
      <c r="A513" s="30"/>
      <c r="B513" s="32"/>
      <c r="C513" s="85"/>
      <c r="D513" s="86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>
      <c r="A514" s="30"/>
      <c r="B514" s="32"/>
      <c r="C514" s="85"/>
      <c r="D514" s="86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>
      <c r="A515" s="30"/>
      <c r="B515" s="32"/>
      <c r="C515" s="85"/>
      <c r="D515" s="86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>
      <c r="A516" s="30"/>
      <c r="B516" s="32"/>
      <c r="C516" s="85"/>
      <c r="D516" s="86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>
      <c r="A517" s="30"/>
      <c r="B517" s="32"/>
      <c r="C517" s="85"/>
      <c r="D517" s="86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>
      <c r="A518" s="30"/>
      <c r="B518" s="32"/>
      <c r="C518" s="85"/>
      <c r="D518" s="86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>
      <c r="A519" s="30"/>
      <c r="B519" s="32"/>
      <c r="C519" s="85"/>
      <c r="D519" s="86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>
      <c r="A520" s="30"/>
      <c r="B520" s="32"/>
      <c r="C520" s="85"/>
      <c r="D520" s="86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>
      <c r="A521" s="30"/>
      <c r="B521" s="32"/>
      <c r="C521" s="85"/>
      <c r="D521" s="86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>
      <c r="A522" s="30"/>
      <c r="B522" s="32"/>
      <c r="C522" s="85"/>
      <c r="D522" s="86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>
      <c r="A523" s="30"/>
      <c r="B523" s="32"/>
      <c r="C523" s="85"/>
      <c r="D523" s="86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>
      <c r="A524" s="30"/>
      <c r="B524" s="32"/>
      <c r="C524" s="85"/>
      <c r="D524" s="86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>
      <c r="A525" s="30"/>
      <c r="B525" s="32"/>
      <c r="C525" s="85"/>
      <c r="D525" s="86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>
      <c r="A526" s="30"/>
      <c r="B526" s="32"/>
      <c r="C526" s="85"/>
      <c r="D526" s="86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>
      <c r="A527" s="30"/>
      <c r="B527" s="32"/>
      <c r="C527" s="85"/>
      <c r="D527" s="86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>
      <c r="A528" s="30"/>
      <c r="B528" s="32"/>
      <c r="C528" s="85"/>
      <c r="D528" s="86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>
      <c r="A529" s="30"/>
      <c r="B529" s="32"/>
      <c r="C529" s="85"/>
      <c r="D529" s="86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>
      <c r="A530" s="30"/>
      <c r="B530" s="32"/>
      <c r="C530" s="85"/>
      <c r="D530" s="86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>
      <c r="A531" s="30"/>
      <c r="B531" s="32"/>
      <c r="C531" s="85"/>
      <c r="D531" s="86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>
      <c r="A532" s="30"/>
      <c r="B532" s="32"/>
      <c r="C532" s="85"/>
      <c r="D532" s="86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>
      <c r="A533" s="30"/>
      <c r="B533" s="32"/>
      <c r="C533" s="85"/>
      <c r="D533" s="86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>
      <c r="A534" s="30"/>
      <c r="B534" s="32"/>
      <c r="C534" s="85"/>
      <c r="D534" s="86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>
      <c r="A535" s="30"/>
      <c r="B535" s="32"/>
      <c r="C535" s="85"/>
      <c r="D535" s="86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>
      <c r="A536" s="30"/>
      <c r="B536" s="32"/>
      <c r="C536" s="85"/>
      <c r="D536" s="86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>
      <c r="A537" s="30"/>
      <c r="B537" s="32"/>
      <c r="C537" s="85"/>
      <c r="D537" s="86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>
      <c r="A538" s="30"/>
      <c r="B538" s="32"/>
      <c r="C538" s="85"/>
      <c r="D538" s="86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>
      <c r="A539" s="30"/>
      <c r="B539" s="32"/>
      <c r="C539" s="85"/>
      <c r="D539" s="86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>
      <c r="A540" s="30"/>
      <c r="B540" s="32"/>
      <c r="C540" s="85"/>
      <c r="D540" s="86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>
      <c r="A541" s="30"/>
      <c r="B541" s="32"/>
      <c r="C541" s="85"/>
      <c r="D541" s="86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>
      <c r="A542" s="30"/>
      <c r="B542" s="32"/>
      <c r="C542" s="85"/>
      <c r="D542" s="86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>
      <c r="A543" s="30"/>
      <c r="B543" s="32"/>
      <c r="C543" s="85"/>
      <c r="D543" s="86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>
      <c r="A544" s="30"/>
      <c r="B544" s="32"/>
      <c r="C544" s="85"/>
      <c r="D544" s="86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>
      <c r="A545" s="30"/>
      <c r="B545" s="32"/>
      <c r="C545" s="85"/>
      <c r="D545" s="86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>
      <c r="A546" s="30"/>
      <c r="B546" s="32"/>
      <c r="C546" s="85"/>
      <c r="D546" s="86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>
      <c r="A547" s="30"/>
      <c r="B547" s="32"/>
      <c r="C547" s="85"/>
      <c r="D547" s="86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>
      <c r="A548" s="30"/>
      <c r="B548" s="32"/>
      <c r="C548" s="85"/>
      <c r="D548" s="86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>
      <c r="A549" s="30"/>
      <c r="B549" s="32"/>
      <c r="C549" s="85"/>
      <c r="D549" s="86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>
      <c r="A550" s="30"/>
      <c r="B550" s="32"/>
      <c r="C550" s="85"/>
      <c r="D550" s="86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>
      <c r="A551" s="30"/>
      <c r="B551" s="32"/>
      <c r="C551" s="85"/>
      <c r="D551" s="86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>
      <c r="A552" s="30"/>
      <c r="B552" s="32"/>
      <c r="C552" s="85"/>
      <c r="D552" s="86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>
      <c r="A553" s="30"/>
      <c r="B553" s="32"/>
      <c r="C553" s="85"/>
      <c r="D553" s="86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>
      <c r="A554" s="30"/>
      <c r="B554" s="32"/>
      <c r="C554" s="85"/>
      <c r="D554" s="86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>
      <c r="A555" s="30"/>
      <c r="B555" s="32"/>
      <c r="C555" s="85"/>
      <c r="D555" s="86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>
      <c r="A556" s="30"/>
      <c r="B556" s="32"/>
      <c r="C556" s="85"/>
      <c r="D556" s="86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>
      <c r="A557" s="30"/>
      <c r="B557" s="32"/>
      <c r="C557" s="85"/>
      <c r="D557" s="86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>
      <c r="A558" s="30"/>
      <c r="B558" s="32"/>
      <c r="C558" s="85"/>
      <c r="D558" s="86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>
      <c r="A559" s="30"/>
      <c r="B559" s="32"/>
      <c r="C559" s="85"/>
      <c r="D559" s="86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>
      <c r="A560" s="30"/>
      <c r="B560" s="32"/>
      <c r="C560" s="85"/>
      <c r="D560" s="86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>
      <c r="A561" s="30"/>
      <c r="B561" s="32"/>
      <c r="C561" s="85"/>
      <c r="D561" s="86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>
      <c r="A562" s="30"/>
      <c r="B562" s="32"/>
      <c r="C562" s="85"/>
      <c r="D562" s="86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>
      <c r="A563" s="30"/>
      <c r="B563" s="32"/>
      <c r="C563" s="85"/>
      <c r="D563" s="86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>
      <c r="A564" s="30"/>
      <c r="B564" s="32"/>
      <c r="C564" s="85"/>
      <c r="D564" s="86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>
      <c r="A565" s="30"/>
      <c r="B565" s="32"/>
      <c r="C565" s="85"/>
      <c r="D565" s="86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>
      <c r="A566" s="30"/>
      <c r="B566" s="32"/>
      <c r="C566" s="85"/>
      <c r="D566" s="86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>
      <c r="A567" s="30"/>
      <c r="B567" s="32"/>
      <c r="C567" s="85"/>
      <c r="D567" s="86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>
      <c r="A568" s="30"/>
      <c r="B568" s="32"/>
      <c r="C568" s="85"/>
      <c r="D568" s="86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>
      <c r="A569" s="30"/>
      <c r="B569" s="32"/>
      <c r="C569" s="85"/>
      <c r="D569" s="86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>
      <c r="A570" s="30"/>
      <c r="B570" s="32"/>
      <c r="C570" s="85"/>
      <c r="D570" s="86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>
      <c r="A571" s="30"/>
      <c r="B571" s="32"/>
      <c r="C571" s="85"/>
      <c r="D571" s="86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>
      <c r="A572" s="30"/>
      <c r="B572" s="32"/>
      <c r="C572" s="85"/>
      <c r="D572" s="86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>
      <c r="A573" s="30"/>
      <c r="B573" s="32"/>
      <c r="C573" s="85"/>
      <c r="D573" s="86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>
      <c r="A574" s="30"/>
      <c r="B574" s="32"/>
      <c r="C574" s="85"/>
      <c r="D574" s="86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>
      <c r="A575" s="30"/>
      <c r="B575" s="32"/>
      <c r="C575" s="85"/>
      <c r="D575" s="86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>
      <c r="A576" s="30"/>
      <c r="B576" s="32"/>
      <c r="C576" s="85"/>
      <c r="D576" s="86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>
      <c r="A577" s="30"/>
      <c r="B577" s="32"/>
      <c r="C577" s="85"/>
      <c r="D577" s="86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>
      <c r="A578" s="30"/>
      <c r="B578" s="32"/>
      <c r="C578" s="85"/>
      <c r="D578" s="86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>
      <c r="A579" s="30"/>
      <c r="B579" s="32"/>
      <c r="C579" s="85"/>
      <c r="D579" s="86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>
      <c r="A580" s="30"/>
      <c r="B580" s="32"/>
      <c r="C580" s="85"/>
      <c r="D580" s="86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>
      <c r="A581" s="30"/>
      <c r="B581" s="32"/>
      <c r="C581" s="85"/>
      <c r="D581" s="86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>
      <c r="A582" s="30"/>
      <c r="B582" s="32"/>
      <c r="C582" s="85"/>
      <c r="D582" s="86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>
      <c r="A583" s="30"/>
      <c r="B583" s="32"/>
      <c r="C583" s="85"/>
      <c r="D583" s="86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>
      <c r="A584" s="30"/>
      <c r="B584" s="32"/>
      <c r="C584" s="85"/>
      <c r="D584" s="86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>
      <c r="A585" s="30"/>
      <c r="B585" s="32"/>
      <c r="C585" s="85"/>
      <c r="D585" s="86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>
      <c r="A586" s="30"/>
      <c r="B586" s="32"/>
      <c r="C586" s="85"/>
      <c r="D586" s="86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>
      <c r="A587" s="30"/>
      <c r="B587" s="32"/>
      <c r="C587" s="85"/>
      <c r="D587" s="86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>
      <c r="A588" s="30"/>
      <c r="B588" s="32"/>
      <c r="C588" s="85"/>
      <c r="D588" s="86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>
      <c r="A589" s="30"/>
      <c r="B589" s="32"/>
      <c r="C589" s="85"/>
      <c r="D589" s="86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>
      <c r="A590" s="30"/>
      <c r="B590" s="32"/>
      <c r="C590" s="85"/>
      <c r="D590" s="86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>
      <c r="A591" s="30"/>
      <c r="B591" s="32"/>
      <c r="C591" s="85"/>
      <c r="D591" s="86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>
      <c r="A592" s="30"/>
      <c r="B592" s="32"/>
      <c r="C592" s="85"/>
      <c r="D592" s="86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>
      <c r="A593" s="30"/>
      <c r="B593" s="32"/>
      <c r="C593" s="85"/>
      <c r="D593" s="86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>
      <c r="A594" s="30"/>
      <c r="B594" s="32"/>
      <c r="C594" s="85"/>
      <c r="D594" s="86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>
      <c r="A595" s="30"/>
      <c r="B595" s="32"/>
      <c r="C595" s="85"/>
      <c r="D595" s="86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>
      <c r="A596" s="30"/>
      <c r="B596" s="32"/>
      <c r="C596" s="85"/>
      <c r="D596" s="86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>
      <c r="A597" s="30"/>
      <c r="B597" s="32"/>
      <c r="C597" s="85"/>
      <c r="D597" s="86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>
      <c r="A598" s="30"/>
      <c r="B598" s="32"/>
      <c r="C598" s="85"/>
      <c r="D598" s="86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>
      <c r="A599" s="30"/>
      <c r="B599" s="32"/>
      <c r="C599" s="85"/>
      <c r="D599" s="86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>
      <c r="A600" s="30"/>
      <c r="B600" s="32"/>
      <c r="C600" s="85"/>
      <c r="D600" s="86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>
      <c r="A601" s="30"/>
      <c r="B601" s="32"/>
      <c r="C601" s="85"/>
      <c r="D601" s="86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>
      <c r="A602" s="30"/>
      <c r="B602" s="32"/>
      <c r="C602" s="85"/>
      <c r="D602" s="86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>
      <c r="A603" s="30"/>
      <c r="B603" s="32"/>
      <c r="C603" s="85"/>
      <c r="D603" s="86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>
      <c r="A604" s="30"/>
      <c r="B604" s="32"/>
      <c r="C604" s="85"/>
      <c r="D604" s="86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>
      <c r="A605" s="30"/>
      <c r="B605" s="32"/>
      <c r="C605" s="85"/>
      <c r="D605" s="86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>
      <c r="A606" s="30"/>
      <c r="B606" s="32"/>
      <c r="C606" s="85"/>
      <c r="D606" s="86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>
      <c r="A607" s="30"/>
      <c r="B607" s="32"/>
      <c r="C607" s="85"/>
      <c r="D607" s="86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>
      <c r="A608" s="30"/>
      <c r="B608" s="32"/>
      <c r="C608" s="85"/>
      <c r="D608" s="86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>
      <c r="A609" s="30"/>
      <c r="B609" s="32"/>
      <c r="C609" s="85"/>
      <c r="D609" s="86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>
      <c r="A610" s="30"/>
      <c r="B610" s="32"/>
      <c r="C610" s="85"/>
      <c r="D610" s="86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>
      <c r="A611" s="30"/>
      <c r="B611" s="32"/>
      <c r="C611" s="85"/>
      <c r="D611" s="86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>
      <c r="A612" s="30"/>
      <c r="B612" s="32"/>
      <c r="C612" s="85"/>
      <c r="D612" s="86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>
      <c r="A613" s="30"/>
      <c r="B613" s="32"/>
      <c r="C613" s="85"/>
      <c r="D613" s="86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>
      <c r="A614" s="30"/>
      <c r="B614" s="32"/>
      <c r="C614" s="85"/>
      <c r="D614" s="86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>
      <c r="A615" s="30"/>
      <c r="B615" s="32"/>
      <c r="C615" s="85"/>
      <c r="D615" s="86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>
      <c r="A616" s="30"/>
      <c r="B616" s="32"/>
      <c r="C616" s="85"/>
      <c r="D616" s="86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>
      <c r="A617" s="30"/>
      <c r="B617" s="32"/>
      <c r="C617" s="85"/>
      <c r="D617" s="86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>
      <c r="A618" s="30"/>
      <c r="B618" s="32"/>
      <c r="C618" s="85"/>
      <c r="D618" s="86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>
      <c r="A619" s="30"/>
      <c r="B619" s="32"/>
      <c r="C619" s="85"/>
      <c r="D619" s="86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>
      <c r="A620" s="30"/>
      <c r="B620" s="32"/>
      <c r="C620" s="85"/>
      <c r="D620" s="86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>
      <c r="A621" s="30"/>
      <c r="B621" s="32"/>
      <c r="C621" s="85"/>
      <c r="D621" s="86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>
      <c r="A622" s="30"/>
      <c r="B622" s="32"/>
      <c r="C622" s="85"/>
      <c r="D622" s="86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>
      <c r="A623" s="30"/>
      <c r="B623" s="32"/>
      <c r="C623" s="85"/>
      <c r="D623" s="86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>
      <c r="A624" s="30"/>
      <c r="B624" s="32"/>
      <c r="C624" s="85"/>
      <c r="D624" s="86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>
      <c r="A625" s="30"/>
      <c r="B625" s="32"/>
      <c r="C625" s="85"/>
      <c r="D625" s="86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>
      <c r="A626" s="30"/>
      <c r="B626" s="32"/>
      <c r="C626" s="85"/>
      <c r="D626" s="86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>
      <c r="A627" s="30"/>
      <c r="B627" s="32"/>
      <c r="C627" s="85"/>
      <c r="D627" s="86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>
      <c r="A628" s="30"/>
      <c r="B628" s="32"/>
      <c r="C628" s="85"/>
      <c r="D628" s="86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>
      <c r="A629" s="30"/>
      <c r="B629" s="32"/>
      <c r="C629" s="85"/>
      <c r="D629" s="86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>
      <c r="A630" s="30"/>
      <c r="B630" s="32"/>
      <c r="C630" s="85"/>
      <c r="D630" s="86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>
      <c r="A631" s="30"/>
      <c r="B631" s="32"/>
      <c r="C631" s="85"/>
      <c r="D631" s="86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>
      <c r="A632" s="30"/>
      <c r="B632" s="32"/>
      <c r="C632" s="85"/>
      <c r="D632" s="86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>
      <c r="A633" s="30"/>
      <c r="B633" s="32"/>
      <c r="C633" s="85"/>
      <c r="D633" s="86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>
      <c r="A634" s="30"/>
      <c r="B634" s="32"/>
      <c r="C634" s="85"/>
      <c r="D634" s="86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>
      <c r="A635" s="30"/>
      <c r="B635" s="32"/>
      <c r="C635" s="85"/>
      <c r="D635" s="86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>
      <c r="A636" s="30"/>
      <c r="B636" s="32"/>
      <c r="C636" s="85"/>
      <c r="D636" s="86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>
      <c r="A637" s="30"/>
      <c r="B637" s="32"/>
      <c r="C637" s="85"/>
      <c r="D637" s="86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>
      <c r="A638" s="30"/>
      <c r="B638" s="32"/>
      <c r="C638" s="85"/>
      <c r="D638" s="86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>
      <c r="A639" s="30"/>
      <c r="B639" s="32"/>
      <c r="C639" s="85"/>
      <c r="D639" s="86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>
      <c r="A640" s="30"/>
      <c r="B640" s="32"/>
      <c r="C640" s="85"/>
      <c r="D640" s="86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>
      <c r="A641" s="30"/>
      <c r="B641" s="32"/>
      <c r="C641" s="85"/>
      <c r="D641" s="86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>
      <c r="A642" s="30"/>
      <c r="B642" s="32"/>
      <c r="C642" s="85"/>
      <c r="D642" s="86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>
      <c r="A643" s="30"/>
      <c r="B643" s="32"/>
      <c r="C643" s="85"/>
      <c r="D643" s="86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>
      <c r="A644" s="30"/>
      <c r="B644" s="32"/>
      <c r="C644" s="85"/>
      <c r="D644" s="86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>
      <c r="A645" s="30"/>
      <c r="B645" s="32"/>
      <c r="C645" s="85"/>
      <c r="D645" s="86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>
      <c r="A646" s="30"/>
      <c r="B646" s="32"/>
      <c r="C646" s="85"/>
      <c r="D646" s="86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>
      <c r="A647" s="30"/>
      <c r="B647" s="32"/>
      <c r="C647" s="85"/>
      <c r="D647" s="86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>
      <c r="A648" s="30"/>
      <c r="B648" s="32"/>
      <c r="C648" s="85"/>
      <c r="D648" s="86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>
      <c r="A649" s="30"/>
      <c r="B649" s="32"/>
      <c r="C649" s="85"/>
      <c r="D649" s="86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>
      <c r="A650" s="30"/>
      <c r="B650" s="32"/>
      <c r="C650" s="85"/>
      <c r="D650" s="86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>
      <c r="A651" s="30"/>
      <c r="B651" s="32"/>
      <c r="C651" s="85"/>
      <c r="D651" s="86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>
      <c r="A652" s="30"/>
      <c r="B652" s="32"/>
      <c r="C652" s="85"/>
      <c r="D652" s="86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>
      <c r="A653" s="30"/>
      <c r="B653" s="32"/>
      <c r="C653" s="85"/>
      <c r="D653" s="86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>
      <c r="A654" s="30"/>
      <c r="B654" s="32"/>
      <c r="C654" s="85"/>
      <c r="D654" s="86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>
      <c r="A655" s="30"/>
      <c r="B655" s="32"/>
      <c r="C655" s="85"/>
      <c r="D655" s="86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>
      <c r="A656" s="30"/>
      <c r="B656" s="32"/>
      <c r="C656" s="85"/>
      <c r="D656" s="86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>
      <c r="A657" s="30"/>
      <c r="B657" s="32"/>
      <c r="C657" s="85"/>
      <c r="D657" s="86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>
      <c r="A658" s="30"/>
      <c r="B658" s="32"/>
      <c r="C658" s="85"/>
      <c r="D658" s="86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>
      <c r="A659" s="30"/>
      <c r="B659" s="32"/>
      <c r="C659" s="85"/>
      <c r="D659" s="86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>
      <c r="A660" s="30"/>
      <c r="B660" s="32"/>
      <c r="C660" s="85"/>
      <c r="D660" s="86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>
      <c r="A661" s="30"/>
      <c r="B661" s="32"/>
      <c r="C661" s="85"/>
      <c r="D661" s="86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>
      <c r="A662" s="30"/>
      <c r="B662" s="32"/>
      <c r="C662" s="85"/>
      <c r="D662" s="86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>
      <c r="A663" s="30"/>
      <c r="B663" s="32"/>
      <c r="C663" s="85"/>
      <c r="D663" s="86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>
      <c r="A664" s="30"/>
      <c r="B664" s="32"/>
      <c r="C664" s="85"/>
      <c r="D664" s="86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>
      <c r="A665" s="30"/>
      <c r="B665" s="32"/>
      <c r="C665" s="85"/>
      <c r="D665" s="86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>
      <c r="A666" s="30"/>
      <c r="B666" s="32"/>
      <c r="C666" s="85"/>
      <c r="D666" s="86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>
      <c r="A667" s="30"/>
      <c r="B667" s="32"/>
      <c r="C667" s="85"/>
      <c r="D667" s="86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>
      <c r="A668" s="30"/>
      <c r="B668" s="32"/>
      <c r="C668" s="85"/>
      <c r="D668" s="86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>
      <c r="A669" s="30"/>
      <c r="B669" s="32"/>
      <c r="C669" s="85"/>
      <c r="D669" s="86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>
      <c r="A670" s="30"/>
      <c r="B670" s="32"/>
      <c r="C670" s="85"/>
      <c r="D670" s="86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>
      <c r="A671" s="30"/>
      <c r="B671" s="32"/>
      <c r="C671" s="85"/>
      <c r="D671" s="86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>
      <c r="A672" s="30"/>
      <c r="B672" s="32"/>
      <c r="C672" s="85"/>
      <c r="D672" s="86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>
      <c r="A673" s="30"/>
      <c r="B673" s="32"/>
      <c r="C673" s="85"/>
      <c r="D673" s="86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>
      <c r="A674" s="30"/>
      <c r="B674" s="32"/>
      <c r="C674" s="85"/>
      <c r="D674" s="86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>
      <c r="A675" s="30"/>
      <c r="B675" s="32"/>
      <c r="C675" s="85"/>
      <c r="D675" s="86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>
      <c r="A676" s="30"/>
      <c r="B676" s="32"/>
      <c r="C676" s="85"/>
      <c r="D676" s="86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>
      <c r="A677" s="30"/>
      <c r="B677" s="32"/>
      <c r="C677" s="85"/>
      <c r="D677" s="86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>
      <c r="A678" s="30"/>
      <c r="B678" s="32"/>
      <c r="C678" s="85"/>
      <c r="D678" s="86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>
      <c r="A679" s="30"/>
      <c r="B679" s="32"/>
      <c r="C679" s="85"/>
      <c r="D679" s="86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>
      <c r="A680" s="30"/>
      <c r="B680" s="32"/>
      <c r="C680" s="85"/>
      <c r="D680" s="86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>
      <c r="A681" s="30"/>
      <c r="B681" s="32"/>
      <c r="C681" s="85"/>
      <c r="D681" s="86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>
      <c r="A682" s="30"/>
      <c r="B682" s="32"/>
      <c r="C682" s="85"/>
      <c r="D682" s="86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>
      <c r="A683" s="30"/>
      <c r="B683" s="32"/>
      <c r="C683" s="85"/>
      <c r="D683" s="86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>
      <c r="A684" s="30"/>
      <c r="B684" s="32"/>
      <c r="C684" s="85"/>
      <c r="D684" s="86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>
      <c r="A685" s="30"/>
      <c r="B685" s="32"/>
      <c r="C685" s="85"/>
      <c r="D685" s="86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>
      <c r="A686" s="30"/>
      <c r="B686" s="32"/>
      <c r="C686" s="85"/>
      <c r="D686" s="86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>
      <c r="A687" s="30"/>
      <c r="B687" s="32"/>
      <c r="C687" s="85"/>
      <c r="D687" s="86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>
      <c r="A688" s="30"/>
      <c r="B688" s="32"/>
      <c r="C688" s="85"/>
      <c r="D688" s="86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>
      <c r="A689" s="30"/>
      <c r="B689" s="32"/>
      <c r="C689" s="85"/>
      <c r="D689" s="86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>
      <c r="A690" s="30"/>
      <c r="B690" s="32"/>
      <c r="C690" s="85"/>
      <c r="D690" s="86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>
      <c r="A691" s="30"/>
      <c r="B691" s="32"/>
      <c r="C691" s="85"/>
      <c r="D691" s="86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>
      <c r="A692" s="30"/>
      <c r="B692" s="32"/>
      <c r="C692" s="85"/>
      <c r="D692" s="86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>
      <c r="A693" s="30"/>
      <c r="B693" s="32"/>
      <c r="C693" s="85"/>
      <c r="D693" s="86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>
      <c r="A694" s="30"/>
      <c r="B694" s="32"/>
      <c r="C694" s="85"/>
      <c r="D694" s="86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>
      <c r="A695" s="30"/>
      <c r="B695" s="32"/>
      <c r="C695" s="85"/>
      <c r="D695" s="86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>
      <c r="A696" s="30"/>
      <c r="B696" s="32"/>
      <c r="C696" s="85"/>
      <c r="D696" s="86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>
      <c r="A697" s="30"/>
      <c r="B697" s="32"/>
      <c r="C697" s="85"/>
      <c r="D697" s="86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>
      <c r="A698" s="30"/>
      <c r="B698" s="32"/>
      <c r="C698" s="85"/>
      <c r="D698" s="86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>
      <c r="A699" s="30"/>
      <c r="B699" s="32"/>
      <c r="C699" s="85"/>
      <c r="D699" s="86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>
      <c r="A700" s="30"/>
      <c r="B700" s="32"/>
      <c r="C700" s="85"/>
      <c r="D700" s="86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>
      <c r="A701" s="30"/>
      <c r="B701" s="32"/>
      <c r="C701" s="85"/>
      <c r="D701" s="86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>
      <c r="A702" s="30"/>
      <c r="B702" s="32"/>
      <c r="C702" s="85"/>
      <c r="D702" s="86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>
      <c r="A703" s="30"/>
      <c r="B703" s="32"/>
      <c r="C703" s="85"/>
      <c r="D703" s="86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>
      <c r="A704" s="30"/>
      <c r="B704" s="32"/>
      <c r="C704" s="85"/>
      <c r="D704" s="86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>
      <c r="A705" s="30"/>
      <c r="B705" s="32"/>
      <c r="C705" s="85"/>
      <c r="D705" s="86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>
      <c r="A706" s="30"/>
      <c r="B706" s="32"/>
      <c r="C706" s="85"/>
      <c r="D706" s="86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>
      <c r="A707" s="30"/>
      <c r="B707" s="32"/>
      <c r="C707" s="85"/>
      <c r="D707" s="86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>
      <c r="A708" s="30"/>
      <c r="B708" s="32"/>
      <c r="C708" s="85"/>
      <c r="D708" s="86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>
      <c r="A709" s="30"/>
      <c r="B709" s="32"/>
      <c r="C709" s="85"/>
      <c r="D709" s="86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>
      <c r="A710" s="30"/>
      <c r="B710" s="32"/>
      <c r="C710" s="85"/>
      <c r="D710" s="86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>
      <c r="A711" s="30"/>
      <c r="B711" s="32"/>
      <c r="C711" s="85"/>
      <c r="D711" s="86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>
      <c r="A712" s="30"/>
      <c r="B712" s="32"/>
      <c r="C712" s="85"/>
      <c r="D712" s="86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>
      <c r="A713" s="30"/>
      <c r="B713" s="32"/>
      <c r="C713" s="85"/>
      <c r="D713" s="86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>
      <c r="A714" s="30"/>
      <c r="B714" s="32"/>
      <c r="C714" s="85"/>
      <c r="D714" s="86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>
      <c r="A715" s="30"/>
      <c r="B715" s="32"/>
      <c r="C715" s="85"/>
      <c r="D715" s="86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>
      <c r="A716" s="30"/>
      <c r="B716" s="32"/>
      <c r="C716" s="85"/>
      <c r="D716" s="86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>
      <c r="A717" s="30"/>
      <c r="B717" s="32"/>
      <c r="C717" s="85"/>
      <c r="D717" s="86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>
      <c r="A718" s="30"/>
      <c r="B718" s="32"/>
      <c r="C718" s="85"/>
      <c r="D718" s="86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>
      <c r="A719" s="30"/>
      <c r="B719" s="32"/>
      <c r="C719" s="85"/>
      <c r="D719" s="86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>
      <c r="A720" s="30"/>
      <c r="B720" s="32"/>
      <c r="C720" s="85"/>
      <c r="D720" s="86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>
      <c r="A721" s="30"/>
      <c r="B721" s="32"/>
      <c r="C721" s="85"/>
      <c r="D721" s="86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>
      <c r="A722" s="30"/>
      <c r="B722" s="32"/>
      <c r="C722" s="85"/>
      <c r="D722" s="86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>
      <c r="A723" s="30"/>
      <c r="B723" s="32"/>
      <c r="C723" s="85"/>
      <c r="D723" s="86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>
      <c r="A724" s="30"/>
      <c r="B724" s="32"/>
      <c r="C724" s="85"/>
      <c r="D724" s="86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>
      <c r="A725" s="30"/>
      <c r="B725" s="32"/>
      <c r="C725" s="85"/>
      <c r="D725" s="86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>
      <c r="A726" s="30"/>
      <c r="B726" s="32"/>
      <c r="C726" s="85"/>
      <c r="D726" s="86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>
      <c r="A727" s="30"/>
      <c r="B727" s="32"/>
      <c r="C727" s="85"/>
      <c r="D727" s="86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>
      <c r="A728" s="30"/>
      <c r="B728" s="32"/>
      <c r="C728" s="85"/>
      <c r="D728" s="86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>
      <c r="A729" s="30"/>
      <c r="B729" s="32"/>
      <c r="C729" s="85"/>
      <c r="D729" s="86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>
      <c r="A730" s="30"/>
      <c r="B730" s="32"/>
      <c r="C730" s="85"/>
      <c r="D730" s="86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>
      <c r="A731" s="30"/>
      <c r="B731" s="32"/>
      <c r="C731" s="85"/>
      <c r="D731" s="86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>
      <c r="A732" s="30"/>
      <c r="B732" s="32"/>
      <c r="C732" s="85"/>
      <c r="D732" s="86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>
      <c r="A733" s="30"/>
      <c r="B733" s="32"/>
      <c r="C733" s="85"/>
      <c r="D733" s="86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>
      <c r="A734" s="30"/>
      <c r="B734" s="32"/>
      <c r="C734" s="85"/>
      <c r="D734" s="86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>
      <c r="A735" s="30"/>
      <c r="B735" s="32"/>
      <c r="C735" s="85"/>
      <c r="D735" s="86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>
      <c r="A736" s="30"/>
      <c r="B736" s="32"/>
      <c r="C736" s="85"/>
      <c r="D736" s="86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>
      <c r="A737" s="30"/>
      <c r="B737" s="32"/>
      <c r="C737" s="85"/>
      <c r="D737" s="86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>
      <c r="A738" s="30"/>
      <c r="B738" s="32"/>
      <c r="C738" s="85"/>
      <c r="D738" s="86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>
      <c r="A739" s="30"/>
      <c r="B739" s="32"/>
      <c r="C739" s="85"/>
      <c r="D739" s="86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>
      <c r="A740" s="30"/>
      <c r="B740" s="32"/>
      <c r="C740" s="85"/>
      <c r="D740" s="86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>
      <c r="A741" s="30"/>
      <c r="B741" s="32"/>
      <c r="C741" s="85"/>
      <c r="D741" s="86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>
      <c r="A742" s="30"/>
      <c r="B742" s="32"/>
      <c r="C742" s="85"/>
      <c r="D742" s="86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>
      <c r="A743" s="30"/>
      <c r="B743" s="32"/>
      <c r="C743" s="85"/>
      <c r="D743" s="86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>
      <c r="A744" s="30"/>
      <c r="B744" s="32"/>
      <c r="C744" s="85"/>
      <c r="D744" s="86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>
      <c r="A745" s="30"/>
      <c r="B745" s="32"/>
      <c r="C745" s="85"/>
      <c r="D745" s="86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>
      <c r="A746" s="30"/>
      <c r="B746" s="32"/>
      <c r="C746" s="85"/>
      <c r="D746" s="86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>
      <c r="A747" s="30"/>
      <c r="B747" s="32"/>
      <c r="C747" s="85"/>
      <c r="D747" s="86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>
      <c r="A748" s="30"/>
      <c r="B748" s="32"/>
      <c r="C748" s="85"/>
      <c r="D748" s="86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>
      <c r="A749" s="30"/>
      <c r="B749" s="32"/>
      <c r="C749" s="85"/>
      <c r="D749" s="86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>
      <c r="A750" s="30"/>
      <c r="B750" s="32"/>
      <c r="C750" s="85"/>
      <c r="D750" s="86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>
      <c r="A751" s="30"/>
      <c r="B751" s="32"/>
      <c r="C751" s="85"/>
      <c r="D751" s="86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>
      <c r="A752" s="30"/>
      <c r="B752" s="32"/>
      <c r="C752" s="85"/>
      <c r="D752" s="86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>
      <c r="A753" s="30"/>
      <c r="B753" s="32"/>
      <c r="C753" s="85"/>
      <c r="D753" s="86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>
      <c r="A754" s="30"/>
      <c r="B754" s="32"/>
      <c r="C754" s="85"/>
      <c r="D754" s="86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>
      <c r="A755" s="30"/>
      <c r="B755" s="32"/>
      <c r="C755" s="85"/>
      <c r="D755" s="86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>
      <c r="A756" s="30"/>
      <c r="B756" s="32"/>
      <c r="C756" s="85"/>
      <c r="D756" s="86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>
      <c r="A757" s="30"/>
      <c r="B757" s="32"/>
      <c r="C757" s="85"/>
      <c r="D757" s="86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>
      <c r="A758" s="30"/>
      <c r="B758" s="32"/>
      <c r="C758" s="85"/>
      <c r="D758" s="86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>
      <c r="A759" s="30"/>
      <c r="B759" s="32"/>
      <c r="C759" s="85"/>
      <c r="D759" s="86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>
      <c r="A760" s="30"/>
      <c r="B760" s="32"/>
      <c r="C760" s="85"/>
      <c r="D760" s="86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>
      <c r="A761" s="30"/>
      <c r="B761" s="32"/>
      <c r="C761" s="85"/>
      <c r="D761" s="86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>
      <c r="A762" s="30"/>
      <c r="B762" s="32"/>
      <c r="C762" s="85"/>
      <c r="D762" s="86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>
      <c r="A763" s="30"/>
      <c r="B763" s="32"/>
      <c r="C763" s="85"/>
      <c r="D763" s="86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>
      <c r="A764" s="30"/>
      <c r="B764" s="32"/>
      <c r="C764" s="85"/>
      <c r="D764" s="86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>
      <c r="A765" s="30"/>
      <c r="B765" s="32"/>
      <c r="C765" s="85"/>
      <c r="D765" s="86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>
      <c r="A766" s="30"/>
      <c r="B766" s="32"/>
      <c r="C766" s="85"/>
      <c r="D766" s="86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>
      <c r="A767" s="30"/>
      <c r="B767" s="32"/>
      <c r="C767" s="85"/>
      <c r="D767" s="86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>
      <c r="A768" s="30"/>
      <c r="B768" s="32"/>
      <c r="C768" s="85"/>
      <c r="D768" s="86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>
      <c r="A769" s="30"/>
      <c r="B769" s="32"/>
      <c r="C769" s="85"/>
      <c r="D769" s="86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>
      <c r="A770" s="30"/>
      <c r="B770" s="32"/>
      <c r="C770" s="85"/>
      <c r="D770" s="86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>
      <c r="A771" s="30"/>
      <c r="B771" s="32"/>
      <c r="C771" s="85"/>
      <c r="D771" s="86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>
      <c r="A772" s="30"/>
      <c r="B772" s="32"/>
      <c r="C772" s="85"/>
      <c r="D772" s="86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>
      <c r="A773" s="30"/>
      <c r="B773" s="32"/>
      <c r="C773" s="85"/>
      <c r="D773" s="86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>
      <c r="A774" s="30"/>
      <c r="B774" s="32"/>
      <c r="C774" s="85"/>
      <c r="D774" s="86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>
      <c r="A775" s="30"/>
      <c r="B775" s="32"/>
      <c r="C775" s="85"/>
      <c r="D775" s="86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>
      <c r="A776" s="30"/>
      <c r="B776" s="32"/>
      <c r="C776" s="85"/>
      <c r="D776" s="86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>
      <c r="A777" s="30"/>
      <c r="B777" s="32"/>
      <c r="C777" s="85"/>
      <c r="D777" s="86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>
      <c r="A778" s="30"/>
      <c r="B778" s="32"/>
      <c r="C778" s="85"/>
      <c r="D778" s="86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>
      <c r="A779" s="30"/>
      <c r="B779" s="32"/>
      <c r="C779" s="85"/>
      <c r="D779" s="86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>
      <c r="A780" s="30"/>
      <c r="B780" s="32"/>
      <c r="C780" s="85"/>
      <c r="D780" s="86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>
      <c r="A781" s="30"/>
      <c r="B781" s="32"/>
      <c r="C781" s="85"/>
      <c r="D781" s="86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>
      <c r="A782" s="30"/>
      <c r="B782" s="32"/>
      <c r="C782" s="85"/>
      <c r="D782" s="86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>
      <c r="A783" s="30"/>
      <c r="B783" s="32"/>
      <c r="C783" s="85"/>
      <c r="D783" s="86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>
      <c r="A784" s="30"/>
      <c r="B784" s="32"/>
      <c r="C784" s="85"/>
      <c r="D784" s="86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>
      <c r="A785" s="30"/>
      <c r="B785" s="32"/>
      <c r="C785" s="85"/>
      <c r="D785" s="86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>
      <c r="A786" s="30"/>
      <c r="B786" s="32"/>
      <c r="C786" s="85"/>
      <c r="D786" s="86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>
      <c r="A787" s="30"/>
      <c r="B787" s="32"/>
      <c r="C787" s="85"/>
      <c r="D787" s="86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>
      <c r="A788" s="30"/>
      <c r="B788" s="32"/>
      <c r="C788" s="85"/>
      <c r="D788" s="86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>
      <c r="A789" s="30"/>
      <c r="B789" s="32"/>
      <c r="C789" s="85"/>
      <c r="D789" s="86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>
      <c r="A790" s="30"/>
      <c r="B790" s="32"/>
      <c r="C790" s="85"/>
      <c r="D790" s="86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>
      <c r="A791" s="30"/>
      <c r="B791" s="32"/>
      <c r="C791" s="85"/>
      <c r="D791" s="86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>
      <c r="A792" s="30"/>
      <c r="B792" s="32"/>
      <c r="C792" s="85"/>
      <c r="D792" s="86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>
      <c r="A793" s="30"/>
      <c r="B793" s="32"/>
      <c r="C793" s="85"/>
      <c r="D793" s="86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>
      <c r="A794" s="30"/>
      <c r="B794" s="32"/>
      <c r="C794" s="85"/>
      <c r="D794" s="86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>
      <c r="A795" s="30"/>
      <c r="B795" s="32"/>
      <c r="C795" s="85"/>
      <c r="D795" s="86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>
      <c r="A796" s="30"/>
      <c r="B796" s="32"/>
      <c r="C796" s="85"/>
      <c r="D796" s="86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>
      <c r="A797" s="30"/>
      <c r="B797" s="32"/>
      <c r="C797" s="85"/>
      <c r="D797" s="86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>
      <c r="A798" s="30"/>
      <c r="B798" s="32"/>
      <c r="C798" s="85"/>
      <c r="D798" s="86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>
      <c r="A799" s="30"/>
      <c r="B799" s="32"/>
      <c r="C799" s="85"/>
      <c r="D799" s="86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>
      <c r="A800" s="30"/>
      <c r="B800" s="32"/>
      <c r="C800" s="85"/>
      <c r="D800" s="86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>
      <c r="A801" s="30"/>
      <c r="B801" s="32"/>
      <c r="C801" s="85"/>
      <c r="D801" s="86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>
      <c r="A802" s="30"/>
      <c r="B802" s="32"/>
      <c r="C802" s="85"/>
      <c r="D802" s="86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>
      <c r="A803" s="30"/>
      <c r="B803" s="32"/>
      <c r="C803" s="85"/>
      <c r="D803" s="86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>
      <c r="A804" s="30"/>
      <c r="B804" s="32"/>
      <c r="C804" s="85"/>
      <c r="D804" s="86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>
      <c r="A805" s="30"/>
      <c r="B805" s="32"/>
      <c r="C805" s="85"/>
      <c r="D805" s="86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>
      <c r="A806" s="30"/>
      <c r="B806" s="32"/>
      <c r="C806" s="85"/>
      <c r="D806" s="86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>
      <c r="A807" s="30"/>
      <c r="B807" s="32"/>
      <c r="C807" s="85"/>
      <c r="D807" s="86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>
      <c r="A808" s="30"/>
      <c r="B808" s="32"/>
      <c r="C808" s="85"/>
      <c r="D808" s="86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>
      <c r="A809" s="30"/>
      <c r="B809" s="32"/>
      <c r="C809" s="85"/>
      <c r="D809" s="86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>
      <c r="A810" s="30"/>
      <c r="B810" s="32"/>
      <c r="C810" s="85"/>
      <c r="D810" s="86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>
      <c r="A811" s="30"/>
      <c r="B811" s="32"/>
      <c r="C811" s="85"/>
      <c r="D811" s="86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>
      <c r="A812" s="30"/>
      <c r="B812" s="32"/>
      <c r="C812" s="85"/>
      <c r="D812" s="86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>
      <c r="A813" s="30"/>
      <c r="B813" s="32"/>
      <c r="C813" s="85"/>
      <c r="D813" s="86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>
      <c r="A814" s="30"/>
      <c r="B814" s="32"/>
      <c r="C814" s="85"/>
      <c r="D814" s="86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>
      <c r="A815" s="30"/>
      <c r="B815" s="32"/>
      <c r="C815" s="85"/>
      <c r="D815" s="86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>
      <c r="A816" s="30"/>
      <c r="B816" s="32"/>
      <c r="C816" s="85"/>
      <c r="D816" s="86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>
      <c r="A817" s="30"/>
      <c r="B817" s="32"/>
      <c r="C817" s="85"/>
      <c r="D817" s="86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>
      <c r="A818" s="30"/>
      <c r="B818" s="32"/>
      <c r="C818" s="85"/>
      <c r="D818" s="86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>
      <c r="A819" s="30"/>
      <c r="B819" s="32"/>
      <c r="C819" s="85"/>
      <c r="D819" s="86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>
      <c r="A820" s="30"/>
      <c r="B820" s="32"/>
      <c r="C820" s="85"/>
      <c r="D820" s="86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>
      <c r="A821" s="30"/>
      <c r="B821" s="32"/>
      <c r="C821" s="85"/>
      <c r="D821" s="86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>
      <c r="A822" s="30"/>
      <c r="B822" s="32"/>
      <c r="C822" s="85"/>
      <c r="D822" s="86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>
      <c r="A823" s="30"/>
      <c r="B823" s="32"/>
      <c r="C823" s="85"/>
      <c r="D823" s="86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>
      <c r="A824" s="30"/>
      <c r="B824" s="32"/>
      <c r="C824" s="85"/>
      <c r="D824" s="86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>
      <c r="A825" s="30"/>
      <c r="B825" s="32"/>
      <c r="C825" s="85"/>
      <c r="D825" s="86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>
      <c r="A826" s="30"/>
      <c r="B826" s="32"/>
      <c r="C826" s="85"/>
      <c r="D826" s="86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>
      <c r="A827" s="30"/>
      <c r="B827" s="32"/>
      <c r="C827" s="85"/>
      <c r="D827" s="86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>
      <c r="A828" s="30"/>
      <c r="B828" s="32"/>
      <c r="C828" s="85"/>
      <c r="D828" s="86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>
      <c r="A829" s="30"/>
      <c r="B829" s="32"/>
      <c r="C829" s="85"/>
      <c r="D829" s="86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>
      <c r="A830" s="30"/>
      <c r="B830" s="32"/>
      <c r="C830" s="85"/>
      <c r="D830" s="86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>
      <c r="A831" s="30"/>
      <c r="B831" s="32"/>
      <c r="C831" s="85"/>
      <c r="D831" s="86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>
      <c r="A832" s="30"/>
      <c r="B832" s="32"/>
      <c r="C832" s="85"/>
      <c r="D832" s="86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>
      <c r="A833" s="30"/>
      <c r="B833" s="32"/>
      <c r="C833" s="85"/>
      <c r="D833" s="86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>
      <c r="A834" s="30"/>
      <c r="B834" s="32"/>
      <c r="C834" s="85"/>
      <c r="D834" s="86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>
      <c r="A835" s="30"/>
      <c r="B835" s="32"/>
      <c r="C835" s="85"/>
      <c r="D835" s="86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>
      <c r="A836" s="30"/>
      <c r="B836" s="32"/>
      <c r="C836" s="85"/>
      <c r="D836" s="86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>
      <c r="A837" s="30"/>
      <c r="B837" s="32"/>
      <c r="C837" s="85"/>
      <c r="D837" s="86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>
      <c r="A838" s="30"/>
      <c r="B838" s="32"/>
      <c r="C838" s="85"/>
      <c r="D838" s="86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>
      <c r="A839" s="30"/>
      <c r="B839" s="32"/>
      <c r="C839" s="85"/>
      <c r="D839" s="86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>
      <c r="A840" s="30"/>
      <c r="B840" s="32"/>
      <c r="C840" s="85"/>
      <c r="D840" s="86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>
      <c r="A841" s="30"/>
      <c r="B841" s="32"/>
      <c r="C841" s="85"/>
      <c r="D841" s="86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>
      <c r="A842" s="30"/>
      <c r="B842" s="32"/>
      <c r="C842" s="85"/>
      <c r="D842" s="86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>
      <c r="A843" s="30"/>
      <c r="B843" s="32"/>
      <c r="C843" s="85"/>
      <c r="D843" s="86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>
      <c r="A844" s="30"/>
      <c r="B844" s="32"/>
      <c r="C844" s="85"/>
      <c r="D844" s="86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>
      <c r="A845" s="30"/>
      <c r="B845" s="32"/>
      <c r="C845" s="85"/>
      <c r="D845" s="86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>
      <c r="A846" s="30"/>
      <c r="B846" s="32"/>
      <c r="C846" s="85"/>
      <c r="D846" s="86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>
      <c r="A847" s="30"/>
      <c r="B847" s="32"/>
      <c r="C847" s="85"/>
      <c r="D847" s="86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>
      <c r="A848" s="30"/>
      <c r="B848" s="32"/>
      <c r="C848" s="85"/>
      <c r="D848" s="86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>
      <c r="A849" s="30"/>
      <c r="B849" s="32"/>
      <c r="C849" s="85"/>
      <c r="D849" s="86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>
      <c r="A850" s="30"/>
      <c r="B850" s="32"/>
      <c r="C850" s="85"/>
      <c r="D850" s="86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>
      <c r="A851" s="30"/>
      <c r="B851" s="32"/>
      <c r="C851" s="85"/>
      <c r="D851" s="86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>
      <c r="A852" s="30"/>
      <c r="B852" s="32"/>
      <c r="C852" s="85"/>
      <c r="D852" s="86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>
      <c r="A853" s="30"/>
      <c r="B853" s="32"/>
      <c r="C853" s="85"/>
      <c r="D853" s="86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>
      <c r="A854" s="30"/>
      <c r="B854" s="32"/>
      <c r="C854" s="85"/>
      <c r="D854" s="86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>
      <c r="A855" s="30"/>
      <c r="B855" s="32"/>
      <c r="C855" s="85"/>
      <c r="D855" s="86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>
      <c r="A856" s="30"/>
      <c r="B856" s="32"/>
      <c r="C856" s="85"/>
      <c r="D856" s="86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>
      <c r="A857" s="30"/>
      <c r="B857" s="32"/>
      <c r="C857" s="85"/>
      <c r="D857" s="86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>
      <c r="A858" s="30"/>
      <c r="B858" s="32"/>
      <c r="C858" s="85"/>
      <c r="D858" s="86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>
      <c r="A859" s="30"/>
      <c r="B859" s="32"/>
      <c r="C859" s="85"/>
      <c r="D859" s="86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>
      <c r="A860" s="30"/>
      <c r="B860" s="32"/>
      <c r="C860" s="85"/>
      <c r="D860" s="86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>
      <c r="A861" s="30"/>
      <c r="B861" s="32"/>
      <c r="C861" s="85"/>
      <c r="D861" s="86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>
      <c r="A862" s="30"/>
      <c r="B862" s="32"/>
      <c r="C862" s="85"/>
      <c r="D862" s="86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>
      <c r="A863" s="30"/>
      <c r="B863" s="32"/>
      <c r="C863" s="85"/>
      <c r="D863" s="86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>
      <c r="A864" s="30"/>
      <c r="B864" s="32"/>
      <c r="C864" s="85"/>
      <c r="D864" s="86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>
      <c r="A865" s="30"/>
      <c r="B865" s="32"/>
      <c r="C865" s="85"/>
      <c r="D865" s="86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>
      <c r="A866" s="30"/>
      <c r="B866" s="32"/>
      <c r="C866" s="85"/>
      <c r="D866" s="86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>
      <c r="A867" s="30"/>
      <c r="B867" s="32"/>
      <c r="C867" s="85"/>
      <c r="D867" s="86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>
      <c r="A868" s="30"/>
      <c r="B868" s="32"/>
      <c r="C868" s="85"/>
      <c r="D868" s="86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>
      <c r="A869" s="30"/>
      <c r="B869" s="32"/>
      <c r="C869" s="85"/>
      <c r="D869" s="86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>
      <c r="A870" s="30"/>
      <c r="B870" s="32"/>
      <c r="C870" s="85"/>
      <c r="D870" s="86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>
      <c r="A871" s="30"/>
      <c r="B871" s="32"/>
      <c r="C871" s="85"/>
      <c r="D871" s="86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>
      <c r="A872" s="30"/>
      <c r="B872" s="32"/>
      <c r="C872" s="85"/>
      <c r="D872" s="86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>
      <c r="A873" s="30"/>
      <c r="B873" s="32"/>
      <c r="C873" s="85"/>
      <c r="D873" s="86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>
      <c r="A874" s="30"/>
      <c r="B874" s="32"/>
      <c r="C874" s="85"/>
      <c r="D874" s="86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>
      <c r="A875" s="30"/>
      <c r="B875" s="32"/>
      <c r="C875" s="85"/>
      <c r="D875" s="86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>
      <c r="A876" s="30"/>
      <c r="B876" s="32"/>
      <c r="C876" s="85"/>
      <c r="D876" s="86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>
      <c r="A877" s="30"/>
      <c r="B877" s="32"/>
      <c r="C877" s="85"/>
      <c r="D877" s="86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>
      <c r="A878" s="30"/>
      <c r="B878" s="32"/>
      <c r="C878" s="85"/>
      <c r="D878" s="86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>
      <c r="A879" s="30"/>
      <c r="B879" s="32"/>
      <c r="C879" s="85"/>
      <c r="D879" s="86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>
      <c r="A880" s="30"/>
      <c r="B880" s="32"/>
      <c r="C880" s="85"/>
      <c r="D880" s="86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>
      <c r="A881" s="30"/>
      <c r="B881" s="32"/>
      <c r="C881" s="85"/>
      <c r="D881" s="86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>
      <c r="A882" s="30"/>
      <c r="B882" s="32"/>
      <c r="C882" s="85"/>
      <c r="D882" s="86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>
      <c r="A883" s="30"/>
      <c r="B883" s="32"/>
      <c r="C883" s="85"/>
      <c r="D883" s="86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>
      <c r="A884" s="30"/>
      <c r="B884" s="32"/>
      <c r="C884" s="85"/>
      <c r="D884" s="86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>
      <c r="A885" s="30"/>
      <c r="B885" s="32"/>
      <c r="C885" s="85"/>
      <c r="D885" s="86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>
      <c r="A886" s="30"/>
      <c r="B886" s="32"/>
      <c r="C886" s="85"/>
      <c r="D886" s="86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>
      <c r="A887" s="30"/>
      <c r="B887" s="32"/>
      <c r="C887" s="85"/>
      <c r="D887" s="86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>
      <c r="A888" s="30"/>
      <c r="B888" s="32"/>
      <c r="C888" s="85"/>
      <c r="D888" s="86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>
      <c r="A889" s="30"/>
      <c r="B889" s="32"/>
      <c r="C889" s="85"/>
      <c r="D889" s="86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>
      <c r="A890" s="30"/>
      <c r="B890" s="32"/>
      <c r="C890" s="85"/>
      <c r="D890" s="86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>
      <c r="A891" s="30"/>
      <c r="B891" s="32"/>
      <c r="C891" s="85"/>
      <c r="D891" s="86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>
      <c r="A892" s="30"/>
      <c r="B892" s="32"/>
      <c r="C892" s="85"/>
      <c r="D892" s="86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>
      <c r="A893" s="30"/>
      <c r="B893" s="32"/>
      <c r="C893" s="85"/>
      <c r="D893" s="86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>
      <c r="A894" s="30"/>
      <c r="B894" s="32"/>
      <c r="C894" s="85"/>
      <c r="D894" s="86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>
      <c r="A895" s="30"/>
      <c r="B895" s="32"/>
      <c r="C895" s="85"/>
      <c r="D895" s="86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>
      <c r="A896" s="30"/>
      <c r="B896" s="32"/>
      <c r="C896" s="85"/>
      <c r="D896" s="86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>
      <c r="A897" s="30"/>
      <c r="B897" s="32"/>
      <c r="C897" s="85"/>
      <c r="D897" s="86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>
      <c r="A898" s="30"/>
      <c r="B898" s="32"/>
      <c r="C898" s="85"/>
      <c r="D898" s="86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>
      <c r="A899" s="30"/>
      <c r="B899" s="32"/>
      <c r="C899" s="85"/>
      <c r="D899" s="86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>
      <c r="A900" s="30"/>
      <c r="B900" s="32"/>
      <c r="C900" s="85"/>
      <c r="D900" s="86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>
      <c r="A901" s="30"/>
      <c r="B901" s="32"/>
      <c r="C901" s="85"/>
      <c r="D901" s="86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>
      <c r="A902" s="30"/>
      <c r="B902" s="32"/>
      <c r="C902" s="85"/>
      <c r="D902" s="86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>
      <c r="A903" s="30"/>
      <c r="B903" s="32"/>
      <c r="C903" s="85"/>
      <c r="D903" s="86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>
      <c r="A904" s="30"/>
      <c r="B904" s="32"/>
      <c r="C904" s="85"/>
      <c r="D904" s="86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>
      <c r="A905" s="30"/>
      <c r="B905" s="32"/>
      <c r="C905" s="85"/>
      <c r="D905" s="86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>
      <c r="A906" s="30"/>
      <c r="B906" s="32"/>
      <c r="C906" s="85"/>
      <c r="D906" s="86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>
      <c r="A907" s="30"/>
      <c r="B907" s="32"/>
      <c r="C907" s="85"/>
      <c r="D907" s="86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>
      <c r="A908" s="30"/>
      <c r="B908" s="32"/>
      <c r="C908" s="85"/>
      <c r="D908" s="86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>
      <c r="A909" s="30"/>
      <c r="B909" s="32"/>
      <c r="C909" s="85"/>
      <c r="D909" s="86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>
      <c r="A910" s="30"/>
      <c r="B910" s="32"/>
      <c r="C910" s="85"/>
      <c r="D910" s="86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>
      <c r="A911" s="30"/>
      <c r="B911" s="32"/>
      <c r="C911" s="85"/>
      <c r="D911" s="86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>
      <c r="A912" s="30"/>
      <c r="B912" s="32"/>
      <c r="C912" s="85"/>
      <c r="D912" s="86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>
      <c r="A913" s="30"/>
      <c r="B913" s="32"/>
      <c r="C913" s="85"/>
      <c r="D913" s="86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>
      <c r="A914" s="30"/>
      <c r="B914" s="32"/>
      <c r="C914" s="85"/>
      <c r="D914" s="86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>
      <c r="A915" s="30"/>
      <c r="B915" s="32"/>
      <c r="C915" s="85"/>
      <c r="D915" s="86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>
      <c r="A916" s="30"/>
      <c r="B916" s="32"/>
      <c r="C916" s="85"/>
      <c r="D916" s="86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>
      <c r="A917" s="30"/>
      <c r="B917" s="32"/>
      <c r="C917" s="85"/>
      <c r="D917" s="86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>
      <c r="A918" s="30"/>
      <c r="B918" s="32"/>
      <c r="C918" s="85"/>
      <c r="D918" s="86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>
      <c r="A919" s="30"/>
      <c r="B919" s="32"/>
      <c r="C919" s="85"/>
      <c r="D919" s="86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>
      <c r="A920" s="30"/>
      <c r="B920" s="32"/>
      <c r="C920" s="85"/>
      <c r="D920" s="86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>
      <c r="A921" s="30"/>
      <c r="B921" s="32"/>
      <c r="C921" s="85"/>
      <c r="D921" s="86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>
      <c r="A922" s="30"/>
      <c r="B922" s="32"/>
      <c r="C922" s="85"/>
      <c r="D922" s="86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>
      <c r="A923" s="30"/>
      <c r="B923" s="32"/>
      <c r="C923" s="85"/>
      <c r="D923" s="86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>
      <c r="A924" s="30"/>
      <c r="B924" s="32"/>
      <c r="C924" s="85"/>
      <c r="D924" s="86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>
      <c r="A925" s="30"/>
      <c r="B925" s="32"/>
      <c r="C925" s="85"/>
      <c r="D925" s="86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>
      <c r="A926" s="30"/>
      <c r="B926" s="32"/>
      <c r="C926" s="85"/>
      <c r="D926" s="86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>
      <c r="A927" s="30"/>
      <c r="B927" s="32"/>
      <c r="C927" s="85"/>
      <c r="D927" s="86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>
      <c r="A928" s="30"/>
      <c r="B928" s="32"/>
      <c r="C928" s="85"/>
      <c r="D928" s="86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>
      <c r="A929" s="30"/>
      <c r="B929" s="32"/>
      <c r="C929" s="85"/>
      <c r="D929" s="86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>
      <c r="A930" s="30"/>
      <c r="B930" s="32"/>
      <c r="C930" s="85"/>
      <c r="D930" s="86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>
      <c r="A931" s="30"/>
      <c r="B931" s="32"/>
      <c r="C931" s="85"/>
      <c r="D931" s="86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>
      <c r="A932" s="30"/>
      <c r="B932" s="32"/>
      <c r="C932" s="85"/>
      <c r="D932" s="86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>
      <c r="A933" s="30"/>
      <c r="B933" s="32"/>
      <c r="C933" s="85"/>
      <c r="D933" s="86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>
      <c r="A934" s="30"/>
      <c r="B934" s="32"/>
      <c r="C934" s="85"/>
      <c r="D934" s="86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>
      <c r="A935" s="30"/>
      <c r="B935" s="32"/>
      <c r="C935" s="85"/>
      <c r="D935" s="86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>
      <c r="A936" s="30"/>
      <c r="B936" s="32"/>
      <c r="C936" s="85"/>
      <c r="D936" s="86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>
      <c r="A937" s="30"/>
      <c r="B937" s="32"/>
      <c r="C937" s="85"/>
      <c r="D937" s="86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>
      <c r="A938" s="30"/>
      <c r="B938" s="32"/>
      <c r="C938" s="85"/>
      <c r="D938" s="86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>
      <c r="A939" s="30"/>
      <c r="B939" s="32"/>
      <c r="C939" s="85"/>
      <c r="D939" s="86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>
      <c r="A940" s="30"/>
      <c r="B940" s="32"/>
      <c r="C940" s="85"/>
      <c r="D940" s="86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>
      <c r="A941" s="30"/>
      <c r="B941" s="32"/>
      <c r="C941" s="85"/>
      <c r="D941" s="86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>
      <c r="A942" s="30"/>
      <c r="B942" s="32"/>
      <c r="C942" s="85"/>
      <c r="D942" s="86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>
      <c r="A943" s="30"/>
      <c r="B943" s="32"/>
      <c r="C943" s="85"/>
      <c r="D943" s="86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>
      <c r="A944" s="30"/>
      <c r="B944" s="32"/>
      <c r="C944" s="85"/>
      <c r="D944" s="86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>
      <c r="A945" s="30"/>
      <c r="B945" s="32"/>
      <c r="C945" s="85"/>
      <c r="D945" s="86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>
      <c r="A946" s="30"/>
      <c r="B946" s="32"/>
      <c r="C946" s="85"/>
      <c r="D946" s="86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>
      <c r="A947" s="30"/>
      <c r="B947" s="32"/>
      <c r="C947" s="85"/>
      <c r="D947" s="86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>
      <c r="A948" s="30"/>
      <c r="B948" s="32"/>
      <c r="C948" s="85"/>
      <c r="D948" s="86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>
      <c r="A949" s="30"/>
      <c r="B949" s="32"/>
      <c r="C949" s="85"/>
      <c r="D949" s="86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>
      <c r="A950" s="30"/>
      <c r="B950" s="32"/>
      <c r="C950" s="85"/>
      <c r="D950" s="86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>
      <c r="A951" s="30"/>
      <c r="B951" s="32"/>
      <c r="C951" s="85"/>
      <c r="D951" s="86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>
      <c r="A952" s="30"/>
      <c r="B952" s="32"/>
      <c r="C952" s="85"/>
      <c r="D952" s="86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>
      <c r="A953" s="30"/>
      <c r="B953" s="32"/>
      <c r="C953" s="85"/>
      <c r="D953" s="86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>
      <c r="A954" s="30"/>
      <c r="B954" s="32"/>
      <c r="C954" s="85"/>
      <c r="D954" s="86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>
      <c r="A955" s="30"/>
      <c r="B955" s="32"/>
      <c r="C955" s="85"/>
      <c r="D955" s="86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>
      <c r="A956" s="30"/>
      <c r="B956" s="32"/>
      <c r="C956" s="85"/>
      <c r="D956" s="86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>
      <c r="A957" s="30"/>
      <c r="B957" s="32"/>
      <c r="C957" s="85"/>
      <c r="D957" s="86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>
      <c r="A958" s="30"/>
      <c r="B958" s="32"/>
      <c r="C958" s="85"/>
      <c r="D958" s="86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>
      <c r="A959" s="30"/>
      <c r="B959" s="32"/>
      <c r="C959" s="85"/>
      <c r="D959" s="86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>
      <c r="A960" s="30"/>
      <c r="B960" s="32"/>
      <c r="C960" s="85"/>
      <c r="D960" s="86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>
      <c r="A961" s="30"/>
      <c r="B961" s="32"/>
      <c r="C961" s="85"/>
      <c r="D961" s="86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>
      <c r="A962" s="30"/>
      <c r="B962" s="32"/>
      <c r="C962" s="85"/>
      <c r="D962" s="86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>
      <c r="A963" s="30"/>
      <c r="B963" s="32"/>
      <c r="C963" s="85"/>
      <c r="D963" s="86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>
      <c r="A964" s="30"/>
      <c r="B964" s="32"/>
      <c r="C964" s="85"/>
      <c r="D964" s="86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>
      <c r="A965" s="30"/>
      <c r="B965" s="32"/>
      <c r="C965" s="85"/>
      <c r="D965" s="86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>
      <c r="A966" s="30"/>
      <c r="B966" s="32"/>
      <c r="C966" s="85"/>
      <c r="D966" s="86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>
      <c r="A967" s="30"/>
      <c r="B967" s="32"/>
      <c r="C967" s="85"/>
      <c r="D967" s="86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>
      <c r="A968" s="30"/>
      <c r="B968" s="32"/>
      <c r="C968" s="85"/>
      <c r="D968" s="86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>
      <c r="A969" s="30"/>
      <c r="B969" s="32"/>
      <c r="C969" s="85"/>
      <c r="D969" s="86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>
      <c r="A970" s="30"/>
      <c r="B970" s="32"/>
      <c r="C970" s="85"/>
      <c r="D970" s="86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>
      <c r="A971" s="30"/>
      <c r="B971" s="32"/>
      <c r="C971" s="85"/>
      <c r="D971" s="86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>
      <c r="A972" s="30"/>
      <c r="B972" s="32"/>
      <c r="C972" s="85"/>
      <c r="D972" s="86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>
      <c r="A973" s="30"/>
      <c r="B973" s="32"/>
      <c r="C973" s="85"/>
      <c r="D973" s="86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>
      <c r="A974" s="30"/>
      <c r="B974" s="32"/>
      <c r="C974" s="85"/>
      <c r="D974" s="86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>
      <c r="A975" s="30"/>
      <c r="B975" s="32"/>
      <c r="C975" s="85"/>
      <c r="D975" s="86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>
      <c r="A976" s="30"/>
      <c r="B976" s="32"/>
      <c r="C976" s="85"/>
      <c r="D976" s="86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>
      <c r="A977" s="30"/>
      <c r="B977" s="32"/>
      <c r="C977" s="85"/>
      <c r="D977" s="86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>
      <c r="A978" s="30"/>
      <c r="B978" s="32"/>
      <c r="C978" s="85"/>
      <c r="D978" s="86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>
      <c r="A979" s="30"/>
      <c r="B979" s="32"/>
      <c r="C979" s="85"/>
      <c r="D979" s="86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>
      <c r="A980" s="30"/>
      <c r="B980" s="32"/>
      <c r="C980" s="85"/>
      <c r="D980" s="86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</sheetData>
  <autoFilter ref="$A$1:$U$980">
    <sortState ref="A1:U980">
      <sortCondition ref="E1:E980"/>
      <sortCondition ref="A1:A98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J13" s="30">
        <v>186844.0</v>
      </c>
    </row>
    <row r="14">
      <c r="J14" s="30">
        <v>1.000187393E9</v>
      </c>
    </row>
    <row r="15">
      <c r="J15" s="30">
        <v>1.000187364E9</v>
      </c>
    </row>
    <row r="16">
      <c r="J16" s="30">
        <v>1.000187394E9</v>
      </c>
    </row>
    <row r="17">
      <c r="J17" s="52">
        <v>1.000187426E9</v>
      </c>
    </row>
    <row r="18">
      <c r="J18" s="30">
        <v>1.000187395E9</v>
      </c>
    </row>
    <row r="19">
      <c r="J19" s="30">
        <v>1.000187425E9</v>
      </c>
    </row>
    <row r="20">
      <c r="J20" s="30">
        <v>1.000187439E9</v>
      </c>
    </row>
    <row r="21">
      <c r="J21" s="30">
        <v>1.000187396E9</v>
      </c>
    </row>
    <row r="22">
      <c r="J22" s="30">
        <v>1.000187441E9</v>
      </c>
    </row>
    <row r="23">
      <c r="J23" s="52">
        <v>1.00018743E9</v>
      </c>
    </row>
    <row r="24">
      <c r="J24" s="89" t="s">
        <v>273</v>
      </c>
    </row>
    <row r="25">
      <c r="J25" s="89" t="s">
        <v>275</v>
      </c>
    </row>
    <row r="26">
      <c r="J26" s="89" t="s">
        <v>278</v>
      </c>
    </row>
    <row r="27">
      <c r="J27" s="52">
        <v>1.000187543E9</v>
      </c>
    </row>
    <row r="28">
      <c r="J28" s="52">
        <v>1.000187444E9</v>
      </c>
    </row>
    <row r="29">
      <c r="J29" s="61">
        <v>1.000187009E9</v>
      </c>
    </row>
    <row r="30">
      <c r="J30" s="61">
        <v>1.000187445E9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5.25"/>
  </cols>
  <sheetData>
    <row r="1">
      <c r="A1" s="90" t="s">
        <v>359</v>
      </c>
      <c r="B1" s="91"/>
      <c r="C1" s="91"/>
      <c r="D1" s="91"/>
      <c r="E1" s="4"/>
    </row>
    <row r="2">
      <c r="A2" s="3" t="s">
        <v>1</v>
      </c>
      <c r="B2" s="92" t="s">
        <v>2</v>
      </c>
      <c r="C2" s="92" t="s">
        <v>360</v>
      </c>
      <c r="D2" s="92" t="s">
        <v>4</v>
      </c>
      <c r="E2" s="93" t="s">
        <v>361</v>
      </c>
    </row>
    <row r="3">
      <c r="A3" s="8" t="s">
        <v>362</v>
      </c>
      <c r="B3" s="8">
        <v>1.000186234E9</v>
      </c>
      <c r="C3" s="8" t="s">
        <v>363</v>
      </c>
      <c r="D3" s="8">
        <v>7281288.0</v>
      </c>
      <c r="E3" s="8" t="s">
        <v>364</v>
      </c>
    </row>
    <row r="4">
      <c r="A4" s="8" t="s">
        <v>188</v>
      </c>
      <c r="B4" s="8">
        <v>1.000186315E9</v>
      </c>
      <c r="C4" s="8" t="s">
        <v>365</v>
      </c>
      <c r="D4" s="8">
        <v>7300644.0</v>
      </c>
      <c r="E4" s="8" t="s">
        <v>364</v>
      </c>
    </row>
    <row r="5">
      <c r="A5" s="8" t="s">
        <v>130</v>
      </c>
      <c r="B5" s="8">
        <v>1.000186385E9</v>
      </c>
      <c r="C5" s="8" t="s">
        <v>366</v>
      </c>
      <c r="D5" s="8">
        <v>7307027.0</v>
      </c>
      <c r="E5" s="8" t="s">
        <v>364</v>
      </c>
    </row>
    <row r="6">
      <c r="A6" s="8" t="s">
        <v>200</v>
      </c>
      <c r="B6" s="8">
        <v>1.000186311E9</v>
      </c>
      <c r="C6" s="8" t="s">
        <v>367</v>
      </c>
      <c r="D6" s="8">
        <v>7307087.0</v>
      </c>
      <c r="E6" s="8" t="s">
        <v>364</v>
      </c>
    </row>
    <row r="7">
      <c r="A7" s="8" t="s">
        <v>176</v>
      </c>
      <c r="B7" s="8">
        <v>1.000186381E9</v>
      </c>
      <c r="C7" s="8" t="s">
        <v>368</v>
      </c>
      <c r="D7" s="8">
        <v>7307118.0</v>
      </c>
      <c r="E7" s="8" t="s">
        <v>364</v>
      </c>
    </row>
    <row r="8">
      <c r="A8" s="8" t="s">
        <v>145</v>
      </c>
      <c r="B8" s="8">
        <v>1.000185261E9</v>
      </c>
      <c r="C8" s="8" t="s">
        <v>369</v>
      </c>
      <c r="D8" s="8">
        <v>7307129.0</v>
      </c>
      <c r="E8" s="8" t="s">
        <v>364</v>
      </c>
    </row>
    <row r="9">
      <c r="A9" s="8" t="s">
        <v>370</v>
      </c>
      <c r="B9" s="8">
        <v>1.00018641E9</v>
      </c>
      <c r="C9" s="8" t="s">
        <v>371</v>
      </c>
      <c r="D9" s="8">
        <v>7313964.0</v>
      </c>
      <c r="E9" s="8" t="s">
        <v>364</v>
      </c>
    </row>
    <row r="10">
      <c r="A10" s="8" t="s">
        <v>133</v>
      </c>
      <c r="B10" s="8">
        <v>1.000186431E9</v>
      </c>
      <c r="C10" s="8" t="s">
        <v>372</v>
      </c>
      <c r="D10" s="8">
        <v>7314733.0</v>
      </c>
      <c r="E10" s="8" t="s">
        <v>364</v>
      </c>
    </row>
    <row r="11">
      <c r="A11" s="8" t="s">
        <v>249</v>
      </c>
      <c r="B11" s="8">
        <v>1.000186433E9</v>
      </c>
      <c r="C11" s="8" t="s">
        <v>373</v>
      </c>
      <c r="D11" s="8">
        <v>7314920.0</v>
      </c>
      <c r="E11" s="8" t="s">
        <v>364</v>
      </c>
    </row>
    <row r="12">
      <c r="A12" s="8" t="s">
        <v>249</v>
      </c>
      <c r="B12" s="8">
        <v>1.00018644E9</v>
      </c>
      <c r="C12" s="8" t="s">
        <v>374</v>
      </c>
      <c r="D12" s="8">
        <v>7330793.0</v>
      </c>
      <c r="E12" s="8" t="s">
        <v>364</v>
      </c>
    </row>
    <row r="13">
      <c r="A13" s="8" t="s">
        <v>375</v>
      </c>
      <c r="B13" s="8">
        <v>1.000186441E9</v>
      </c>
      <c r="C13" s="8" t="s">
        <v>376</v>
      </c>
      <c r="D13" s="8">
        <v>7330832.0</v>
      </c>
      <c r="E13" s="8" t="s">
        <v>364</v>
      </c>
    </row>
    <row r="14">
      <c r="A14" s="8" t="s">
        <v>117</v>
      </c>
      <c r="B14" s="8">
        <v>1.000186443E9</v>
      </c>
      <c r="C14" s="8" t="s">
        <v>377</v>
      </c>
      <c r="D14" s="8">
        <v>7332940.0</v>
      </c>
      <c r="E14" s="8" t="s">
        <v>364</v>
      </c>
    </row>
    <row r="15">
      <c r="A15" s="8" t="s">
        <v>362</v>
      </c>
      <c r="B15" s="8">
        <v>1.000186462E9</v>
      </c>
      <c r="C15" s="8" t="s">
        <v>378</v>
      </c>
      <c r="D15" s="8">
        <v>7332978.0</v>
      </c>
      <c r="E15" s="8" t="s">
        <v>364</v>
      </c>
    </row>
    <row r="16">
      <c r="A16" s="8" t="s">
        <v>217</v>
      </c>
      <c r="B16" s="8">
        <v>1.000186454E9</v>
      </c>
      <c r="C16" s="8" t="s">
        <v>379</v>
      </c>
      <c r="D16" s="8">
        <v>7341929.0</v>
      </c>
      <c r="E16" s="8" t="s">
        <v>364</v>
      </c>
    </row>
    <row r="17">
      <c r="A17" s="8" t="s">
        <v>362</v>
      </c>
      <c r="B17" s="8">
        <v>1.000186462E9</v>
      </c>
      <c r="C17" s="8" t="s">
        <v>380</v>
      </c>
      <c r="D17" s="8">
        <v>7341930.0</v>
      </c>
      <c r="E17" s="8" t="s">
        <v>364</v>
      </c>
    </row>
    <row r="18">
      <c r="A18" s="8" t="s">
        <v>381</v>
      </c>
      <c r="B18" s="8">
        <v>1.000186314E9</v>
      </c>
      <c r="C18" s="8" t="s">
        <v>382</v>
      </c>
      <c r="D18" s="8">
        <v>7341931.0</v>
      </c>
      <c r="E18" s="8" t="s">
        <v>364</v>
      </c>
    </row>
    <row r="19">
      <c r="A19" s="8" t="s">
        <v>200</v>
      </c>
      <c r="B19" s="8">
        <v>1.00018646E9</v>
      </c>
      <c r="C19" s="8" t="s">
        <v>383</v>
      </c>
      <c r="D19" s="8">
        <v>7342054.0</v>
      </c>
      <c r="E19" s="8" t="s">
        <v>364</v>
      </c>
    </row>
    <row r="20">
      <c r="A20" s="8" t="s">
        <v>327</v>
      </c>
      <c r="B20" s="8">
        <v>1.000186289E9</v>
      </c>
      <c r="C20" s="8" t="s">
        <v>384</v>
      </c>
      <c r="D20" s="8">
        <v>7345343.0</v>
      </c>
      <c r="E20" s="8" t="s">
        <v>364</v>
      </c>
    </row>
    <row r="21">
      <c r="A21" s="8" t="s">
        <v>200</v>
      </c>
      <c r="B21" s="8">
        <v>1.00018646E9</v>
      </c>
      <c r="C21" s="8" t="s">
        <v>385</v>
      </c>
      <c r="D21" s="8">
        <v>7342054.0</v>
      </c>
      <c r="E21" s="8" t="s">
        <v>364</v>
      </c>
    </row>
    <row r="22">
      <c r="A22" s="8" t="s">
        <v>217</v>
      </c>
      <c r="B22" s="8">
        <v>1.000186454E9</v>
      </c>
      <c r="C22" s="8" t="s">
        <v>386</v>
      </c>
      <c r="D22" s="8">
        <v>7341929.0</v>
      </c>
      <c r="E22" s="8" t="s">
        <v>364</v>
      </c>
    </row>
    <row r="23">
      <c r="A23" s="8" t="s">
        <v>381</v>
      </c>
      <c r="B23" s="8">
        <v>1.000186314E9</v>
      </c>
      <c r="C23" s="8" t="s">
        <v>387</v>
      </c>
      <c r="D23" s="8">
        <v>7341931.0</v>
      </c>
      <c r="E23" s="8" t="s">
        <v>364</v>
      </c>
    </row>
    <row r="24">
      <c r="A24" s="8" t="s">
        <v>355</v>
      </c>
      <c r="B24" s="8">
        <v>1.000186351E9</v>
      </c>
      <c r="C24" s="8" t="s">
        <v>388</v>
      </c>
      <c r="D24" s="8">
        <v>7345828.0</v>
      </c>
      <c r="E24" s="8" t="s">
        <v>364</v>
      </c>
    </row>
    <row r="25">
      <c r="A25" s="8" t="s">
        <v>133</v>
      </c>
      <c r="B25" s="8">
        <v>1.000186471E9</v>
      </c>
      <c r="C25" s="8" t="s">
        <v>389</v>
      </c>
      <c r="D25" s="8">
        <v>7345881.0</v>
      </c>
      <c r="E25" s="8" t="s">
        <v>364</v>
      </c>
    </row>
    <row r="26">
      <c r="A26" s="8" t="s">
        <v>176</v>
      </c>
      <c r="B26" s="8">
        <v>1.000186609E9</v>
      </c>
      <c r="C26" s="8" t="s">
        <v>390</v>
      </c>
      <c r="D26" s="8">
        <v>7371899.0</v>
      </c>
      <c r="E26" s="8" t="s">
        <v>364</v>
      </c>
    </row>
    <row r="27">
      <c r="A27" s="8" t="s">
        <v>217</v>
      </c>
      <c r="B27" s="8">
        <v>1.000186499E9</v>
      </c>
      <c r="C27" s="8" t="s">
        <v>390</v>
      </c>
      <c r="D27" s="8">
        <v>7373323.0</v>
      </c>
      <c r="E27" s="8" t="s">
        <v>364</v>
      </c>
    </row>
    <row r="28">
      <c r="A28" s="8" t="s">
        <v>176</v>
      </c>
      <c r="B28" s="8">
        <v>1.000186618E9</v>
      </c>
      <c r="C28" s="8" t="s">
        <v>391</v>
      </c>
      <c r="D28" s="8">
        <v>7373387.0</v>
      </c>
      <c r="E28" s="8" t="s">
        <v>364</v>
      </c>
    </row>
    <row r="29">
      <c r="A29" s="8" t="s">
        <v>179</v>
      </c>
      <c r="B29" s="8">
        <v>1.000186434E9</v>
      </c>
      <c r="C29" s="8" t="s">
        <v>392</v>
      </c>
      <c r="D29" s="8">
        <v>7373422.0</v>
      </c>
      <c r="E29" s="8" t="s">
        <v>364</v>
      </c>
    </row>
    <row r="30">
      <c r="A30" s="8" t="s">
        <v>393</v>
      </c>
      <c r="B30" s="8">
        <v>1.000186427E9</v>
      </c>
      <c r="C30" s="8" t="s">
        <v>394</v>
      </c>
      <c r="D30" s="8">
        <v>7373472.0</v>
      </c>
      <c r="E30" s="8" t="s">
        <v>364</v>
      </c>
    </row>
    <row r="31">
      <c r="A31" s="8" t="s">
        <v>395</v>
      </c>
      <c r="B31" s="8">
        <v>1.000186401E9</v>
      </c>
      <c r="C31" s="8" t="s">
        <v>396</v>
      </c>
      <c r="D31" s="8">
        <v>7373541.0</v>
      </c>
      <c r="E31" s="8" t="s">
        <v>364</v>
      </c>
    </row>
    <row r="32">
      <c r="A32" s="8" t="s">
        <v>381</v>
      </c>
      <c r="B32" s="8">
        <v>1.000186465E9</v>
      </c>
      <c r="C32" s="8" t="s">
        <v>397</v>
      </c>
      <c r="D32" s="8">
        <v>7380698.0</v>
      </c>
      <c r="E32" s="8" t="s">
        <v>364</v>
      </c>
    </row>
    <row r="33">
      <c r="A33" s="8" t="s">
        <v>398</v>
      </c>
      <c r="B33" s="8">
        <v>1.000186609E9</v>
      </c>
      <c r="C33" s="8" t="s">
        <v>399</v>
      </c>
      <c r="D33" s="8">
        <v>7383878.0</v>
      </c>
      <c r="E33" s="8" t="s">
        <v>364</v>
      </c>
    </row>
    <row r="34">
      <c r="A34" s="8" t="s">
        <v>292</v>
      </c>
      <c r="B34" s="8">
        <v>1.000186619E9</v>
      </c>
      <c r="C34" s="8" t="s">
        <v>400</v>
      </c>
      <c r="D34" s="8">
        <v>7383880.0</v>
      </c>
      <c r="E34" s="8" t="s">
        <v>364</v>
      </c>
    </row>
    <row r="35">
      <c r="A35" s="8" t="s">
        <v>176</v>
      </c>
      <c r="B35" s="8">
        <v>1.00018662E9</v>
      </c>
      <c r="C35" s="8" t="s">
        <v>401</v>
      </c>
      <c r="D35" s="8">
        <v>7383883.0</v>
      </c>
      <c r="E35" s="8" t="s">
        <v>364</v>
      </c>
    </row>
    <row r="36">
      <c r="A36" s="8" t="s">
        <v>362</v>
      </c>
      <c r="B36" s="8">
        <v>1.000186632E9</v>
      </c>
      <c r="C36" s="8" t="s">
        <v>402</v>
      </c>
      <c r="D36" s="8">
        <v>7383889.0</v>
      </c>
      <c r="E36" s="8" t="s">
        <v>364</v>
      </c>
    </row>
    <row r="37">
      <c r="A37" s="8" t="s">
        <v>403</v>
      </c>
      <c r="B37" s="8">
        <v>1.000186609E9</v>
      </c>
      <c r="C37" s="8" t="s">
        <v>404</v>
      </c>
      <c r="D37" s="8">
        <v>7390316.0</v>
      </c>
      <c r="E37" s="8" t="s">
        <v>364</v>
      </c>
    </row>
    <row r="38">
      <c r="A38" s="8" t="s">
        <v>405</v>
      </c>
      <c r="B38" s="8">
        <v>1.000186489E9</v>
      </c>
      <c r="C38" s="8" t="s">
        <v>406</v>
      </c>
      <c r="D38" s="8">
        <v>7390304.0</v>
      </c>
      <c r="E38" s="8" t="s">
        <v>364</v>
      </c>
    </row>
    <row r="39">
      <c r="A39" s="8" t="s">
        <v>309</v>
      </c>
      <c r="B39" s="8">
        <v>1.000186571E9</v>
      </c>
      <c r="C39" s="8" t="s">
        <v>407</v>
      </c>
      <c r="D39" s="8">
        <v>7402104.0</v>
      </c>
      <c r="E39" s="8" t="s">
        <v>364</v>
      </c>
    </row>
    <row r="40">
      <c r="A40" s="8" t="s">
        <v>111</v>
      </c>
      <c r="B40" s="8">
        <v>1.000186647E9</v>
      </c>
      <c r="C40" s="8" t="s">
        <v>408</v>
      </c>
      <c r="D40" s="8">
        <v>7402303.0</v>
      </c>
      <c r="E40" s="8" t="s">
        <v>364</v>
      </c>
    </row>
    <row r="41">
      <c r="A41" s="8" t="s">
        <v>42</v>
      </c>
      <c r="B41" s="8">
        <v>1.000186711E9</v>
      </c>
      <c r="C41" s="8" t="s">
        <v>409</v>
      </c>
      <c r="D41" s="8">
        <v>7406293.0</v>
      </c>
      <c r="E41" s="8" t="s">
        <v>364</v>
      </c>
    </row>
    <row r="42">
      <c r="A42" s="8" t="s">
        <v>133</v>
      </c>
      <c r="B42" s="8">
        <v>1.000186446E9</v>
      </c>
      <c r="C42" s="8" t="s">
        <v>410</v>
      </c>
      <c r="D42" s="8">
        <v>7406281.0</v>
      </c>
      <c r="E42" s="8" t="s">
        <v>364</v>
      </c>
    </row>
    <row r="43">
      <c r="A43" s="8" t="s">
        <v>111</v>
      </c>
      <c r="B43" s="8">
        <v>1.000186647E9</v>
      </c>
      <c r="C43" s="8" t="s">
        <v>411</v>
      </c>
      <c r="D43" s="8">
        <v>7406266.0</v>
      </c>
      <c r="E43" s="8" t="s">
        <v>364</v>
      </c>
    </row>
    <row r="44">
      <c r="A44" s="8" t="s">
        <v>42</v>
      </c>
      <c r="B44" s="8">
        <v>1.000186626E9</v>
      </c>
      <c r="C44" s="8" t="s">
        <v>412</v>
      </c>
      <c r="D44" s="8">
        <v>7406254.0</v>
      </c>
      <c r="E44" s="8" t="s">
        <v>364</v>
      </c>
    </row>
    <row r="45">
      <c r="A45" s="8" t="s">
        <v>403</v>
      </c>
      <c r="B45" s="8">
        <v>1.000186551E9</v>
      </c>
      <c r="C45" s="8" t="s">
        <v>413</v>
      </c>
      <c r="D45" s="8">
        <v>7406243.0</v>
      </c>
      <c r="E45" s="8" t="s">
        <v>364</v>
      </c>
    </row>
    <row r="46">
      <c r="A46" s="8" t="s">
        <v>45</v>
      </c>
      <c r="B46" s="8">
        <v>1.000186031E9</v>
      </c>
      <c r="C46" s="8" t="s">
        <v>414</v>
      </c>
      <c r="D46" s="8">
        <v>7413541.0</v>
      </c>
      <c r="E46" s="8" t="s">
        <v>364</v>
      </c>
    </row>
    <row r="47">
      <c r="A47" s="8" t="s">
        <v>415</v>
      </c>
      <c r="B47" s="8">
        <v>1.000186713E9</v>
      </c>
      <c r="C47" s="8" t="s">
        <v>416</v>
      </c>
      <c r="D47" s="8">
        <v>7413580.0</v>
      </c>
      <c r="E47" s="8" t="s">
        <v>364</v>
      </c>
    </row>
    <row r="48">
      <c r="A48" s="8" t="s">
        <v>72</v>
      </c>
      <c r="B48" s="8">
        <v>1.00018673E9</v>
      </c>
      <c r="C48" s="8" t="s">
        <v>417</v>
      </c>
      <c r="D48" s="8">
        <v>7413589.0</v>
      </c>
      <c r="E48" s="8" t="s">
        <v>364</v>
      </c>
    </row>
    <row r="49">
      <c r="A49" s="8" t="s">
        <v>133</v>
      </c>
      <c r="B49" s="8">
        <v>1.000186723E9</v>
      </c>
      <c r="C49" s="8" t="s">
        <v>418</v>
      </c>
      <c r="D49" s="8">
        <v>7413562.0</v>
      </c>
      <c r="E49" s="8" t="s">
        <v>364</v>
      </c>
    </row>
    <row r="50">
      <c r="A50" s="8" t="s">
        <v>280</v>
      </c>
      <c r="B50" s="8">
        <v>1.000186717E9</v>
      </c>
      <c r="C50" s="8" t="s">
        <v>419</v>
      </c>
      <c r="D50" s="8">
        <v>7413606.0</v>
      </c>
      <c r="E50" s="8" t="s">
        <v>364</v>
      </c>
    </row>
    <row r="51">
      <c r="A51" s="12"/>
      <c r="B51" s="12"/>
      <c r="C51" s="12"/>
      <c r="D51" s="12"/>
      <c r="E51" s="12"/>
    </row>
    <row r="52">
      <c r="A52" s="12"/>
      <c r="B52" s="12"/>
      <c r="C52" s="12"/>
      <c r="D52" s="12"/>
      <c r="E52" s="12"/>
    </row>
    <row r="53">
      <c r="A53" s="12"/>
      <c r="B53" s="12"/>
      <c r="C53" s="12"/>
      <c r="D53" s="12"/>
      <c r="E53" s="12"/>
    </row>
    <row r="54">
      <c r="A54" s="12"/>
      <c r="B54" s="12"/>
      <c r="C54" s="12"/>
      <c r="D54" s="12"/>
      <c r="E54" s="12"/>
    </row>
    <row r="55">
      <c r="A55" s="12"/>
      <c r="B55" s="12"/>
      <c r="C55" s="12"/>
      <c r="D55" s="12"/>
      <c r="E55" s="12"/>
    </row>
    <row r="56">
      <c r="A56" s="12"/>
      <c r="B56" s="12"/>
      <c r="C56" s="12"/>
      <c r="D56" s="12"/>
      <c r="E56" s="12"/>
    </row>
    <row r="57">
      <c r="A57" s="12"/>
      <c r="B57" s="12"/>
      <c r="C57" s="12"/>
      <c r="D57" s="12"/>
      <c r="E57" s="12"/>
    </row>
    <row r="58">
      <c r="A58" s="12"/>
      <c r="B58" s="12"/>
      <c r="C58" s="12"/>
      <c r="D58" s="12"/>
      <c r="E58" s="12"/>
    </row>
    <row r="59">
      <c r="A59" s="12"/>
      <c r="B59" s="12"/>
      <c r="C59" s="12"/>
      <c r="D59" s="12"/>
      <c r="E59" s="12"/>
    </row>
    <row r="60">
      <c r="A60" s="12"/>
      <c r="B60" s="12"/>
      <c r="C60" s="12"/>
      <c r="D60" s="12"/>
      <c r="E60" s="12"/>
    </row>
    <row r="61">
      <c r="A61" s="12"/>
      <c r="B61" s="12"/>
      <c r="C61" s="12"/>
      <c r="D61" s="12"/>
      <c r="E61" s="12"/>
    </row>
    <row r="62">
      <c r="A62" s="12"/>
      <c r="B62" s="12"/>
      <c r="C62" s="12"/>
      <c r="D62" s="12"/>
      <c r="E62" s="12"/>
    </row>
    <row r="63">
      <c r="A63" s="12"/>
      <c r="B63" s="12"/>
      <c r="C63" s="12"/>
      <c r="D63" s="12"/>
      <c r="E63" s="12"/>
    </row>
    <row r="64">
      <c r="A64" s="12"/>
      <c r="B64" s="12"/>
      <c r="C64" s="12"/>
      <c r="D64" s="12"/>
      <c r="E64" s="12"/>
    </row>
    <row r="65">
      <c r="A65" s="12"/>
      <c r="B65" s="12"/>
      <c r="C65" s="12"/>
      <c r="D65" s="12"/>
      <c r="E65" s="12"/>
    </row>
    <row r="66">
      <c r="A66" s="12"/>
      <c r="B66" s="12"/>
      <c r="C66" s="12"/>
      <c r="D66" s="12"/>
      <c r="E66" s="12"/>
    </row>
    <row r="67">
      <c r="A67" s="12"/>
      <c r="B67" s="12"/>
      <c r="C67" s="12"/>
      <c r="D67" s="12"/>
      <c r="E67" s="12"/>
    </row>
    <row r="68">
      <c r="A68" s="12"/>
      <c r="B68" s="12"/>
      <c r="C68" s="12"/>
      <c r="D68" s="12"/>
      <c r="E68" s="12"/>
    </row>
    <row r="69">
      <c r="A69" s="12"/>
      <c r="B69" s="12"/>
      <c r="C69" s="12"/>
      <c r="D69" s="12"/>
      <c r="E69" s="12"/>
    </row>
    <row r="70">
      <c r="A70" s="12"/>
      <c r="B70" s="12"/>
      <c r="C70" s="12"/>
      <c r="D70" s="12"/>
      <c r="E70" s="12"/>
    </row>
    <row r="71">
      <c r="A71" s="12"/>
      <c r="B71" s="12"/>
      <c r="C71" s="12"/>
      <c r="D71" s="12"/>
      <c r="E71" s="12"/>
    </row>
    <row r="72">
      <c r="A72" s="12"/>
      <c r="B72" s="12"/>
      <c r="C72" s="12"/>
      <c r="D72" s="12"/>
      <c r="E72" s="12"/>
    </row>
    <row r="73">
      <c r="A73" s="12"/>
      <c r="B73" s="12"/>
      <c r="C73" s="12"/>
      <c r="D73" s="12"/>
      <c r="E73" s="12"/>
    </row>
    <row r="74">
      <c r="A74" s="12"/>
      <c r="B74" s="12"/>
      <c r="C74" s="12"/>
      <c r="D74" s="12"/>
      <c r="E74" s="12"/>
    </row>
    <row r="75">
      <c r="A75" s="12"/>
      <c r="B75" s="12"/>
      <c r="C75" s="12"/>
      <c r="D75" s="12"/>
      <c r="E75" s="12"/>
    </row>
    <row r="76">
      <c r="A76" s="12"/>
      <c r="B76" s="12"/>
      <c r="C76" s="12"/>
      <c r="D76" s="12"/>
      <c r="E76" s="12"/>
    </row>
    <row r="77">
      <c r="A77" s="12"/>
      <c r="B77" s="12"/>
      <c r="C77" s="12"/>
      <c r="D77" s="12"/>
      <c r="E77" s="12"/>
    </row>
    <row r="78">
      <c r="A78" s="12"/>
      <c r="B78" s="12"/>
      <c r="C78" s="12"/>
      <c r="D78" s="12"/>
      <c r="E78" s="12"/>
    </row>
    <row r="79">
      <c r="A79" s="12"/>
      <c r="B79" s="12"/>
      <c r="C79" s="12"/>
      <c r="D79" s="12"/>
      <c r="E79" s="12"/>
    </row>
    <row r="80">
      <c r="A80" s="12"/>
      <c r="B80" s="12"/>
      <c r="C80" s="12"/>
      <c r="D80" s="12"/>
      <c r="E80" s="12"/>
    </row>
    <row r="81">
      <c r="A81" s="12"/>
      <c r="B81" s="12"/>
      <c r="C81" s="12"/>
      <c r="D81" s="12"/>
      <c r="E81" s="12"/>
    </row>
    <row r="82">
      <c r="A82" s="12"/>
      <c r="B82" s="12"/>
      <c r="C82" s="12"/>
      <c r="D82" s="12"/>
      <c r="E82" s="12"/>
    </row>
    <row r="83">
      <c r="A83" s="12"/>
      <c r="B83" s="12"/>
      <c r="C83" s="12"/>
      <c r="D83" s="12"/>
      <c r="E83" s="12"/>
    </row>
    <row r="84">
      <c r="A84" s="12"/>
      <c r="B84" s="12"/>
      <c r="C84" s="12"/>
      <c r="D84" s="12"/>
      <c r="E84" s="12"/>
    </row>
    <row r="85">
      <c r="A85" s="12"/>
      <c r="B85" s="12"/>
      <c r="C85" s="12"/>
      <c r="D85" s="12"/>
      <c r="E85" s="12"/>
    </row>
    <row r="86">
      <c r="A86" s="12"/>
      <c r="B86" s="12"/>
      <c r="C86" s="12"/>
      <c r="D86" s="12"/>
      <c r="E86" s="12"/>
    </row>
    <row r="87">
      <c r="A87" s="12"/>
      <c r="B87" s="12"/>
      <c r="C87" s="12"/>
      <c r="D87" s="12"/>
      <c r="E87" s="12"/>
    </row>
    <row r="88">
      <c r="A88" s="12"/>
      <c r="B88" s="12"/>
      <c r="C88" s="12"/>
      <c r="D88" s="12"/>
      <c r="E88" s="12"/>
    </row>
  </sheetData>
  <mergeCells count="1">
    <mergeCell ref="A1:E1"/>
  </mergeCells>
  <drawing r:id="rId1"/>
</worksheet>
</file>