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defaultThemeVersion="166925"/>
  <xr:revisionPtr revIDLastSave="314" documentId="11_9248B46DC1CBB2E3ED7FF6F9903E8C1851038383" xr6:coauthVersionLast="47" xr6:coauthVersionMax="47" xr10:uidLastSave="{EB13A451-BC3F-4584-A360-F419CC43ECDB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43" i="1"/>
  <c r="L44" i="1"/>
  <c r="L45" i="1"/>
  <c r="L46" i="1"/>
  <c r="L47" i="1"/>
  <c r="L48" i="1"/>
  <c r="L49" i="1"/>
  <c r="L50" i="1"/>
  <c r="L31" i="1"/>
  <c r="L32" i="1"/>
  <c r="L33" i="1"/>
  <c r="L34" i="1"/>
  <c r="L35" i="1"/>
  <c r="L36" i="1"/>
  <c r="L37" i="1"/>
  <c r="L38" i="1"/>
  <c r="L30" i="1"/>
  <c r="K31" i="1"/>
  <c r="K32" i="1" s="1"/>
  <c r="K33" i="1" s="1"/>
  <c r="K34" i="1" s="1"/>
  <c r="K35" i="1" s="1"/>
  <c r="K36" i="1" s="1"/>
  <c r="K37" i="1" s="1"/>
  <c r="K38" i="1" s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F29" i="1"/>
  <c r="F30" i="1"/>
  <c r="F31" i="1"/>
  <c r="F32" i="1"/>
  <c r="F33" i="1"/>
  <c r="F34" i="1"/>
  <c r="F35" i="1"/>
  <c r="F36" i="1"/>
  <c r="F28" i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W11" i="1"/>
  <c r="W12" i="1" s="1"/>
  <c r="W13" i="1" s="1"/>
  <c r="W14" i="1" s="1"/>
  <c r="W15" i="1" s="1"/>
  <c r="W16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<sst xmlns="http://schemas.openxmlformats.org/spreadsheetml/2006/main" count="44" uniqueCount="16">
  <si>
    <t>10000n</t>
  </si>
  <si>
    <t>1n</t>
  </si>
  <si>
    <t>1000n</t>
  </si>
  <si>
    <t>tamaño del problema</t>
  </si>
  <si>
    <t>t(us)</t>
  </si>
  <si>
    <t>Insercion directa</t>
  </si>
  <si>
    <t>Seleccion</t>
  </si>
  <si>
    <t>Burbuja</t>
  </si>
  <si>
    <t>Rapido Central</t>
  </si>
  <si>
    <t>l</t>
  </si>
  <si>
    <t>Tamaño del problema</t>
  </si>
  <si>
    <t>Ordenado</t>
  </si>
  <si>
    <t>Inversa</t>
  </si>
  <si>
    <t>Aleatorio</t>
  </si>
  <si>
    <t>Tiempo (μs)</t>
  </si>
  <si>
    <t>Rapido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</si>
</sst>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Inserción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Hoja1!$L$29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Hoja1!$K$30:$K$38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Hoja1!$L$30:$L$38</c:f>
              <c:numCache>
                <c:formatCode>General</c:formatCode>
                <c:ptCount val="9"/>
                <c:pt idx="0">
                  <c:v>1.9E-3</c:v>
                </c:pt>
                <c:pt idx="1">
                  <c:v>3.0999999999999999E-3</c:v>
                </c:pt>
                <c:pt idx="2">
                  <c:v>5.1000000000000004E-3</c:v>
                </c:pt>
                <c:pt idx="3">
                  <c:v>1.0500000000000001E-2</c:v>
                </c:pt>
                <c:pt idx="4">
                  <c:v>2.2200000000000001E-2</c:v>
                </c:pt>
                <c:pt idx="5">
                  <c:v>4.1399999999999999E-2</c:v>
                </c:pt>
                <c:pt idx="6">
                  <c:v>8.9899999999999994E-2</c:v>
                </c:pt>
                <c:pt idx="7">
                  <c:v>0.1686</c:v>
                </c:pt>
                <c:pt idx="8">
                  <c:v>0.34329999999999999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A-4F8B-8142-FB3034CA3656}"/>
            </c:ext>
          </c:extLst>
        </c:ser>
        <c:ser>
          <c:idx val="1"/>
          <c:order val="1"/>
          <c:tx>
            <c:strRef>
              <c:f>Hoja1!$M$29</c:f>
              <c:strCache>
                <c:ptCount val="1"/>
                <c:pt idx="0">
                  <c:v>Inversa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Hoja1!$K$30:$K$38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Hoja1!$M$30:$M$38</c:f>
              <c:numCache>
                <c:formatCode>General</c:formatCode>
                <c:ptCount val="9"/>
                <c:pt idx="0">
                  <c:v>13</c:v>
                </c:pt>
                <c:pt idx="1">
                  <c:v>35</c:v>
                </c:pt>
                <c:pt idx="2">
                  <c:v>136</c:v>
                </c:pt>
                <c:pt idx="3">
                  <c:v>546</c:v>
                </c:pt>
                <c:pt idx="4">
                  <c:v>2260</c:v>
                </c:pt>
                <c:pt idx="5">
                  <c:v>9281</c:v>
                </c:pt>
                <c:pt idx="6">
                  <c:v>41770</c:v>
                </c:pt>
                <c:pt idx="7">
                  <c:v>169806</c:v>
                </c:pt>
                <c:pt idx="8">
                  <c:v>686301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A-4F8B-8142-FB3034CA3656}"/>
            </c:ext>
          </c:extLst>
        </c:ser>
        <c:ser>
          <c:idx val="2"/>
          <c:order val="2"/>
          <c:tx>
            <c:strRef>
              <c:f>Hoja1!$N$29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Hoja1!$K$30:$K$38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Hoja1!$N$30:$N$38</c:f>
              <c:numCache>
                <c:formatCode>General</c:formatCode>
                <c:ptCount val="9"/>
                <c:pt idx="0">
                  <c:v>8</c:v>
                </c:pt>
                <c:pt idx="1">
                  <c:v>20</c:v>
                </c:pt>
                <c:pt idx="2">
                  <c:v>62</c:v>
                </c:pt>
                <c:pt idx="3">
                  <c:v>245</c:v>
                </c:pt>
                <c:pt idx="4">
                  <c:v>998</c:v>
                </c:pt>
                <c:pt idx="5">
                  <c:v>3949</c:v>
                </c:pt>
                <c:pt idx="6">
                  <c:v>17221</c:v>
                </c:pt>
                <c:pt idx="7">
                  <c:v>71179</c:v>
                </c:pt>
                <c:pt idx="8">
                  <c:v>281796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4A-4F8B-8142-FB3034CA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6360"/>
        <c:axId val="1083312120"/>
      </c:scatterChart>
      <c:valAx>
        <c:axId val="108330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2120"/>
        <c:crosses val="autoZero"/>
        <c:crossBetween val="midCat"/>
      </c:valAx>
      <c:valAx>
        <c:axId val="10833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Hoja1!$I$6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Hoja1!$I$7:$I$15</c:f>
              <c:numCache>
                <c:formatCode>General</c:formatCode>
                <c:ptCount val="9"/>
                <c:pt idx="0">
                  <c:v>15</c:v>
                </c:pt>
                <c:pt idx="1">
                  <c:v>38</c:v>
                </c:pt>
                <c:pt idx="2">
                  <c:v>149</c:v>
                </c:pt>
                <c:pt idx="3">
                  <c:v>554</c:v>
                </c:pt>
                <c:pt idx="4">
                  <c:v>2001</c:v>
                </c:pt>
                <c:pt idx="5">
                  <c:v>8705</c:v>
                </c:pt>
                <c:pt idx="6">
                  <c:v>50270</c:v>
                </c:pt>
                <c:pt idx="7">
                  <c:v>236758</c:v>
                </c:pt>
                <c:pt idx="8">
                  <c:v>696086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2-4CA0-8AB3-CB8CF4A4B96B}"/>
            </c:ext>
          </c:extLst>
        </c:ser>
        <c:ser>
          <c:idx val="1"/>
          <c:order val="1"/>
          <c:tx>
            <c:strRef>
              <c:f>Hoja1!$J$6</c:f>
              <c:strCache>
                <c:ptCount val="1"/>
                <c:pt idx="0">
                  <c:v>Inversa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Hoja1!$J$7:$J$15</c:f>
              <c:numCache>
                <c:formatCode>General</c:formatCode>
                <c:ptCount val="9"/>
                <c:pt idx="0">
                  <c:v>35</c:v>
                </c:pt>
                <c:pt idx="1">
                  <c:v>329</c:v>
                </c:pt>
                <c:pt idx="2">
                  <c:v>1364</c:v>
                </c:pt>
                <c:pt idx="3">
                  <c:v>5291</c:v>
                </c:pt>
                <c:pt idx="4">
                  <c:v>21485</c:v>
                </c:pt>
                <c:pt idx="5">
                  <c:v>85649</c:v>
                </c:pt>
                <c:pt idx="6">
                  <c:v>336456</c:v>
                </c:pt>
                <c:pt idx="7">
                  <c:v>1525710</c:v>
                </c:pt>
                <c:pt idx="8">
                  <c:v>5102332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2-4CA0-8AB3-CB8CF4A4B96B}"/>
            </c:ext>
          </c:extLst>
        </c:ser>
        <c:ser>
          <c:idx val="2"/>
          <c:order val="2"/>
          <c:tx>
            <c:strRef>
              <c:f>Hoja1!$K$6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Hoja1!$K$7:$K$15</c:f>
              <c:numCache>
                <c:formatCode>General</c:formatCode>
                <c:ptCount val="9"/>
                <c:pt idx="0">
                  <c:v>76</c:v>
                </c:pt>
                <c:pt idx="1">
                  <c:v>301</c:v>
                </c:pt>
                <c:pt idx="2">
                  <c:v>1207</c:v>
                </c:pt>
                <c:pt idx="3">
                  <c:v>4838</c:v>
                </c:pt>
                <c:pt idx="4">
                  <c:v>19329</c:v>
                </c:pt>
                <c:pt idx="5">
                  <c:v>77456</c:v>
                </c:pt>
                <c:pt idx="6">
                  <c:v>309733</c:v>
                </c:pt>
                <c:pt idx="7">
                  <c:v>1240144</c:v>
                </c:pt>
                <c:pt idx="8">
                  <c:v>4961867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82-4CA0-8AB3-CB8CF4A4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24039"/>
        <c:axId val="1171804839"/>
      </c:scatterChart>
      <c:valAx>
        <c:axId val="1171824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4839"/>
        <c:crosses val="autoZero"/>
        <c:crossBetween val="midCat"/>
      </c:valAx>
      <c:valAx>
        <c:axId val="117180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24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Hoja1!$L$6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Hoja1!$L$7:$L$15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113</c:v>
                </c:pt>
                <c:pt idx="3">
                  <c:v>475</c:v>
                </c:pt>
                <c:pt idx="4">
                  <c:v>1858</c:v>
                </c:pt>
                <c:pt idx="5">
                  <c:v>7313</c:v>
                </c:pt>
                <c:pt idx="6">
                  <c:v>29585</c:v>
                </c:pt>
                <c:pt idx="7">
                  <c:v>119166</c:v>
                </c:pt>
                <c:pt idx="8">
                  <c:v>486653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4-4ABE-92FB-E7DF2F7159F2}"/>
            </c:ext>
          </c:extLst>
        </c:ser>
        <c:ser>
          <c:idx val="1"/>
          <c:order val="1"/>
          <c:tx>
            <c:strRef>
              <c:f>Hoja1!$M$6</c:f>
              <c:strCache>
                <c:ptCount val="1"/>
                <c:pt idx="0">
                  <c:v>Inversa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Hoja1!$M$7:$M$15</c:f>
              <c:numCache>
                <c:formatCode>General</c:formatCode>
                <c:ptCount val="9"/>
                <c:pt idx="0">
                  <c:v>59</c:v>
                </c:pt>
                <c:pt idx="1">
                  <c:v>220</c:v>
                </c:pt>
                <c:pt idx="2">
                  <c:v>886</c:v>
                </c:pt>
                <c:pt idx="3">
                  <c:v>3514</c:v>
                </c:pt>
                <c:pt idx="4">
                  <c:v>14062</c:v>
                </c:pt>
                <c:pt idx="5">
                  <c:v>56490</c:v>
                </c:pt>
                <c:pt idx="6">
                  <c:v>226886</c:v>
                </c:pt>
                <c:pt idx="7">
                  <c:v>907799</c:v>
                </c:pt>
                <c:pt idx="8">
                  <c:v>3627435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4-4ABE-92FB-E7DF2F7159F2}"/>
            </c:ext>
          </c:extLst>
        </c:ser>
        <c:ser>
          <c:idx val="2"/>
          <c:order val="2"/>
          <c:tx>
            <c:strRef>
              <c:f>Hoja1!$N$6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Hoja1!$N$7:$N$15</c:f>
              <c:numCache>
                <c:formatCode>General</c:formatCode>
                <c:ptCount val="9"/>
                <c:pt idx="0">
                  <c:v>76</c:v>
                </c:pt>
                <c:pt idx="1">
                  <c:v>361</c:v>
                </c:pt>
                <c:pt idx="2">
                  <c:v>1616</c:v>
                </c:pt>
                <c:pt idx="3">
                  <c:v>6739</c:v>
                </c:pt>
                <c:pt idx="4">
                  <c:v>27434</c:v>
                </c:pt>
                <c:pt idx="5">
                  <c:v>110961</c:v>
                </c:pt>
                <c:pt idx="6">
                  <c:v>450858</c:v>
                </c:pt>
                <c:pt idx="7">
                  <c:v>1824550</c:v>
                </c:pt>
                <c:pt idx="8">
                  <c:v>7331438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44-4ABE-92FB-E7DF2F71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06680"/>
        <c:axId val="1083404280"/>
      </c:scatterChart>
      <c:valAx>
        <c:axId val="108340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04280"/>
        <c:crosses val="autoZero"/>
        <c:crossBetween val="midCat"/>
      </c:valAx>
      <c:valAx>
        <c:axId val="10834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0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con pivote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Hoja1!$O$6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Hoja1!$O$7:$O$15</c:f>
              <c:numCache>
                <c:formatCode>General</c:formatCode>
                <c:ptCount val="9"/>
                <c:pt idx="0">
                  <c:v>117</c:v>
                </c:pt>
                <c:pt idx="1">
                  <c:v>225</c:v>
                </c:pt>
                <c:pt idx="2">
                  <c:v>433</c:v>
                </c:pt>
                <c:pt idx="3">
                  <c:v>954</c:v>
                </c:pt>
                <c:pt idx="4">
                  <c:v>1979</c:v>
                </c:pt>
                <c:pt idx="5">
                  <c:v>3921</c:v>
                </c:pt>
                <c:pt idx="6">
                  <c:v>9304</c:v>
                </c:pt>
                <c:pt idx="7">
                  <c:v>18729</c:v>
                </c:pt>
                <c:pt idx="8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B-4620-9E7C-43DBA6259F46}"/>
            </c:ext>
          </c:extLst>
        </c:ser>
        <c:ser>
          <c:idx val="1"/>
          <c:order val="1"/>
          <c:tx>
            <c:strRef>
              <c:f>Hoja1!$P$6</c:f>
              <c:strCache>
                <c:ptCount val="1"/>
                <c:pt idx="0">
                  <c:v>Inversa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Hoja1!$P$7:$P$15</c:f>
              <c:numCache>
                <c:formatCode>General</c:formatCode>
                <c:ptCount val="9"/>
                <c:pt idx="0">
                  <c:v>128</c:v>
                </c:pt>
                <c:pt idx="1">
                  <c:v>231</c:v>
                </c:pt>
                <c:pt idx="2">
                  <c:v>435</c:v>
                </c:pt>
                <c:pt idx="3">
                  <c:v>927</c:v>
                </c:pt>
                <c:pt idx="4">
                  <c:v>1966</c:v>
                </c:pt>
                <c:pt idx="5">
                  <c:v>4489</c:v>
                </c:pt>
                <c:pt idx="6">
                  <c:v>9180</c:v>
                </c:pt>
                <c:pt idx="7">
                  <c:v>18850</c:v>
                </c:pt>
                <c:pt idx="8">
                  <c:v>38737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B-4620-9E7C-43DBA6259F46}"/>
            </c:ext>
          </c:extLst>
        </c:ser>
        <c:ser>
          <c:idx val="2"/>
          <c:order val="2"/>
          <c:tx>
            <c:strRef>
              <c:f>Hoja1!$Q$6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Hoja1!$E$7:$E$15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</c:numCache>
            </c:numRef>
          </c:xVal>
          <c:yVal>
            <c:numRef>
              <c:f>Hoja1!$Q$7:$Q$15</c:f>
              <c:numCache>
                <c:formatCode>General</c:formatCode>
                <c:ptCount val="9"/>
                <c:pt idx="0">
                  <c:v>110</c:v>
                </c:pt>
                <c:pt idx="1">
                  <c:v>224</c:v>
                </c:pt>
                <c:pt idx="2">
                  <c:v>459</c:v>
                </c:pt>
                <c:pt idx="3">
                  <c:v>975</c:v>
                </c:pt>
                <c:pt idx="4">
                  <c:v>2134</c:v>
                </c:pt>
                <c:pt idx="5">
                  <c:v>4689</c:v>
                </c:pt>
                <c:pt idx="6">
                  <c:v>10408</c:v>
                </c:pt>
                <c:pt idx="7">
                  <c:v>25820</c:v>
                </c:pt>
                <c:pt idx="8">
                  <c:v>58021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B-4620-9E7C-43DBA625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83992"/>
        <c:axId val="997482552"/>
      </c:scatterChart>
      <c:valAx>
        <c:axId val="99748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2552"/>
        <c:crosses val="autoZero"/>
        <c:crossBetween val="midCat"/>
      </c:valAx>
      <c:valAx>
        <c:axId val="9974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con extremo como pivote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Hoja1!$X$9</c:f>
              <c:strCache>
                <c:ptCount val="1"/>
                <c:pt idx="0">
                  <c:v>Tiempo 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Hoja1!$W$10:$W$16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Hoja1!$X$10:$X$16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20</c:v>
                </c:pt>
                <c:pt idx="3">
                  <c:v>75</c:v>
                </c:pt>
                <c:pt idx="4">
                  <c:v>262</c:v>
                </c:pt>
                <c:pt idx="5">
                  <c:v>1032</c:v>
                </c:pt>
                <c:pt idx="6">
                  <c:v>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8-4B45-B644-FAB2AFB3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79128"/>
        <c:axId val="809797368"/>
      </c:scatterChart>
      <c:valAx>
        <c:axId val="80977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97368"/>
        <c:crosses val="autoZero"/>
        <c:crossBetween val="midCat"/>
      </c:valAx>
      <c:valAx>
        <c:axId val="8097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7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26</xdr:row>
      <xdr:rowOff>114300</xdr:rowOff>
    </xdr:from>
    <xdr:to>
      <xdr:col>18</xdr:col>
      <xdr:colOff>247650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3A99DE-60BF-97F2-FCAC-BA9C78D56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19</xdr:row>
      <xdr:rowOff>85725</xdr:rowOff>
    </xdr:from>
    <xdr:to>
      <xdr:col>8</xdr:col>
      <xdr:colOff>314325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25082D-6943-9C32-8232-D777369C5C21}"/>
            </a:ext>
            <a:ext uri="{147F2762-F138-4A5C-976F-8EAC2B608ADB}">
              <a16:predDERef xmlns:a16="http://schemas.microsoft.com/office/drawing/2014/main" pred="{BE3A99DE-60BF-97F2-FCAC-BA9C78D56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34</xdr:row>
      <xdr:rowOff>85725</xdr:rowOff>
    </xdr:from>
    <xdr:to>
      <xdr:col>9</xdr:col>
      <xdr:colOff>19050</xdr:colOff>
      <xdr:row>48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B3A9C1-736B-A224-37E1-880E2E0954DB}"/>
            </a:ext>
            <a:ext uri="{147F2762-F138-4A5C-976F-8EAC2B608ADB}">
              <a16:predDERef xmlns:a16="http://schemas.microsoft.com/office/drawing/2014/main" pred="{7D25082D-6943-9C32-8232-D777369C5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561975</xdr:colOff>
      <xdr:row>6</xdr:row>
      <xdr:rowOff>104775</xdr:rowOff>
    </xdr:from>
    <xdr:to>
      <xdr:col>23</xdr:col>
      <xdr:colOff>257175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5B8240-5B47-F4E8-6860-9DF109700222}"/>
            </a:ext>
            <a:ext uri="{147F2762-F138-4A5C-976F-8EAC2B608ADB}">
              <a16:predDERef xmlns:a16="http://schemas.microsoft.com/office/drawing/2014/main" pred="{50B3A9C1-736B-A224-37E1-880E2E09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571500</xdr:colOff>
      <xdr:row>4</xdr:row>
      <xdr:rowOff>123825</xdr:rowOff>
    </xdr:from>
    <xdr:to>
      <xdr:col>31</xdr:col>
      <xdr:colOff>266700</xdr:colOff>
      <xdr:row>19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DC1282-F019-136E-E365-DE362564344A}"/>
            </a:ext>
            <a:ext uri="{147F2762-F138-4A5C-976F-8EAC2B608ADB}">
              <a16:predDERef xmlns:a16="http://schemas.microsoft.com/office/drawing/2014/main" pred="{9C5B8240-5B47-F4E8-6860-9DF109700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X50"/>
  <sheetViews>
    <sheetView tabSelected="1" workbookViewId="0">
      <selection activeCell="I7" sqref="I7:K15"/>
    </sheetView>
  </sheetViews>
  <sheetFormatPr defaultRowHeight="15"/>
  <cols>
    <col min="5" max="5" width="18.85546875" customWidth="1"/>
    <col min="6" max="6" width="10" customWidth="1"/>
    <col min="7" max="7" width="12.140625" customWidth="1"/>
    <col min="8" max="8" width="12" customWidth="1"/>
  </cols>
  <sheetData>
    <row r="4" spans="5:24">
      <c r="F4" t="s">
        <v>0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2</v>
      </c>
      <c r="P4" t="s">
        <v>2</v>
      </c>
      <c r="Q4" t="s">
        <v>2</v>
      </c>
      <c r="S4" t="s">
        <v>3</v>
      </c>
      <c r="T4" t="s">
        <v>4</v>
      </c>
    </row>
    <row r="5" spans="5:24">
      <c r="F5" s="2" t="s">
        <v>5</v>
      </c>
      <c r="G5" s="2"/>
      <c r="H5" s="2"/>
      <c r="I5" s="2" t="s">
        <v>6</v>
      </c>
      <c r="J5" s="2"/>
      <c r="K5" s="2"/>
      <c r="L5" s="2" t="s">
        <v>7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5:24">
      <c r="E6" t="s">
        <v>10</v>
      </c>
      <c r="F6" t="s">
        <v>11</v>
      </c>
      <c r="G6" t="s">
        <v>12</v>
      </c>
      <c r="H6" t="s">
        <v>13</v>
      </c>
      <c r="I6" t="s">
        <v>11</v>
      </c>
      <c r="J6" t="s">
        <v>12</v>
      </c>
      <c r="K6" t="s">
        <v>13</v>
      </c>
      <c r="L6" t="s">
        <v>11</v>
      </c>
      <c r="M6" t="s">
        <v>12</v>
      </c>
      <c r="N6" t="s">
        <v>13</v>
      </c>
      <c r="O6" t="s">
        <v>11</v>
      </c>
      <c r="P6" t="s">
        <v>12</v>
      </c>
      <c r="Q6" t="s">
        <v>13</v>
      </c>
    </row>
    <row r="7" spans="5:24">
      <c r="E7">
        <v>10000</v>
      </c>
      <c r="F7">
        <v>19</v>
      </c>
      <c r="G7">
        <v>13</v>
      </c>
      <c r="H7">
        <v>8</v>
      </c>
      <c r="I7">
        <v>15</v>
      </c>
      <c r="J7">
        <v>35</v>
      </c>
      <c r="K7">
        <v>76</v>
      </c>
      <c r="L7">
        <v>10</v>
      </c>
      <c r="M7">
        <v>59</v>
      </c>
      <c r="N7">
        <v>76</v>
      </c>
      <c r="O7">
        <v>117</v>
      </c>
      <c r="P7">
        <v>128</v>
      </c>
      <c r="Q7">
        <v>110</v>
      </c>
    </row>
    <row r="8" spans="5:24">
      <c r="E8">
        <f>E7*2</f>
        <v>20000</v>
      </c>
      <c r="F8">
        <v>31</v>
      </c>
      <c r="G8">
        <v>35</v>
      </c>
      <c r="H8">
        <v>20</v>
      </c>
      <c r="I8">
        <v>38</v>
      </c>
      <c r="J8">
        <v>329</v>
      </c>
      <c r="K8">
        <v>301</v>
      </c>
      <c r="L8">
        <v>30</v>
      </c>
      <c r="M8">
        <v>220</v>
      </c>
      <c r="N8">
        <v>361</v>
      </c>
      <c r="O8">
        <v>225</v>
      </c>
      <c r="P8">
        <v>231</v>
      </c>
      <c r="Q8">
        <v>224</v>
      </c>
    </row>
    <row r="9" spans="5:24">
      <c r="E9">
        <f t="shared" ref="E9:E22" si="0">E8*2</f>
        <v>40000</v>
      </c>
      <c r="F9">
        <v>51</v>
      </c>
      <c r="G9">
        <v>136</v>
      </c>
      <c r="H9">
        <v>62</v>
      </c>
      <c r="I9">
        <v>149</v>
      </c>
      <c r="J9">
        <v>1364</v>
      </c>
      <c r="K9">
        <v>1207</v>
      </c>
      <c r="L9">
        <v>113</v>
      </c>
      <c r="M9">
        <v>886</v>
      </c>
      <c r="N9">
        <v>1616</v>
      </c>
      <c r="O9">
        <v>433</v>
      </c>
      <c r="P9">
        <v>435</v>
      </c>
      <c r="Q9">
        <v>459</v>
      </c>
      <c r="W9" t="s">
        <v>10</v>
      </c>
      <c r="X9" t="s">
        <v>14</v>
      </c>
    </row>
    <row r="10" spans="5:24">
      <c r="E10">
        <f t="shared" si="0"/>
        <v>80000</v>
      </c>
      <c r="F10">
        <v>105</v>
      </c>
      <c r="G10">
        <v>546</v>
      </c>
      <c r="H10">
        <v>245</v>
      </c>
      <c r="I10">
        <v>554</v>
      </c>
      <c r="J10">
        <v>5291</v>
      </c>
      <c r="K10">
        <v>4838</v>
      </c>
      <c r="L10">
        <v>475</v>
      </c>
      <c r="M10">
        <v>3514</v>
      </c>
      <c r="N10">
        <v>6739</v>
      </c>
      <c r="O10">
        <v>954</v>
      </c>
      <c r="P10">
        <v>927</v>
      </c>
      <c r="Q10">
        <v>975</v>
      </c>
      <c r="W10">
        <v>100</v>
      </c>
      <c r="X10">
        <v>4</v>
      </c>
    </row>
    <row r="11" spans="5:24">
      <c r="E11">
        <f t="shared" si="0"/>
        <v>160000</v>
      </c>
      <c r="F11">
        <v>222</v>
      </c>
      <c r="G11">
        <v>2260</v>
      </c>
      <c r="H11">
        <v>998</v>
      </c>
      <c r="I11">
        <v>2001</v>
      </c>
      <c r="J11">
        <v>21485</v>
      </c>
      <c r="K11">
        <v>19329</v>
      </c>
      <c r="L11">
        <v>1858</v>
      </c>
      <c r="M11">
        <v>14062</v>
      </c>
      <c r="N11">
        <v>27434</v>
      </c>
      <c r="O11">
        <v>1979</v>
      </c>
      <c r="P11">
        <v>1966</v>
      </c>
      <c r="Q11">
        <v>2134</v>
      </c>
      <c r="W11">
        <f>W10*2</f>
        <v>200</v>
      </c>
      <c r="X11">
        <v>5</v>
      </c>
    </row>
    <row r="12" spans="5:24">
      <c r="E12">
        <f t="shared" si="0"/>
        <v>320000</v>
      </c>
      <c r="F12">
        <v>414</v>
      </c>
      <c r="G12">
        <v>9281</v>
      </c>
      <c r="H12">
        <v>3949</v>
      </c>
      <c r="I12">
        <v>8705</v>
      </c>
      <c r="J12">
        <v>85649</v>
      </c>
      <c r="K12">
        <v>77456</v>
      </c>
      <c r="L12">
        <v>7313</v>
      </c>
      <c r="M12">
        <v>56490</v>
      </c>
      <c r="N12">
        <v>110961</v>
      </c>
      <c r="O12">
        <v>3921</v>
      </c>
      <c r="P12">
        <v>4489</v>
      </c>
      <c r="Q12">
        <v>4689</v>
      </c>
      <c r="W12">
        <f>W11*2</f>
        <v>400</v>
      </c>
      <c r="X12">
        <v>20</v>
      </c>
    </row>
    <row r="13" spans="5:24">
      <c r="E13">
        <f t="shared" si="0"/>
        <v>640000</v>
      </c>
      <c r="F13">
        <v>899</v>
      </c>
      <c r="G13">
        <v>41770</v>
      </c>
      <c r="H13">
        <v>17221</v>
      </c>
      <c r="I13">
        <v>50270</v>
      </c>
      <c r="J13">
        <v>336456</v>
      </c>
      <c r="K13">
        <v>309733</v>
      </c>
      <c r="L13">
        <v>29585</v>
      </c>
      <c r="M13">
        <v>226886</v>
      </c>
      <c r="N13">
        <v>450858</v>
      </c>
      <c r="O13">
        <v>9304</v>
      </c>
      <c r="P13">
        <v>9180</v>
      </c>
      <c r="Q13">
        <v>10408</v>
      </c>
      <c r="W13">
        <f>W12*2</f>
        <v>800</v>
      </c>
      <c r="X13">
        <v>75</v>
      </c>
    </row>
    <row r="14" spans="5:24">
      <c r="E14">
        <f t="shared" si="0"/>
        <v>1280000</v>
      </c>
      <c r="F14">
        <v>1686</v>
      </c>
      <c r="G14">
        <v>169806</v>
      </c>
      <c r="H14">
        <v>71179</v>
      </c>
      <c r="I14" s="1">
        <v>236758</v>
      </c>
      <c r="J14">
        <v>1525710</v>
      </c>
      <c r="K14">
        <v>1240144</v>
      </c>
      <c r="L14">
        <v>119166</v>
      </c>
      <c r="M14">
        <v>907799</v>
      </c>
      <c r="N14">
        <v>1824550</v>
      </c>
      <c r="O14">
        <v>18729</v>
      </c>
      <c r="P14">
        <v>18850</v>
      </c>
      <c r="Q14">
        <v>25820</v>
      </c>
      <c r="W14">
        <f>W13*2</f>
        <v>1600</v>
      </c>
      <c r="X14">
        <v>262</v>
      </c>
    </row>
    <row r="15" spans="5:24">
      <c r="E15">
        <f t="shared" si="0"/>
        <v>2560000</v>
      </c>
      <c r="F15">
        <v>3433</v>
      </c>
      <c r="G15">
        <v>686301</v>
      </c>
      <c r="H15">
        <v>281796</v>
      </c>
      <c r="I15">
        <v>696086</v>
      </c>
      <c r="J15">
        <v>5102332</v>
      </c>
      <c r="K15">
        <v>4961867</v>
      </c>
      <c r="L15">
        <v>486653</v>
      </c>
      <c r="M15">
        <v>3627435</v>
      </c>
      <c r="N15">
        <v>7331438</v>
      </c>
      <c r="O15">
        <v>38210</v>
      </c>
      <c r="P15">
        <v>38737</v>
      </c>
      <c r="Q15">
        <v>58021</v>
      </c>
      <c r="W15">
        <f>W14*2</f>
        <v>3200</v>
      </c>
      <c r="X15">
        <v>1032</v>
      </c>
    </row>
    <row r="16" spans="5:24">
      <c r="E16">
        <f t="shared" si="0"/>
        <v>5120000</v>
      </c>
      <c r="F16">
        <v>8723</v>
      </c>
      <c r="H16">
        <v>1165751</v>
      </c>
      <c r="I16">
        <v>1832892</v>
      </c>
      <c r="W16">
        <f>W15*2</f>
        <v>6400</v>
      </c>
      <c r="X16">
        <v>3979</v>
      </c>
    </row>
    <row r="17" spans="5:14">
      <c r="E17">
        <f>E16*2</f>
        <v>10240000</v>
      </c>
      <c r="F17">
        <v>24537</v>
      </c>
    </row>
    <row r="18" spans="5:14">
      <c r="E18">
        <f t="shared" si="0"/>
        <v>20480000</v>
      </c>
      <c r="F18">
        <v>52844</v>
      </c>
    </row>
    <row r="19" spans="5:14">
      <c r="E19">
        <f t="shared" si="0"/>
        <v>40960000</v>
      </c>
      <c r="F19">
        <v>110373</v>
      </c>
    </row>
    <row r="20" spans="5:14">
      <c r="E20">
        <f t="shared" si="0"/>
        <v>81920000</v>
      </c>
      <c r="F20">
        <v>222583</v>
      </c>
    </row>
    <row r="21" spans="5:14">
      <c r="E21">
        <f t="shared" si="0"/>
        <v>163840000</v>
      </c>
      <c r="F21">
        <v>433342</v>
      </c>
    </row>
    <row r="22" spans="5:14">
      <c r="E22">
        <f t="shared" si="0"/>
        <v>327680000</v>
      </c>
      <c r="F22">
        <v>850924</v>
      </c>
    </row>
    <row r="26" spans="5:14">
      <c r="F26" s="2" t="s">
        <v>15</v>
      </c>
      <c r="G26" s="2"/>
      <c r="H26" s="2"/>
    </row>
    <row r="27" spans="5:14">
      <c r="E27" t="s">
        <v>10</v>
      </c>
      <c r="F27" t="s">
        <v>11</v>
      </c>
      <c r="G27" t="s">
        <v>12</v>
      </c>
      <c r="H27" t="s">
        <v>13</v>
      </c>
    </row>
    <row r="28" spans="5:14">
      <c r="E28">
        <v>10000</v>
      </c>
      <c r="F28">
        <f>O7/1000</f>
        <v>0.11700000000000001</v>
      </c>
      <c r="G28">
        <f t="shared" ref="G28:H36" si="1">P7/1000</f>
        <v>0.128</v>
      </c>
      <c r="H28">
        <f t="shared" si="1"/>
        <v>0.11</v>
      </c>
      <c r="L28" s="2" t="s">
        <v>5</v>
      </c>
      <c r="M28" s="2"/>
      <c r="N28" s="2"/>
    </row>
    <row r="29" spans="5:14">
      <c r="E29">
        <f>E28*2</f>
        <v>20000</v>
      </c>
      <c r="F29">
        <f t="shared" ref="F29:F36" si="2">O8/1000</f>
        <v>0.22500000000000001</v>
      </c>
      <c r="G29">
        <f t="shared" si="1"/>
        <v>0.23100000000000001</v>
      </c>
      <c r="H29">
        <f t="shared" si="1"/>
        <v>0.224</v>
      </c>
      <c r="K29" t="s">
        <v>10</v>
      </c>
      <c r="L29" t="s">
        <v>11</v>
      </c>
      <c r="M29" t="s">
        <v>12</v>
      </c>
      <c r="N29" t="s">
        <v>13</v>
      </c>
    </row>
    <row r="30" spans="5:14">
      <c r="E30">
        <f t="shared" ref="E30:E43" si="3">E29*2</f>
        <v>40000</v>
      </c>
      <c r="F30">
        <f t="shared" si="2"/>
        <v>0.433</v>
      </c>
      <c r="G30">
        <f t="shared" si="1"/>
        <v>0.435</v>
      </c>
      <c r="H30">
        <f t="shared" si="1"/>
        <v>0.45900000000000002</v>
      </c>
      <c r="K30">
        <v>10000</v>
      </c>
      <c r="L30">
        <f>F7/10000</f>
        <v>1.9E-3</v>
      </c>
      <c r="M30">
        <v>13</v>
      </c>
      <c r="N30">
        <v>8</v>
      </c>
    </row>
    <row r="31" spans="5:14">
      <c r="E31">
        <f t="shared" si="3"/>
        <v>80000</v>
      </c>
      <c r="F31">
        <f t="shared" si="2"/>
        <v>0.95399999999999996</v>
      </c>
      <c r="G31">
        <f t="shared" si="1"/>
        <v>0.92700000000000005</v>
      </c>
      <c r="H31">
        <f t="shared" si="1"/>
        <v>0.97499999999999998</v>
      </c>
      <c r="K31">
        <f>K30*2</f>
        <v>20000</v>
      </c>
      <c r="L31">
        <f t="shared" ref="L31:L50" si="4">F8/10000</f>
        <v>3.0999999999999999E-3</v>
      </c>
      <c r="M31">
        <v>35</v>
      </c>
      <c r="N31">
        <v>20</v>
      </c>
    </row>
    <row r="32" spans="5:14">
      <c r="E32">
        <f t="shared" si="3"/>
        <v>160000</v>
      </c>
      <c r="F32">
        <f t="shared" si="2"/>
        <v>1.9790000000000001</v>
      </c>
      <c r="G32">
        <f t="shared" si="1"/>
        <v>1.966</v>
      </c>
      <c r="H32">
        <f t="shared" si="1"/>
        <v>2.1339999999999999</v>
      </c>
      <c r="K32">
        <f t="shared" ref="K32:K38" si="5">K31*2</f>
        <v>40000</v>
      </c>
      <c r="L32">
        <f t="shared" si="4"/>
        <v>5.1000000000000004E-3</v>
      </c>
      <c r="M32">
        <v>136</v>
      </c>
      <c r="N32">
        <v>62</v>
      </c>
    </row>
    <row r="33" spans="5:14">
      <c r="E33">
        <f t="shared" si="3"/>
        <v>320000</v>
      </c>
      <c r="F33">
        <f t="shared" si="2"/>
        <v>3.9209999999999998</v>
      </c>
      <c r="G33">
        <f t="shared" si="1"/>
        <v>4.4889999999999999</v>
      </c>
      <c r="H33">
        <f t="shared" si="1"/>
        <v>4.6890000000000001</v>
      </c>
      <c r="K33">
        <f t="shared" si="5"/>
        <v>80000</v>
      </c>
      <c r="L33">
        <f t="shared" si="4"/>
        <v>1.0500000000000001E-2</v>
      </c>
      <c r="M33">
        <v>546</v>
      </c>
      <c r="N33">
        <v>245</v>
      </c>
    </row>
    <row r="34" spans="5:14">
      <c r="E34">
        <f t="shared" si="3"/>
        <v>640000</v>
      </c>
      <c r="F34">
        <f t="shared" si="2"/>
        <v>9.3040000000000003</v>
      </c>
      <c r="G34">
        <f t="shared" si="1"/>
        <v>9.18</v>
      </c>
      <c r="H34">
        <f t="shared" si="1"/>
        <v>10.407999999999999</v>
      </c>
      <c r="K34">
        <f t="shared" si="5"/>
        <v>160000</v>
      </c>
      <c r="L34">
        <f t="shared" si="4"/>
        <v>2.2200000000000001E-2</v>
      </c>
      <c r="M34">
        <v>2260</v>
      </c>
      <c r="N34">
        <v>998</v>
      </c>
    </row>
    <row r="35" spans="5:14">
      <c r="E35">
        <f t="shared" si="3"/>
        <v>1280000</v>
      </c>
      <c r="F35">
        <f t="shared" si="2"/>
        <v>18.728999999999999</v>
      </c>
      <c r="G35">
        <f t="shared" si="1"/>
        <v>18.850000000000001</v>
      </c>
      <c r="H35">
        <f t="shared" si="1"/>
        <v>25.82</v>
      </c>
      <c r="K35">
        <f t="shared" si="5"/>
        <v>320000</v>
      </c>
      <c r="L35">
        <f t="shared" si="4"/>
        <v>4.1399999999999999E-2</v>
      </c>
      <c r="M35">
        <v>9281</v>
      </c>
      <c r="N35">
        <v>3949</v>
      </c>
    </row>
    <row r="36" spans="5:14">
      <c r="E36">
        <f t="shared" si="3"/>
        <v>2560000</v>
      </c>
      <c r="F36">
        <f t="shared" si="2"/>
        <v>38.21</v>
      </c>
      <c r="G36">
        <f t="shared" si="1"/>
        <v>38.737000000000002</v>
      </c>
      <c r="H36">
        <f t="shared" si="1"/>
        <v>58.021000000000001</v>
      </c>
      <c r="K36">
        <f t="shared" si="5"/>
        <v>640000</v>
      </c>
      <c r="L36">
        <f t="shared" si="4"/>
        <v>8.9899999999999994E-2</v>
      </c>
      <c r="M36">
        <v>41770</v>
      </c>
      <c r="N36">
        <v>17221</v>
      </c>
    </row>
    <row r="37" spans="5:14">
      <c r="E37">
        <f t="shared" si="3"/>
        <v>5120000</v>
      </c>
      <c r="K37">
        <f t="shared" si="5"/>
        <v>1280000</v>
      </c>
      <c r="L37">
        <f t="shared" si="4"/>
        <v>0.1686</v>
      </c>
      <c r="M37">
        <v>169806</v>
      </c>
      <c r="N37">
        <v>71179</v>
      </c>
    </row>
    <row r="38" spans="5:14">
      <c r="E38">
        <f>E37*2</f>
        <v>10240000</v>
      </c>
      <c r="K38">
        <f t="shared" si="5"/>
        <v>2560000</v>
      </c>
      <c r="L38">
        <f t="shared" si="4"/>
        <v>0.34329999999999999</v>
      </c>
      <c r="M38">
        <v>686301</v>
      </c>
      <c r="N38">
        <v>281796</v>
      </c>
    </row>
    <row r="39" spans="5:14">
      <c r="E39">
        <f t="shared" si="3"/>
        <v>20480000</v>
      </c>
      <c r="L39">
        <f t="shared" si="4"/>
        <v>0.87229999999999996</v>
      </c>
    </row>
    <row r="40" spans="5:14">
      <c r="E40">
        <f t="shared" si="3"/>
        <v>40960000</v>
      </c>
      <c r="H40" s="1"/>
      <c r="L40">
        <f t="shared" si="4"/>
        <v>2.4537</v>
      </c>
    </row>
    <row r="41" spans="5:14">
      <c r="E41">
        <f t="shared" si="3"/>
        <v>81920000</v>
      </c>
      <c r="L41">
        <f t="shared" si="4"/>
        <v>5.2843999999999998</v>
      </c>
    </row>
    <row r="42" spans="5:14">
      <c r="E42">
        <f t="shared" si="3"/>
        <v>163840000</v>
      </c>
      <c r="L42">
        <f t="shared" si="4"/>
        <v>11.0373</v>
      </c>
    </row>
    <row r="43" spans="5:14">
      <c r="E43">
        <f t="shared" si="3"/>
        <v>327680000</v>
      </c>
      <c r="L43">
        <f t="shared" si="4"/>
        <v>22.258299999999998</v>
      </c>
    </row>
    <row r="44" spans="5:14">
      <c r="L44">
        <f t="shared" si="4"/>
        <v>43.334200000000003</v>
      </c>
    </row>
    <row r="45" spans="5:14">
      <c r="L45">
        <f t="shared" si="4"/>
        <v>85.092399999999998</v>
      </c>
    </row>
    <row r="46" spans="5:14">
      <c r="L46">
        <f t="shared" si="4"/>
        <v>0</v>
      </c>
    </row>
    <row r="47" spans="5:14">
      <c r="L47">
        <f t="shared" si="4"/>
        <v>0</v>
      </c>
    </row>
    <row r="48" spans="5:14">
      <c r="L48">
        <f t="shared" si="4"/>
        <v>0</v>
      </c>
    </row>
    <row r="49" spans="12:12">
      <c r="L49" t="e">
        <f t="shared" si="4"/>
        <v>#VALUE!</v>
      </c>
    </row>
    <row r="50" spans="12:12">
      <c r="L50" t="e">
        <f t="shared" si="4"/>
        <v>#VALUE!</v>
      </c>
    </row>
  </sheetData>
  <mergeCells count="7">
    <mergeCell ref="O5:Q5"/>
    <mergeCell ref="R5:T5"/>
    <mergeCell ref="F26:H26"/>
    <mergeCell ref="L28:N28"/>
    <mergeCell ref="F5:H5"/>
    <mergeCell ref="I5:K5"/>
    <mergeCell ref="L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Méndez Murias</cp:lastModifiedBy>
  <cp:revision/>
  <dcterms:created xsi:type="dcterms:W3CDTF">2023-02-24T10:30:45Z</dcterms:created>
  <dcterms:modified xsi:type="dcterms:W3CDTF">2023-02-27T12:42:22Z</dcterms:modified>
  <cp:category/>
  <cp:contentStatus/>
</cp:coreProperties>
</file>