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9f9a641a6ce0ee1/ATENUN PALIN 01/PROMOTORA DE SALUD/LABORATORIO/LUISA DONIS/INVENTARIOS LAB/FEBRERO 2024/"/>
    </mc:Choice>
  </mc:AlternateContent>
  <xr:revisionPtr revIDLastSave="3070" documentId="13_ncr:1_{ACF1DB64-74BF-41DD-B7F4-EE8C4738E52C}" xr6:coauthVersionLast="47" xr6:coauthVersionMax="47" xr10:uidLastSave="{A33B5173-89F0-4B3B-BFED-FD4608B0E13C}"/>
  <bookViews>
    <workbookView xWindow="-108" yWindow="-108" windowWidth="23256" windowHeight="12456" tabRatio="610" xr2:uid="{00000000-000D-0000-FFFF-FFFF00000000}"/>
  </bookViews>
  <sheets>
    <sheet name="ENERO 202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16" i="1"/>
  <c r="F28" i="1"/>
  <c r="F36" i="1"/>
  <c r="F37" i="1"/>
  <c r="F19" i="1"/>
  <c r="F30" i="1"/>
  <c r="F29" i="1"/>
  <c r="F15" i="1"/>
  <c r="F18" i="1"/>
  <c r="F21" i="1"/>
</calcChain>
</file>

<file path=xl/sharedStrings.xml><?xml version="1.0" encoding="utf-8"?>
<sst xmlns="http://schemas.openxmlformats.org/spreadsheetml/2006/main" count="1047" uniqueCount="349">
  <si>
    <t xml:space="preserve">FORMATO PARA IMPORTAR INVETARIO </t>
  </si>
  <si>
    <t>unidades:</t>
  </si>
  <si>
    <t xml:space="preserve">   Otras</t>
  </si>
  <si>
    <t xml:space="preserve"> Unidades de Peso</t>
  </si>
  <si>
    <t>Unidades de Liquidos</t>
  </si>
  <si>
    <t>Unidades de longitud</t>
  </si>
  <si>
    <t>Goteros</t>
  </si>
  <si>
    <t>Libras</t>
  </si>
  <si>
    <t>Mililitros</t>
  </si>
  <si>
    <t>pulgadas</t>
  </si>
  <si>
    <t>Las columnas de color rojo son de carácter obligatorio.</t>
  </si>
  <si>
    <t>Ampollas</t>
  </si>
  <si>
    <t>Onzas</t>
  </si>
  <si>
    <t>Litros</t>
  </si>
  <si>
    <t>pie</t>
  </si>
  <si>
    <t xml:space="preserve">FORMATO PARA IMPORTAR INVENTARIO </t>
  </si>
  <si>
    <t>El nombre del proveedor debe ser exactamente el mismo registrado en el sistema.</t>
  </si>
  <si>
    <t>Pastillas</t>
  </si>
  <si>
    <t>Galones</t>
  </si>
  <si>
    <t>Yarda</t>
  </si>
  <si>
    <t>Frascos</t>
  </si>
  <si>
    <t>Unidades</t>
  </si>
  <si>
    <t>Cajas</t>
  </si>
  <si>
    <t>CATEGORÍA</t>
  </si>
  <si>
    <t>NOMBRE</t>
  </si>
  <si>
    <t>CODIGO</t>
  </si>
  <si>
    <t>PROVEEDOR</t>
  </si>
  <si>
    <t>FECHA DE EXPIRACION</t>
  </si>
  <si>
    <t>CANTIDAD ACTUAL</t>
  </si>
  <si>
    <t>UNIDAD PRINCIPAL</t>
  </si>
  <si>
    <t>CANTIDAD PARA ALERTAR</t>
  </si>
  <si>
    <t>PUNTOS</t>
  </si>
  <si>
    <t>COSTO</t>
  </si>
  <si>
    <t>PRECIO ATENUN</t>
  </si>
  <si>
    <t xml:space="preserve">PRECIO EMPRESAS </t>
  </si>
  <si>
    <t>PRECIO SEGUROS</t>
  </si>
  <si>
    <t>KIT</t>
  </si>
  <si>
    <t>UNIDAD</t>
  </si>
  <si>
    <t xml:space="preserve">PRESENTACION </t>
  </si>
  <si>
    <t xml:space="preserve">UNIDADES </t>
  </si>
  <si>
    <t xml:space="preserve">Pipeta con adaptador tipo TAVIKE para VSG plástica </t>
  </si>
  <si>
    <t>TAKADAP</t>
  </si>
  <si>
    <t>No aplica</t>
  </si>
  <si>
    <t>Unidad</t>
  </si>
  <si>
    <t xml:space="preserve">Removedores de madera largos </t>
  </si>
  <si>
    <t>PAL500</t>
  </si>
  <si>
    <t>Tubo de reacción 1,5 mL con tapa  EPPENDORF Bolsa de 500 unidades</t>
  </si>
  <si>
    <t>AR725-1,5</t>
  </si>
  <si>
    <t>Heathrow pipeta tipo pasteur PE de 3 mL 0,5 mmlL</t>
  </si>
  <si>
    <t>HS206373-A</t>
  </si>
  <si>
    <t>Aguja descartable vacutainer 21x1  1/2</t>
  </si>
  <si>
    <t>CDH21</t>
  </si>
  <si>
    <t>Aguja descartable vacutainer 22x1  1/2</t>
  </si>
  <si>
    <t>CDH22</t>
  </si>
  <si>
    <t xml:space="preserve">Bolsa de orina pediatrica </t>
  </si>
  <si>
    <t>URIPEDIA</t>
  </si>
  <si>
    <t xml:space="preserve">Capuchon vacutainer </t>
  </si>
  <si>
    <t>CAPVAC</t>
  </si>
  <si>
    <t xml:space="preserve">Caja de portaobjetos para 2 laminillas </t>
  </si>
  <si>
    <t>FROT20</t>
  </si>
  <si>
    <t xml:space="preserve">Brand puntas de pipeta 2 a 200 µl, sueltas amarillas </t>
  </si>
  <si>
    <t>Brand puntas de pipeta 50 a 1000 µl, sueltas azules</t>
  </si>
  <si>
    <t>Recipiente para heces con paleta 25 mL</t>
  </si>
  <si>
    <t>Contenedor de orina 120 mL esteril</t>
  </si>
  <si>
    <t>COL</t>
  </si>
  <si>
    <t xml:space="preserve">Tubo conico plastico de 16*100 mm sin tapa </t>
  </si>
  <si>
    <t>TCP16*100W</t>
  </si>
  <si>
    <t xml:space="preserve">Papel pH para heces tipo carterita rango 1-14 </t>
  </si>
  <si>
    <t>PPHT</t>
  </si>
  <si>
    <t>Soluciones y reactivos</t>
  </si>
  <si>
    <t>SSALI</t>
  </si>
  <si>
    <t xml:space="preserve">Gota </t>
  </si>
  <si>
    <t>Solución lugol fuerte 100 mL</t>
  </si>
  <si>
    <t>LUGOL</t>
  </si>
  <si>
    <t>Tiras de orina URIN-10  BERIGHT</t>
  </si>
  <si>
    <t>UO31-14</t>
  </si>
  <si>
    <t>Tubo vacutainer amarillo de 3.5 mL con gel y activador CDHEALTH</t>
  </si>
  <si>
    <t>CDHGEL</t>
  </si>
  <si>
    <t xml:space="preserve">Contenedor de orina de 24 horas </t>
  </si>
  <si>
    <t>AR700-24</t>
  </si>
  <si>
    <t>Papel limpia lentes optical lens paper size 6x8 aprox 100 sheets PREMIERE</t>
  </si>
  <si>
    <t>MA86</t>
  </si>
  <si>
    <t xml:space="preserve">Heathrow Tubo de centrifuga graduado 15 ml PP, fondo conico y tapa, esteril </t>
  </si>
  <si>
    <t>HS4426R</t>
  </si>
  <si>
    <t xml:space="preserve">Portaobjetos PREMIERE microscope slides 9101 plain polished edge 76mmx26mm (3x1) aproxx 1mm thick 50 pieces </t>
  </si>
  <si>
    <t>PORT9101/1MM</t>
  </si>
  <si>
    <t>Cubreobjetos PREMIERE 100 PCS 22x22 cover glass 0.13-0.17 mm THICKNESS</t>
  </si>
  <si>
    <t>CORPRE100</t>
  </si>
  <si>
    <t>DELTALAB medio de transporte hisopo recolector de muestra esteril amies viscosa carbon</t>
  </si>
  <si>
    <t>DELMCTA78</t>
  </si>
  <si>
    <t>Helicobacter pylori anticuerpo suero/plasma/sangre completa Beright</t>
  </si>
  <si>
    <t>IHP-402</t>
  </si>
  <si>
    <t>Helicobacter pylori antigeno en heces cassette Beright</t>
  </si>
  <si>
    <t>IHP-602</t>
  </si>
  <si>
    <t>Hepatitis B HBsAg. Rapid Test Cassette (WB/S/P). 40T/kit</t>
  </si>
  <si>
    <t>IHBSG402</t>
  </si>
  <si>
    <t>TSH ichroma I-II  (25 pruebas + 25 buffer)</t>
  </si>
  <si>
    <t>TSH-012</t>
  </si>
  <si>
    <t xml:space="preserve">Cubetas para tiempos de coagulación </t>
  </si>
  <si>
    <t>COAGU</t>
  </si>
  <si>
    <t xml:space="preserve">Hepatitis A IgG/IgM suero cassette (WB/S/P) KIT 25 HAV BERIGHT </t>
  </si>
  <si>
    <t>465HAV</t>
  </si>
  <si>
    <t>Prueba antigeno SARS-COV-2 via nasofaringue zybio</t>
  </si>
  <si>
    <t>COV20KIT</t>
  </si>
  <si>
    <t>Prueba de embarazo sensibilidad mejorada cassette 10 mIu (suero/plasma/orina) HCG25 BERIGHT</t>
  </si>
  <si>
    <t>FHCU202</t>
  </si>
  <si>
    <t xml:space="preserve">Placa de carbon de aglutinacion </t>
  </si>
  <si>
    <t>PLACAR02</t>
  </si>
  <si>
    <t>Insumo limpieza lab</t>
  </si>
  <si>
    <t>Alconox polvo para lavado manual en laboratorio, pH 9.5</t>
  </si>
  <si>
    <t>EF5402A</t>
  </si>
  <si>
    <t>Libra</t>
  </si>
  <si>
    <t>Antígeno Prostático Tira (WB/S/P) KIT 25 PSA BERIGHT</t>
  </si>
  <si>
    <t>TPSQ401</t>
  </si>
  <si>
    <t xml:space="preserve">Panel de drogas en orina de 10 parametros marca BERIGHT </t>
  </si>
  <si>
    <t>DOA1104</t>
  </si>
  <si>
    <t>Rota/Adenovirus combo cassette BERIGHT</t>
  </si>
  <si>
    <t>IRAC625</t>
  </si>
  <si>
    <t>Norovirus/Rotavirus/Adenovirus/Astrovirus Prueba Rapida combo cassette Heces BERIGHT</t>
  </si>
  <si>
    <t>IMVD645</t>
  </si>
  <si>
    <t>Panel de influenza A+B y virus respiratorio RSV hisopado nasal Combo Cassette BERIGHT</t>
  </si>
  <si>
    <t>IRIC525</t>
  </si>
  <si>
    <t xml:space="preserve">FOB Rapid Test Cassette (Sangre Oculta en Heces) 25T kit </t>
  </si>
  <si>
    <t>TFO602</t>
  </si>
  <si>
    <t>Acido urico -LQ 2x100 mL REF. 41002</t>
  </si>
  <si>
    <t>AU100</t>
  </si>
  <si>
    <t>Microlitros</t>
  </si>
  <si>
    <t>R1:1x100ml/R2: 1x100ml</t>
  </si>
  <si>
    <t>Creatinina-J. Jaffé 2x150 ml REF. 1001111</t>
  </si>
  <si>
    <t>CREA2X150</t>
  </si>
  <si>
    <t>R1: 1x150ml/R2: 1x150ml</t>
  </si>
  <si>
    <t>Trigliceridos -LQ 1x100 mL REF. 41032</t>
  </si>
  <si>
    <t>TRIGLI1X100</t>
  </si>
  <si>
    <t>R: 1x100 ml</t>
  </si>
  <si>
    <t>Colesterol -LQ 2x100 mL REF. 41022</t>
  </si>
  <si>
    <t>COL2X100</t>
  </si>
  <si>
    <t>R: 2x100 ml</t>
  </si>
  <si>
    <t>Glucosa -LQ GOD-POD 1x100 mL REF. 41012</t>
  </si>
  <si>
    <t xml:space="preserve">GLU2X100 </t>
  </si>
  <si>
    <t>R: 1x100ml</t>
  </si>
  <si>
    <t>Anti A. 1x10 mL REF. 1700002 Monoclonal</t>
  </si>
  <si>
    <t>ANTIA</t>
  </si>
  <si>
    <t>Gota</t>
  </si>
  <si>
    <t>R: 1x10ml</t>
  </si>
  <si>
    <t>Anti B. 1x10 mL REF. 1700004 Monoclonal</t>
  </si>
  <si>
    <t>ANTIB</t>
  </si>
  <si>
    <t>Anti D IgG + IgM. 1X10mL REF. 1700021 Monoclonal</t>
  </si>
  <si>
    <t xml:space="preserve">ANTID </t>
  </si>
  <si>
    <t xml:space="preserve">ASO -LATEX REF. 1200102 -1x5 ml </t>
  </si>
  <si>
    <t>ASOLC100T</t>
  </si>
  <si>
    <t>R: 1x2.5 ml</t>
  </si>
  <si>
    <t xml:space="preserve">RF -LATEX (FR) REF. 23122 -2.5 ml </t>
  </si>
  <si>
    <t>FRLC50</t>
  </si>
  <si>
    <t xml:space="preserve">RF -LATEX (FR) REF. 1200201 -1x2.5 ml </t>
  </si>
  <si>
    <t xml:space="preserve">R1: 1x2.5ml </t>
  </si>
  <si>
    <t>CPR -LATEX (PCR) REF. 1200301 -1x2.5 ml</t>
  </si>
  <si>
    <t>CRP50T</t>
  </si>
  <si>
    <t>R1: 1x2.5ml</t>
  </si>
  <si>
    <t>Urea -37. 2X50 mL REF. 1001323</t>
  </si>
  <si>
    <t>UREA37</t>
  </si>
  <si>
    <t>R1:1x50ml/R2:1x50ml</t>
  </si>
  <si>
    <t>HDLc-p. método de precipìtación. 1x5 mL (200 test) REF. 1001095 -5 ml</t>
  </si>
  <si>
    <t>HDLCP</t>
  </si>
  <si>
    <t>R: 1x5ml</t>
  </si>
  <si>
    <t xml:space="preserve">Amilasa 1x60 ml  REF. 41202 </t>
  </si>
  <si>
    <t>AMILASA</t>
  </si>
  <si>
    <t>R:1x60ml</t>
  </si>
  <si>
    <t>Lipasa -LQ, 2x10 ml 1x4 ml REF. 1001274</t>
  </si>
  <si>
    <t>LIP</t>
  </si>
  <si>
    <t>R1: 2x10ml/R2: 1x4ml</t>
  </si>
  <si>
    <t>GOT/AST -TGO/AST -LQ 1x60 ml 1x15 ml REF.41270</t>
  </si>
  <si>
    <t>GOT</t>
  </si>
  <si>
    <t xml:space="preserve">R1: 1x60ml/R2: 1x15ml </t>
  </si>
  <si>
    <t>TGP/ALT -LQ. 1x60 ml 1x15 ml REF. 41280</t>
  </si>
  <si>
    <t>GPT</t>
  </si>
  <si>
    <t>Bilirrubina T y D. DMSO. 2x150 ml REF. 1001044</t>
  </si>
  <si>
    <t xml:space="preserve">BILI </t>
  </si>
  <si>
    <t>R1(D): 1x150ml/R2 (T): 1x150ml/R3: 1x10ml</t>
  </si>
  <si>
    <t>Colorante de Giemsa solución madre 100 mL LOTE: 2N1803</t>
  </si>
  <si>
    <t xml:space="preserve">GIEMSA </t>
  </si>
  <si>
    <t>Colesterol LDL Directo 1x30 ml/1 x 10 ml REF. 41023</t>
  </si>
  <si>
    <t>LDLCD</t>
  </si>
  <si>
    <t>R1: 1x30ml/1x10ml</t>
  </si>
  <si>
    <t xml:space="preserve">TTP 4ml REF. 1709201 + calcio 1x4 ml </t>
  </si>
  <si>
    <t>TTP</t>
  </si>
  <si>
    <t>R: 1x4ml</t>
  </si>
  <si>
    <t xml:space="preserve">Zielh Neelsen 3 Azul de Metileno 100 ml </t>
  </si>
  <si>
    <t>ZN-AZUL100</t>
  </si>
  <si>
    <t xml:space="preserve">Colorante Zielh Neelsen KIT 3x100 mL </t>
  </si>
  <si>
    <t>ZN</t>
  </si>
  <si>
    <t>R1:1x100ml/R2:1x100 ml/R3: 1x100 ml</t>
  </si>
  <si>
    <t>GGT - Gama -GT - LQ. R1: 1x60 ml R2: 1x15 ml REF. 41290</t>
  </si>
  <si>
    <t>GGT</t>
  </si>
  <si>
    <t>General Chemistry II kit 7 Electrolyte Kit, 1 Sample/Disc</t>
  </si>
  <si>
    <t>AW00246</t>
  </si>
  <si>
    <t>Disco</t>
  </si>
  <si>
    <t xml:space="preserve">Gradilla </t>
  </si>
  <si>
    <t>Tubo vacutainer rojo de 4 ml no additive. CDHEALTH</t>
  </si>
  <si>
    <t>CDHNADDI</t>
  </si>
  <si>
    <t>Tubo vacutainer celeste 3 mL 3.2% (1:9) AROSA</t>
  </si>
  <si>
    <t>AROSATVC</t>
  </si>
  <si>
    <t>Caja</t>
  </si>
  <si>
    <t>Bolsa</t>
  </si>
  <si>
    <t xml:space="preserve">Caja </t>
  </si>
  <si>
    <t>Carterita</t>
  </si>
  <si>
    <t>Tiras</t>
  </si>
  <si>
    <t>Litro</t>
  </si>
  <si>
    <t>Frasco</t>
  </si>
  <si>
    <t>Bote</t>
  </si>
  <si>
    <t>Frasco 3 Lt</t>
  </si>
  <si>
    <t>Hoja</t>
  </si>
  <si>
    <t>Libro</t>
  </si>
  <si>
    <t>Hojas</t>
  </si>
  <si>
    <t>Pack</t>
  </si>
  <si>
    <t xml:space="preserve">Dengue combo rapid test cassette (WB/S/P) IgG+IgM /NS1 </t>
  </si>
  <si>
    <t>PDeng23</t>
  </si>
  <si>
    <t>0,60</t>
  </si>
  <si>
    <t>0,61</t>
  </si>
  <si>
    <t>1,04</t>
  </si>
  <si>
    <t>0,47</t>
  </si>
  <si>
    <t>0,38</t>
  </si>
  <si>
    <t>0,25</t>
  </si>
  <si>
    <t>0,50</t>
  </si>
  <si>
    <t>1,18</t>
  </si>
  <si>
    <t>0,56</t>
  </si>
  <si>
    <t>0,87</t>
  </si>
  <si>
    <t>4,34</t>
  </si>
  <si>
    <t>20,44</t>
  </si>
  <si>
    <t>1,42</t>
  </si>
  <si>
    <t>0,68</t>
  </si>
  <si>
    <t>0,98</t>
  </si>
  <si>
    <t>64,10</t>
  </si>
  <si>
    <t>1,10</t>
  </si>
  <si>
    <t>0,05</t>
  </si>
  <si>
    <t>1,89</t>
  </si>
  <si>
    <t>0,58</t>
  </si>
  <si>
    <t>0,90</t>
  </si>
  <si>
    <t>2,00</t>
  </si>
  <si>
    <t>1,00</t>
  </si>
  <si>
    <r>
      <t xml:space="preserve"> </t>
    </r>
    <r>
      <rPr>
        <b/>
        <sz val="10"/>
        <color theme="1"/>
        <rFont val="Arial"/>
        <family val="2"/>
      </rPr>
      <t>Observaciones:</t>
    </r>
  </si>
  <si>
    <t>12,50</t>
  </si>
  <si>
    <t>18,60</t>
  </si>
  <si>
    <t>3,00</t>
  </si>
  <si>
    <t>0,95</t>
  </si>
  <si>
    <t>0,09</t>
  </si>
  <si>
    <t>0,45</t>
  </si>
  <si>
    <t>1,20</t>
  </si>
  <si>
    <t>5,00</t>
  </si>
  <si>
    <t>7,50</t>
  </si>
  <si>
    <t>2,50</t>
  </si>
  <si>
    <t>15,00</t>
  </si>
  <si>
    <t>10,00</t>
  </si>
  <si>
    <t>0,17</t>
  </si>
  <si>
    <t>0,75</t>
  </si>
  <si>
    <t>1,50</t>
  </si>
  <si>
    <t>2,02</t>
  </si>
  <si>
    <t>4,00</t>
  </si>
  <si>
    <t>0,15</t>
  </si>
  <si>
    <t>0,30</t>
  </si>
  <si>
    <t>1,48</t>
  </si>
  <si>
    <t>3,60</t>
  </si>
  <si>
    <t>1,25</t>
  </si>
  <si>
    <t>3,50</t>
  </si>
  <si>
    <t>8,35</t>
  </si>
  <si>
    <t>17,85</t>
  </si>
  <si>
    <t>0,35</t>
  </si>
  <si>
    <t>3,40</t>
  </si>
  <si>
    <t>8,10</t>
  </si>
  <si>
    <t>0,40</t>
  </si>
  <si>
    <t>1,35</t>
  </si>
  <si>
    <t>7,45</t>
  </si>
  <si>
    <t>1,80</t>
  </si>
  <si>
    <t>6,50</t>
  </si>
  <si>
    <t>9,75</t>
  </si>
  <si>
    <t>23,20</t>
  </si>
  <si>
    <t>19,50</t>
  </si>
  <si>
    <t>31,50</t>
  </si>
  <si>
    <t>9,70</t>
  </si>
  <si>
    <t>27,80</t>
  </si>
  <si>
    <t>41,30</t>
  </si>
  <si>
    <t>20,00</t>
  </si>
  <si>
    <t>29,70</t>
  </si>
  <si>
    <t>78,40</t>
  </si>
  <si>
    <t>55,00</t>
  </si>
  <si>
    <t>14,85</t>
  </si>
  <si>
    <t>45,00</t>
  </si>
  <si>
    <t>66,80</t>
  </si>
  <si>
    <t>23,00</t>
  </si>
  <si>
    <t>32,80</t>
  </si>
  <si>
    <t>65,00</t>
  </si>
  <si>
    <t>96,50</t>
  </si>
  <si>
    <t>9,00</t>
  </si>
  <si>
    <t>13,40</t>
  </si>
  <si>
    <t>50,00</t>
  </si>
  <si>
    <t>150,00</t>
  </si>
  <si>
    <t>0,04</t>
  </si>
  <si>
    <t>0,12</t>
  </si>
  <si>
    <t>2,20</t>
  </si>
  <si>
    <t>2,80</t>
  </si>
  <si>
    <t>4,65</t>
  </si>
  <si>
    <t>2,55</t>
  </si>
  <si>
    <t>8,00</t>
  </si>
  <si>
    <t>78,20</t>
  </si>
  <si>
    <t>8,60</t>
  </si>
  <si>
    <t>5,86</t>
  </si>
  <si>
    <t>1,45</t>
  </si>
  <si>
    <t>0,00</t>
  </si>
  <si>
    <t xml:space="preserve">Tubo vacutainer morado de 4 mL con EDTA K2 CDHEALTH </t>
  </si>
  <si>
    <t>EDTACDk2</t>
  </si>
  <si>
    <t xml:space="preserve">HbA1c ichroma I-II (25 pruebas + 25 buffer) </t>
  </si>
  <si>
    <t>HBA1CICHR</t>
  </si>
  <si>
    <t>40,00</t>
  </si>
  <si>
    <t>ITALIO MARIO BONATTO MERIDA</t>
  </si>
  <si>
    <t>VDRL250</t>
  </si>
  <si>
    <t>R: 1x5ml, Control + 1x1mL, Control - 1x1mL</t>
  </si>
  <si>
    <t>VDRL 250 test sifilis REF. 1200406</t>
  </si>
  <si>
    <t>0,57</t>
  </si>
  <si>
    <t>PCL, S.A.</t>
  </si>
  <si>
    <t>MODILAB, S.A.</t>
  </si>
  <si>
    <t>Atencion Unica S.A.</t>
  </si>
  <si>
    <t>APARATOS, REACTIVOS Y QUIMICOS</t>
  </si>
  <si>
    <t>LABIINDUSTRIAS, S.A.</t>
  </si>
  <si>
    <t>Insumos de laboratorio</t>
  </si>
  <si>
    <t>Pruebas de laboratorio</t>
  </si>
  <si>
    <t>Hepatitis C (HCV) Suero/plasma/sangre Tira 50T Kit</t>
  </si>
  <si>
    <t>IHC401</t>
  </si>
  <si>
    <t>10,50</t>
  </si>
  <si>
    <t>VIH (WB/S/P) rapid test cassette 40T/Kit 25 HIV 1.2.0. Beright</t>
  </si>
  <si>
    <t>IHIT402</t>
  </si>
  <si>
    <t>21,00</t>
  </si>
  <si>
    <t>136,50</t>
  </si>
  <si>
    <t xml:space="preserve">Liquido de blancos 100 mL </t>
  </si>
  <si>
    <t>BLANC</t>
  </si>
  <si>
    <t xml:space="preserve">Liquido de rojos 100 mL </t>
  </si>
  <si>
    <t>Liquido de plaquetas 100 mL</t>
  </si>
  <si>
    <t>ROJOS</t>
  </si>
  <si>
    <t>PLAQ</t>
  </si>
  <si>
    <t>Gotas</t>
  </si>
  <si>
    <t>0,14</t>
  </si>
  <si>
    <t>0,20</t>
  </si>
  <si>
    <t xml:space="preserve">R: 1x100 mL </t>
  </si>
  <si>
    <t xml:space="preserve">Colorante de Wright + buffer 100 mL </t>
  </si>
  <si>
    <t>WRI100</t>
  </si>
  <si>
    <t xml:space="preserve">R: 2x100 mL </t>
  </si>
  <si>
    <t>1,52</t>
  </si>
  <si>
    <t xml:space="preserve">Solución salina esteril 0.85% </t>
  </si>
  <si>
    <t xml:space="preserve">Tubos capilares para micro-hematocrito plain no heparinizado 75 mm largo </t>
  </si>
  <si>
    <t>TUBCAPNH001</t>
  </si>
  <si>
    <t>Solución salina esterl Lote 22AG22274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</si>
</sst>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entury Gothic"/>
      <family val="2"/>
    </font>
    <font>
      <sz val="10"/>
      <color theme="1"/>
      <name val="CircularStd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2" fontId="3" fillId="0" borderId="0" xfId="1" applyNumberFormat="1" applyFont="1" applyFill="1" applyBorder="1" applyAlignment="1">
      <alignment horizontal="right" vertical="center" wrapText="1"/>
    </xf>
    <xf numFmtId="2" fontId="2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6" fillId="0" borderId="0" xfId="1" applyNumberFormat="1" applyFont="1" applyFill="1" applyBorder="1" applyAlignment="1">
      <alignment horizontal="right" vertical="center" wrapText="1"/>
    </xf>
    <xf numFmtId="14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14" fontId="3" fillId="0" borderId="0" xfId="0" quotePrefix="1" applyNumberFormat="1" applyFont="1" applyAlignment="1">
      <alignment horizontal="center" vertical="center" wrapText="1"/>
    </xf>
    <xf numFmtId="0" fontId="9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"/>
  <sheetViews>
    <sheetView tabSelected="1" zoomScale="95" zoomScaleNormal="95" workbookViewId="0">
      <pane xSplit="2" ySplit="7" topLeftCell="C17" activePane="bottomRight" state="frozen"/>
      <selection pane="topRight" activeCell="C1" sqref="C1"/>
      <selection pane="bottomLeft" activeCell="A8" sqref="A8"/>
      <selection pane="bottomRight" activeCell="F25" sqref="F25"/>
    </sheetView>
  </sheetViews>
  <sheetFormatPr baseColWidth="10" defaultColWidth="11.5546875" defaultRowHeight="13.2"/>
  <cols>
    <col min="1" max="1" width="23.77734375" style="4" customWidth="1"/>
    <col min="2" max="2" width="83.77734375" style="4" bestFit="1" customWidth="1"/>
    <col min="3" max="3" width="15.88671875" style="4" customWidth="1"/>
    <col min="4" max="4" width="26.33203125" style="1" customWidth="1"/>
    <col min="5" max="5" width="13.88671875" style="1" customWidth="1"/>
    <col min="6" max="6" width="13.33203125" style="1" customWidth="1"/>
    <col min="7" max="7" width="27.21875" style="1" customWidth="1"/>
    <col min="8" max="8" width="26.33203125" style="1" customWidth="1"/>
    <col min="9" max="9" width="14.6640625" style="1" customWidth="1"/>
    <col min="10" max="10" width="16.77734375" style="11" customWidth="1"/>
    <col min="11" max="11" width="17.77734375" style="11" customWidth="1"/>
    <col min="12" max="12" width="20.6640625" style="11" customWidth="1"/>
    <col min="13" max="13" width="19.21875" style="11" customWidth="1"/>
    <col min="14" max="14" width="17.77734375" style="1" customWidth="1"/>
    <col min="15" max="15" width="11.44140625" style="1" customWidth="1"/>
    <col min="16" max="16" width="17.77734375" style="1" customWidth="1"/>
    <col min="17" max="17" width="39.6640625" style="3" customWidth="1"/>
    <col min="18" max="18" width="12.21875" style="1" customWidth="1"/>
    <col min="19" max="19" width="16" style="3" customWidth="1"/>
    <col min="20" max="16384" width="11.5546875" style="4"/>
  </cols>
  <sheetData>
    <row r="1" spans="1:19" ht="26.4">
      <c r="A1" s="27" t="s">
        <v>0</v>
      </c>
      <c r="B1" s="27"/>
      <c r="C1" s="27"/>
      <c r="F1" s="2" t="s">
        <v>1</v>
      </c>
      <c r="G1" s="2" t="s">
        <v>2</v>
      </c>
      <c r="H1" s="2" t="s">
        <v>3</v>
      </c>
      <c r="I1" s="2" t="s">
        <v>4</v>
      </c>
      <c r="J1" s="10" t="s">
        <v>5</v>
      </c>
    </row>
    <row r="2" spans="1:19">
      <c r="A2" s="26" t="s">
        <v>239</v>
      </c>
      <c r="B2" s="26"/>
      <c r="C2" s="26"/>
      <c r="G2" s="1" t="s">
        <v>6</v>
      </c>
      <c r="H2" s="1" t="s">
        <v>7</v>
      </c>
      <c r="I2" s="1" t="s">
        <v>8</v>
      </c>
      <c r="J2" s="11" t="s">
        <v>9</v>
      </c>
    </row>
    <row r="3" spans="1:19">
      <c r="A3" s="26" t="s">
        <v>10</v>
      </c>
      <c r="B3" s="26"/>
      <c r="C3" s="26"/>
      <c r="G3" s="1" t="s">
        <v>11</v>
      </c>
      <c r="H3" s="1" t="s">
        <v>12</v>
      </c>
      <c r="I3" s="1" t="s">
        <v>13</v>
      </c>
      <c r="J3" s="11" t="s">
        <v>14</v>
      </c>
    </row>
    <row r="4" spans="1:19" ht="26.4">
      <c r="A4" s="27" t="s">
        <v>15</v>
      </c>
      <c r="B4" s="27"/>
      <c r="C4" s="27"/>
      <c r="F4" s="2" t="s">
        <v>1</v>
      </c>
      <c r="G4" s="2" t="s">
        <v>2</v>
      </c>
      <c r="H4" s="2" t="s">
        <v>3</v>
      </c>
      <c r="I4" s="2" t="s">
        <v>4</v>
      </c>
      <c r="J4" s="6" t="s">
        <v>5</v>
      </c>
      <c r="K4" s="5"/>
      <c r="L4" s="5"/>
      <c r="M4" s="5"/>
    </row>
    <row r="5" spans="1:19">
      <c r="A5" s="26" t="s">
        <v>239</v>
      </c>
      <c r="B5" s="26"/>
      <c r="C5" s="26"/>
      <c r="G5" s="1" t="s">
        <v>6</v>
      </c>
      <c r="H5" s="1" t="s">
        <v>7</v>
      </c>
      <c r="I5" s="1" t="s">
        <v>8</v>
      </c>
      <c r="J5" s="5" t="s">
        <v>9</v>
      </c>
      <c r="K5" s="5"/>
      <c r="L5" s="5"/>
      <c r="M5" s="5"/>
    </row>
    <row r="6" spans="1:19">
      <c r="A6" s="26" t="s">
        <v>10</v>
      </c>
      <c r="B6" s="26"/>
      <c r="C6" s="26"/>
      <c r="G6" s="1" t="s">
        <v>11</v>
      </c>
      <c r="H6" s="1" t="s">
        <v>12</v>
      </c>
      <c r="I6" s="1" t="s">
        <v>13</v>
      </c>
      <c r="J6" s="5" t="s">
        <v>14</v>
      </c>
      <c r="K6" s="5"/>
      <c r="L6" s="5"/>
      <c r="M6" s="5"/>
    </row>
    <row r="7" spans="1:19">
      <c r="A7" s="26" t="s">
        <v>16</v>
      </c>
      <c r="B7" s="26"/>
      <c r="C7" s="26"/>
      <c r="G7" s="1" t="s">
        <v>17</v>
      </c>
      <c r="I7" s="1" t="s">
        <v>18</v>
      </c>
      <c r="J7" s="11" t="s">
        <v>19</v>
      </c>
    </row>
    <row r="8" spans="1:19">
      <c r="A8" s="13"/>
      <c r="G8" s="1" t="s">
        <v>20</v>
      </c>
    </row>
    <row r="9" spans="1:19">
      <c r="G9" s="1" t="s">
        <v>21</v>
      </c>
    </row>
    <row r="10" spans="1:19">
      <c r="G10" s="1" t="s">
        <v>22</v>
      </c>
    </row>
    <row r="13" spans="1:19" ht="25.95" customHeight="1">
      <c r="A13" s="14" t="s">
        <v>23</v>
      </c>
      <c r="B13" s="14" t="s">
        <v>24</v>
      </c>
      <c r="C13" s="14" t="s">
        <v>25</v>
      </c>
      <c r="D13" s="15" t="s">
        <v>26</v>
      </c>
      <c r="E13" s="2" t="s">
        <v>27</v>
      </c>
      <c r="F13" s="15" t="s">
        <v>28</v>
      </c>
      <c r="G13" s="15" t="s">
        <v>29</v>
      </c>
      <c r="H13" s="2" t="s">
        <v>30</v>
      </c>
      <c r="I13" s="2" t="s">
        <v>31</v>
      </c>
      <c r="J13" s="16" t="s">
        <v>32</v>
      </c>
      <c r="K13" s="16" t="s">
        <v>33</v>
      </c>
      <c r="L13" s="16" t="s">
        <v>34</v>
      </c>
      <c r="M13" s="16" t="s">
        <v>35</v>
      </c>
      <c r="N13" s="2" t="s">
        <v>36</v>
      </c>
      <c r="O13" s="2" t="s">
        <v>37</v>
      </c>
      <c r="P13" s="2" t="s">
        <v>38</v>
      </c>
      <c r="Q13" s="2" t="s">
        <v>37</v>
      </c>
      <c r="R13" s="15" t="s">
        <v>39</v>
      </c>
      <c r="S13" s="15" t="s">
        <v>37</v>
      </c>
    </row>
    <row r="14" spans="1:19" ht="26.4">
      <c r="A14" s="25" t="s">
        <v>322</v>
      </c>
      <c r="B14" s="12" t="s">
        <v>40</v>
      </c>
      <c r="C14" s="12" t="s">
        <v>41</v>
      </c>
      <c r="D14" s="7" t="s">
        <v>312</v>
      </c>
      <c r="E14" s="1" t="s">
        <v>42</v>
      </c>
      <c r="F14" s="1">
        <v>57</v>
      </c>
      <c r="G14" s="1" t="s">
        <v>43</v>
      </c>
      <c r="H14" s="1">
        <v>10</v>
      </c>
      <c r="I14" s="1">
        <v>0</v>
      </c>
      <c r="J14" s="17" t="s">
        <v>240</v>
      </c>
      <c r="K14" s="17" t="s">
        <v>241</v>
      </c>
      <c r="L14" s="17" t="s">
        <v>306</v>
      </c>
      <c r="M14" s="17" t="s">
        <v>306</v>
      </c>
      <c r="N14" s="1">
        <v>0</v>
      </c>
      <c r="O14" s="1">
        <v>0</v>
      </c>
      <c r="P14" s="1">
        <v>0</v>
      </c>
      <c r="Q14" s="3">
        <v>0</v>
      </c>
      <c r="R14" s="1">
        <v>1</v>
      </c>
      <c r="S14" s="3" t="s">
        <v>43</v>
      </c>
    </row>
    <row r="15" spans="1:19" ht="26.4">
      <c r="A15" s="25" t="s">
        <v>322</v>
      </c>
      <c r="B15" s="12" t="s">
        <v>307</v>
      </c>
      <c r="C15" s="12" t="s">
        <v>308</v>
      </c>
      <c r="D15" s="7" t="s">
        <v>312</v>
      </c>
      <c r="E15" s="18">
        <v>45637</v>
      </c>
      <c r="F15" s="1">
        <f>9-7</f>
        <v>2</v>
      </c>
      <c r="G15" s="1" t="s">
        <v>43</v>
      </c>
      <c r="H15" s="1">
        <v>5</v>
      </c>
      <c r="I15" s="1">
        <v>0</v>
      </c>
      <c r="J15" s="17" t="s">
        <v>243</v>
      </c>
      <c r="K15" s="17" t="s">
        <v>242</v>
      </c>
      <c r="L15" s="17" t="s">
        <v>306</v>
      </c>
      <c r="M15" s="17" t="s">
        <v>306</v>
      </c>
      <c r="N15" s="1">
        <v>0</v>
      </c>
      <c r="O15" s="1">
        <v>0</v>
      </c>
      <c r="P15" s="1">
        <v>0</v>
      </c>
      <c r="Q15" s="3" t="s">
        <v>196</v>
      </c>
      <c r="R15" s="1">
        <v>100</v>
      </c>
      <c r="S15" s="3" t="s">
        <v>43</v>
      </c>
    </row>
    <row r="16" spans="1:19" ht="26.4">
      <c r="A16" s="25" t="s">
        <v>322</v>
      </c>
      <c r="B16" s="12" t="s">
        <v>44</v>
      </c>
      <c r="C16" s="12" t="s">
        <v>45</v>
      </c>
      <c r="D16" s="7" t="s">
        <v>312</v>
      </c>
      <c r="E16" s="1" t="s">
        <v>42</v>
      </c>
      <c r="F16" s="1">
        <f>1608-2</f>
        <v>1606</v>
      </c>
      <c r="G16" s="1" t="s">
        <v>43</v>
      </c>
      <c r="H16" s="1">
        <v>100</v>
      </c>
      <c r="I16" s="1">
        <v>0</v>
      </c>
      <c r="J16" s="5" t="s">
        <v>244</v>
      </c>
      <c r="K16" s="5" t="s">
        <v>222</v>
      </c>
      <c r="L16" s="17" t="s">
        <v>306</v>
      </c>
      <c r="M16" s="17" t="s">
        <v>306</v>
      </c>
      <c r="N16" s="1">
        <v>0</v>
      </c>
      <c r="O16" s="1">
        <v>0</v>
      </c>
      <c r="P16" s="1">
        <v>1</v>
      </c>
      <c r="Q16" s="3" t="s">
        <v>202</v>
      </c>
      <c r="R16" s="1">
        <v>500</v>
      </c>
      <c r="S16" s="3" t="s">
        <v>21</v>
      </c>
    </row>
    <row r="17" spans="1:19">
      <c r="A17" s="25" t="s">
        <v>322</v>
      </c>
      <c r="B17" s="12" t="s">
        <v>46</v>
      </c>
      <c r="C17" s="12" t="s">
        <v>47</v>
      </c>
      <c r="D17" s="22" t="s">
        <v>317</v>
      </c>
      <c r="E17" s="1" t="s">
        <v>42</v>
      </c>
      <c r="F17" s="1">
        <v>2504</v>
      </c>
      <c r="G17" s="1" t="s">
        <v>43</v>
      </c>
      <c r="H17" s="1">
        <v>100</v>
      </c>
      <c r="I17" s="1">
        <v>0</v>
      </c>
      <c r="J17" s="5" t="s">
        <v>238</v>
      </c>
      <c r="K17" s="5" t="s">
        <v>242</v>
      </c>
      <c r="L17" s="17" t="s">
        <v>306</v>
      </c>
      <c r="M17" s="17" t="s">
        <v>306</v>
      </c>
      <c r="N17" s="1">
        <v>0</v>
      </c>
      <c r="O17" s="1">
        <v>0</v>
      </c>
      <c r="P17" s="1">
        <v>1</v>
      </c>
      <c r="Q17" s="3" t="s">
        <v>202</v>
      </c>
      <c r="R17" s="1">
        <v>500</v>
      </c>
      <c r="S17" s="3" t="s">
        <v>21</v>
      </c>
    </row>
    <row r="18" spans="1:19">
      <c r="A18" s="25" t="s">
        <v>322</v>
      </c>
      <c r="B18" s="12" t="s">
        <v>48</v>
      </c>
      <c r="C18" s="12" t="s">
        <v>49</v>
      </c>
      <c r="D18" s="22" t="s">
        <v>318</v>
      </c>
      <c r="E18" s="1" t="s">
        <v>42</v>
      </c>
      <c r="F18" s="1">
        <f>866-3</f>
        <v>863</v>
      </c>
      <c r="G18" s="1" t="s">
        <v>43</v>
      </c>
      <c r="H18" s="1">
        <v>50</v>
      </c>
      <c r="I18" s="1">
        <v>0</v>
      </c>
      <c r="J18" s="5" t="s">
        <v>245</v>
      </c>
      <c r="K18" s="5" t="s">
        <v>238</v>
      </c>
      <c r="L18" s="17" t="s">
        <v>306</v>
      </c>
      <c r="M18" s="17" t="s">
        <v>306</v>
      </c>
      <c r="N18" s="1">
        <v>0</v>
      </c>
      <c r="O18" s="1">
        <v>0</v>
      </c>
      <c r="P18" s="1">
        <v>0</v>
      </c>
      <c r="Q18" s="3">
        <v>0</v>
      </c>
      <c r="R18" s="1">
        <v>1</v>
      </c>
      <c r="S18" s="3" t="s">
        <v>21</v>
      </c>
    </row>
    <row r="19" spans="1:19" ht="26.4">
      <c r="A19" s="25" t="s">
        <v>322</v>
      </c>
      <c r="B19" s="12" t="s">
        <v>50</v>
      </c>
      <c r="C19" s="12" t="s">
        <v>51</v>
      </c>
      <c r="D19" s="7" t="s">
        <v>312</v>
      </c>
      <c r="E19" s="1" t="s">
        <v>42</v>
      </c>
      <c r="F19" s="1">
        <f>177-4</f>
        <v>173</v>
      </c>
      <c r="G19" s="1" t="s">
        <v>43</v>
      </c>
      <c r="H19" s="1">
        <v>50</v>
      </c>
      <c r="I19" s="1">
        <v>0</v>
      </c>
      <c r="J19" s="5" t="s">
        <v>246</v>
      </c>
      <c r="K19" s="5" t="s">
        <v>238</v>
      </c>
      <c r="L19" s="17" t="s">
        <v>306</v>
      </c>
      <c r="M19" s="17" t="s">
        <v>306</v>
      </c>
      <c r="N19" s="1">
        <v>0</v>
      </c>
      <c r="O19" s="1">
        <v>0</v>
      </c>
      <c r="P19" s="1">
        <v>1</v>
      </c>
      <c r="Q19" s="3" t="s">
        <v>201</v>
      </c>
      <c r="R19" s="1">
        <v>100</v>
      </c>
      <c r="S19" s="3" t="s">
        <v>21</v>
      </c>
    </row>
    <row r="20" spans="1:19" ht="26.4">
      <c r="A20" s="25" t="s">
        <v>322</v>
      </c>
      <c r="B20" s="12" t="s">
        <v>52</v>
      </c>
      <c r="C20" s="12" t="s">
        <v>53</v>
      </c>
      <c r="D20" s="7" t="s">
        <v>312</v>
      </c>
      <c r="E20" s="1" t="s">
        <v>42</v>
      </c>
      <c r="F20" s="1">
        <v>0</v>
      </c>
      <c r="G20" s="1" t="s">
        <v>43</v>
      </c>
      <c r="H20" s="1">
        <v>0</v>
      </c>
      <c r="I20" s="1">
        <v>0</v>
      </c>
      <c r="J20" s="5" t="s">
        <v>246</v>
      </c>
      <c r="K20" s="5" t="s">
        <v>242</v>
      </c>
      <c r="L20" s="17" t="s">
        <v>306</v>
      </c>
      <c r="M20" s="17" t="s">
        <v>306</v>
      </c>
      <c r="N20" s="1">
        <v>0</v>
      </c>
      <c r="O20" s="1">
        <v>0</v>
      </c>
      <c r="P20" s="1">
        <v>1</v>
      </c>
      <c r="Q20" s="3" t="s">
        <v>201</v>
      </c>
      <c r="R20" s="1">
        <v>100</v>
      </c>
      <c r="S20" s="3" t="s">
        <v>21</v>
      </c>
    </row>
    <row r="21" spans="1:19">
      <c r="A21" s="25" t="s">
        <v>322</v>
      </c>
      <c r="B21" s="12" t="s">
        <v>54</v>
      </c>
      <c r="C21" s="12" t="s">
        <v>55</v>
      </c>
      <c r="D21" s="22" t="s">
        <v>319</v>
      </c>
      <c r="E21" s="18">
        <v>45962</v>
      </c>
      <c r="F21" s="1">
        <f>55+6</f>
        <v>61</v>
      </c>
      <c r="G21" s="1" t="s">
        <v>43</v>
      </c>
      <c r="H21" s="1">
        <v>5</v>
      </c>
      <c r="I21" s="1">
        <v>0</v>
      </c>
      <c r="J21" s="5" t="s">
        <v>247</v>
      </c>
      <c r="K21" s="5" t="s">
        <v>248</v>
      </c>
      <c r="L21" s="17" t="s">
        <v>306</v>
      </c>
      <c r="M21" s="17" t="s">
        <v>306</v>
      </c>
      <c r="N21" s="1">
        <v>0</v>
      </c>
      <c r="O21" s="1">
        <v>0</v>
      </c>
      <c r="P21" s="1">
        <v>0</v>
      </c>
      <c r="Q21" s="3">
        <v>0</v>
      </c>
      <c r="R21" s="1">
        <v>1</v>
      </c>
      <c r="S21" s="3" t="s">
        <v>43</v>
      </c>
    </row>
    <row r="22" spans="1:19">
      <c r="A22" s="25" t="s">
        <v>322</v>
      </c>
      <c r="B22" s="12" t="s">
        <v>56</v>
      </c>
      <c r="C22" s="12" t="s">
        <v>57</v>
      </c>
      <c r="D22" s="22" t="s">
        <v>319</v>
      </c>
      <c r="E22" s="1" t="s">
        <v>42</v>
      </c>
      <c r="F22" s="1">
        <v>403</v>
      </c>
      <c r="G22" s="1" t="s">
        <v>43</v>
      </c>
      <c r="H22" s="1">
        <v>20</v>
      </c>
      <c r="I22" s="1">
        <v>0</v>
      </c>
      <c r="J22" s="5" t="s">
        <v>237</v>
      </c>
      <c r="K22" s="5" t="s">
        <v>249</v>
      </c>
      <c r="L22" s="17" t="s">
        <v>306</v>
      </c>
      <c r="M22" s="17" t="s">
        <v>306</v>
      </c>
      <c r="N22" s="1">
        <v>0</v>
      </c>
      <c r="O22" s="1">
        <v>0</v>
      </c>
      <c r="P22" s="1">
        <v>0</v>
      </c>
      <c r="Q22" s="3">
        <v>0</v>
      </c>
      <c r="R22" s="1">
        <v>1</v>
      </c>
      <c r="S22" s="3" t="s">
        <v>21</v>
      </c>
    </row>
    <row r="23" spans="1:19">
      <c r="A23" s="25" t="s">
        <v>322</v>
      </c>
      <c r="B23" s="12" t="s">
        <v>58</v>
      </c>
      <c r="C23" s="12" t="s">
        <v>59</v>
      </c>
      <c r="D23" s="22" t="s">
        <v>319</v>
      </c>
      <c r="E23" s="1" t="s">
        <v>42</v>
      </c>
      <c r="F23" s="1">
        <v>70</v>
      </c>
      <c r="G23" s="1" t="s">
        <v>43</v>
      </c>
      <c r="H23" s="1">
        <v>2</v>
      </c>
      <c r="I23" s="1">
        <v>0</v>
      </c>
      <c r="J23" s="5" t="s">
        <v>251</v>
      </c>
      <c r="K23" s="5" t="s">
        <v>250</v>
      </c>
      <c r="L23" s="17" t="s">
        <v>306</v>
      </c>
      <c r="M23" s="17" t="s">
        <v>306</v>
      </c>
      <c r="N23" s="1">
        <v>0</v>
      </c>
      <c r="O23" s="1">
        <v>0</v>
      </c>
      <c r="P23" s="1">
        <v>0</v>
      </c>
      <c r="Q23" s="3">
        <v>0</v>
      </c>
      <c r="R23" s="1">
        <v>1</v>
      </c>
      <c r="S23" s="3" t="s">
        <v>21</v>
      </c>
    </row>
    <row r="24" spans="1:19">
      <c r="A24" s="25" t="s">
        <v>322</v>
      </c>
      <c r="B24" s="19" t="s">
        <v>60</v>
      </c>
      <c r="C24" s="12">
        <v>732028</v>
      </c>
      <c r="D24" s="22" t="s">
        <v>317</v>
      </c>
      <c r="E24" s="1" t="s">
        <v>42</v>
      </c>
      <c r="F24" s="1">
        <f>2294-7</f>
        <v>2287</v>
      </c>
      <c r="G24" s="1" t="s">
        <v>43</v>
      </c>
      <c r="H24" s="1">
        <v>1000</v>
      </c>
      <c r="I24" s="1">
        <v>0</v>
      </c>
      <c r="J24" s="5" t="s">
        <v>252</v>
      </c>
      <c r="K24" s="5" t="s">
        <v>238</v>
      </c>
      <c r="L24" s="17" t="s">
        <v>306</v>
      </c>
      <c r="M24" s="17" t="s">
        <v>306</v>
      </c>
      <c r="N24" s="1">
        <v>0</v>
      </c>
      <c r="O24" s="1">
        <v>0</v>
      </c>
      <c r="P24" s="1">
        <v>1</v>
      </c>
      <c r="Q24" s="3" t="s">
        <v>202</v>
      </c>
      <c r="R24" s="1">
        <v>1000</v>
      </c>
      <c r="S24" s="3" t="s">
        <v>21</v>
      </c>
    </row>
    <row r="25" spans="1:19">
      <c r="A25" s="25" t="s">
        <v>322</v>
      </c>
      <c r="B25" s="12" t="s">
        <v>61</v>
      </c>
      <c r="C25" s="12">
        <v>732032</v>
      </c>
      <c r="D25" s="22" t="s">
        <v>317</v>
      </c>
      <c r="E25" s="1" t="s">
        <v>42</v>
      </c>
      <c r="F25" s="1">
        <f>1380-11</f>
        <v>1369</v>
      </c>
      <c r="G25" s="1" t="s">
        <v>43</v>
      </c>
      <c r="H25" s="1">
        <v>500</v>
      </c>
      <c r="I25" s="1">
        <v>0</v>
      </c>
      <c r="J25" s="5">
        <v>0.19</v>
      </c>
      <c r="K25" s="5" t="s">
        <v>238</v>
      </c>
      <c r="L25" s="17" t="s">
        <v>306</v>
      </c>
      <c r="M25" s="17" t="s">
        <v>306</v>
      </c>
      <c r="N25" s="1">
        <v>0</v>
      </c>
      <c r="O25" s="1">
        <v>0</v>
      </c>
      <c r="P25" s="1">
        <v>1</v>
      </c>
      <c r="Q25" s="3" t="s">
        <v>202</v>
      </c>
      <c r="R25" s="1">
        <v>500</v>
      </c>
      <c r="S25" s="3" t="s">
        <v>21</v>
      </c>
    </row>
    <row r="26" spans="1:19">
      <c r="A26" s="25" t="s">
        <v>322</v>
      </c>
      <c r="B26" s="12" t="s">
        <v>62</v>
      </c>
      <c r="C26" s="12">
        <v>877</v>
      </c>
      <c r="D26" s="7" t="s">
        <v>321</v>
      </c>
      <c r="E26" s="1" t="s">
        <v>42</v>
      </c>
      <c r="F26" s="1">
        <v>256</v>
      </c>
      <c r="G26" s="1" t="s">
        <v>43</v>
      </c>
      <c r="H26" s="1">
        <v>50</v>
      </c>
      <c r="I26" s="1">
        <v>0</v>
      </c>
      <c r="J26" s="5" t="s">
        <v>253</v>
      </c>
      <c r="K26" s="5" t="s">
        <v>254</v>
      </c>
      <c r="L26" s="17" t="s">
        <v>306</v>
      </c>
      <c r="M26" s="17" t="s">
        <v>306</v>
      </c>
      <c r="N26" s="1">
        <v>0</v>
      </c>
      <c r="O26" s="1">
        <v>0</v>
      </c>
      <c r="P26" s="1">
        <v>0</v>
      </c>
      <c r="Q26" s="3">
        <v>0</v>
      </c>
      <c r="R26" s="1">
        <v>1</v>
      </c>
      <c r="S26" s="3" t="s">
        <v>21</v>
      </c>
    </row>
    <row r="27" spans="1:19" ht="26.4">
      <c r="A27" s="25" t="s">
        <v>322</v>
      </c>
      <c r="B27" s="12" t="s">
        <v>63</v>
      </c>
      <c r="C27" s="12" t="s">
        <v>64</v>
      </c>
      <c r="D27" s="7" t="s">
        <v>312</v>
      </c>
      <c r="E27" s="1" t="s">
        <v>42</v>
      </c>
      <c r="F27" s="1">
        <v>192</v>
      </c>
      <c r="G27" s="1" t="s">
        <v>43</v>
      </c>
      <c r="H27" s="1">
        <v>50</v>
      </c>
      <c r="I27" s="1">
        <v>0</v>
      </c>
      <c r="J27" s="5" t="s">
        <v>255</v>
      </c>
      <c r="K27" s="5" t="s">
        <v>256</v>
      </c>
      <c r="L27" s="17" t="s">
        <v>306</v>
      </c>
      <c r="M27" s="17" t="s">
        <v>306</v>
      </c>
      <c r="N27" s="1">
        <v>0</v>
      </c>
      <c r="O27" s="1">
        <v>0</v>
      </c>
      <c r="P27" s="1">
        <v>0</v>
      </c>
      <c r="Q27" s="3">
        <v>0</v>
      </c>
      <c r="R27" s="1">
        <v>1</v>
      </c>
      <c r="S27" s="3" t="s">
        <v>21</v>
      </c>
    </row>
    <row r="28" spans="1:19" ht="26.4">
      <c r="A28" s="25" t="s">
        <v>322</v>
      </c>
      <c r="B28" s="19" t="s">
        <v>65</v>
      </c>
      <c r="C28" s="12" t="s">
        <v>66</v>
      </c>
      <c r="D28" s="7" t="s">
        <v>312</v>
      </c>
      <c r="E28" s="1" t="s">
        <v>42</v>
      </c>
      <c r="F28" s="1">
        <f>31-4</f>
        <v>27</v>
      </c>
      <c r="G28" s="1" t="s">
        <v>43</v>
      </c>
      <c r="H28" s="1">
        <v>0</v>
      </c>
      <c r="I28" s="1">
        <v>0</v>
      </c>
      <c r="J28" s="5" t="s">
        <v>222</v>
      </c>
      <c r="K28" s="5" t="s">
        <v>254</v>
      </c>
      <c r="L28" s="17" t="s">
        <v>306</v>
      </c>
      <c r="M28" s="17" t="s">
        <v>306</v>
      </c>
      <c r="N28" s="1">
        <v>0</v>
      </c>
      <c r="O28" s="1">
        <v>0</v>
      </c>
      <c r="P28" s="1">
        <v>0</v>
      </c>
      <c r="Q28" s="3">
        <v>0</v>
      </c>
      <c r="R28" s="1">
        <v>1</v>
      </c>
      <c r="S28" s="3" t="s">
        <v>21</v>
      </c>
    </row>
    <row r="29" spans="1:19" ht="26.4">
      <c r="A29" s="25" t="s">
        <v>322</v>
      </c>
      <c r="B29" s="12" t="s">
        <v>67</v>
      </c>
      <c r="C29" s="12" t="s">
        <v>68</v>
      </c>
      <c r="D29" s="7" t="s">
        <v>312</v>
      </c>
      <c r="E29" s="1" t="s">
        <v>42</v>
      </c>
      <c r="F29" s="1">
        <f>233-2</f>
        <v>231</v>
      </c>
      <c r="G29" s="1" t="s">
        <v>205</v>
      </c>
      <c r="H29" s="1">
        <v>80</v>
      </c>
      <c r="I29" s="1">
        <v>0</v>
      </c>
      <c r="J29" s="5" t="s">
        <v>258</v>
      </c>
      <c r="K29" s="5" t="s">
        <v>222</v>
      </c>
      <c r="L29" s="17" t="s">
        <v>306</v>
      </c>
      <c r="M29" s="17" t="s">
        <v>306</v>
      </c>
      <c r="N29" s="1">
        <v>0</v>
      </c>
      <c r="O29" s="1">
        <v>0</v>
      </c>
      <c r="P29" s="1">
        <v>1</v>
      </c>
      <c r="Q29" s="3" t="s">
        <v>204</v>
      </c>
      <c r="R29" s="1">
        <v>100</v>
      </c>
      <c r="S29" s="3" t="s">
        <v>205</v>
      </c>
    </row>
    <row r="30" spans="1:19" ht="26.4">
      <c r="A30" s="25" t="s">
        <v>322</v>
      </c>
      <c r="B30" s="12" t="s">
        <v>74</v>
      </c>
      <c r="C30" s="12" t="s">
        <v>75</v>
      </c>
      <c r="D30" s="7" t="s">
        <v>312</v>
      </c>
      <c r="E30" s="18">
        <v>45605</v>
      </c>
      <c r="F30" s="1">
        <f>70-4</f>
        <v>66</v>
      </c>
      <c r="G30" s="1" t="s">
        <v>205</v>
      </c>
      <c r="H30" s="1">
        <v>50</v>
      </c>
      <c r="I30" s="1">
        <v>0</v>
      </c>
      <c r="J30" s="5" t="s">
        <v>259</v>
      </c>
      <c r="K30" s="5" t="s">
        <v>260</v>
      </c>
      <c r="L30" s="17" t="s">
        <v>306</v>
      </c>
      <c r="M30" s="17" t="s">
        <v>306</v>
      </c>
      <c r="N30" s="1">
        <v>0</v>
      </c>
      <c r="O30" s="1">
        <v>0</v>
      </c>
      <c r="P30" s="1">
        <v>1</v>
      </c>
      <c r="Q30" s="3" t="s">
        <v>207</v>
      </c>
      <c r="R30" s="1">
        <v>100</v>
      </c>
      <c r="S30" s="3" t="s">
        <v>205</v>
      </c>
    </row>
    <row r="31" spans="1:19" ht="26.4">
      <c r="A31" s="25" t="s">
        <v>322</v>
      </c>
      <c r="B31" s="12" t="s">
        <v>76</v>
      </c>
      <c r="C31" s="12" t="s">
        <v>77</v>
      </c>
      <c r="D31" s="7" t="s">
        <v>312</v>
      </c>
      <c r="E31" s="18">
        <v>45641</v>
      </c>
      <c r="F31" s="1">
        <v>83</v>
      </c>
      <c r="G31" s="1" t="s">
        <v>43</v>
      </c>
      <c r="H31" s="1">
        <v>25</v>
      </c>
      <c r="I31" s="1">
        <v>0</v>
      </c>
      <c r="J31" s="5" t="s">
        <v>261</v>
      </c>
      <c r="K31" s="5" t="s">
        <v>242</v>
      </c>
      <c r="L31" s="17" t="s">
        <v>306</v>
      </c>
      <c r="M31" s="17" t="s">
        <v>306</v>
      </c>
      <c r="N31" s="1">
        <v>0</v>
      </c>
      <c r="O31" s="1">
        <v>0</v>
      </c>
      <c r="P31" s="1">
        <v>1</v>
      </c>
      <c r="Q31" s="3" t="s">
        <v>196</v>
      </c>
      <c r="R31" s="1">
        <v>100</v>
      </c>
      <c r="S31" s="3" t="s">
        <v>21</v>
      </c>
    </row>
    <row r="32" spans="1:19" ht="26.4">
      <c r="A32" s="25" t="s">
        <v>322</v>
      </c>
      <c r="B32" s="12" t="s">
        <v>199</v>
      </c>
      <c r="C32" s="20" t="s">
        <v>200</v>
      </c>
      <c r="D32" s="7" t="s">
        <v>312</v>
      </c>
      <c r="E32" s="21">
        <v>45323</v>
      </c>
      <c r="F32" s="1">
        <v>92</v>
      </c>
      <c r="G32" s="1" t="s">
        <v>43</v>
      </c>
      <c r="H32" s="1">
        <v>5</v>
      </c>
      <c r="I32" s="1">
        <v>0</v>
      </c>
      <c r="J32" s="5" t="s">
        <v>261</v>
      </c>
      <c r="K32" s="5" t="s">
        <v>242</v>
      </c>
      <c r="L32" s="17" t="s">
        <v>306</v>
      </c>
      <c r="M32" s="17" t="s">
        <v>306</v>
      </c>
      <c r="N32" s="1">
        <v>0</v>
      </c>
      <c r="O32" s="1">
        <v>0</v>
      </c>
      <c r="P32" s="1">
        <v>1</v>
      </c>
      <c r="Q32" s="3" t="s">
        <v>196</v>
      </c>
      <c r="R32" s="1">
        <v>100</v>
      </c>
      <c r="S32" s="3" t="s">
        <v>21</v>
      </c>
    </row>
    <row r="33" spans="1:20" ht="37.200000000000003" customHeight="1">
      <c r="A33" s="25" t="s">
        <v>322</v>
      </c>
      <c r="B33" s="12" t="s">
        <v>78</v>
      </c>
      <c r="C33" s="12" t="s">
        <v>79</v>
      </c>
      <c r="D33" s="7" t="s">
        <v>320</v>
      </c>
      <c r="E33" s="1" t="s">
        <v>42</v>
      </c>
      <c r="F33" s="1">
        <v>5</v>
      </c>
      <c r="G33" s="1" t="s">
        <v>208</v>
      </c>
      <c r="H33" s="1">
        <v>0</v>
      </c>
      <c r="I33" s="1">
        <v>0</v>
      </c>
      <c r="J33" s="5" t="s">
        <v>262</v>
      </c>
      <c r="K33" s="5" t="s">
        <v>263</v>
      </c>
      <c r="L33" s="17" t="s">
        <v>306</v>
      </c>
      <c r="M33" s="17" t="s">
        <v>306</v>
      </c>
      <c r="N33" s="1">
        <v>0</v>
      </c>
      <c r="O33" s="1">
        <v>0</v>
      </c>
      <c r="P33" s="1">
        <v>0</v>
      </c>
      <c r="Q33" s="3">
        <v>0</v>
      </c>
      <c r="R33" s="1">
        <v>1</v>
      </c>
      <c r="S33" s="3" t="s">
        <v>209</v>
      </c>
    </row>
    <row r="34" spans="1:20" ht="26.4">
      <c r="A34" s="25" t="s">
        <v>322</v>
      </c>
      <c r="B34" s="12" t="s">
        <v>80</v>
      </c>
      <c r="C34" s="12" t="s">
        <v>81</v>
      </c>
      <c r="D34" s="7" t="s">
        <v>312</v>
      </c>
      <c r="E34" s="1" t="s">
        <v>42</v>
      </c>
      <c r="F34" s="1">
        <v>110</v>
      </c>
      <c r="G34" s="1" t="s">
        <v>210</v>
      </c>
      <c r="H34" s="1">
        <v>0</v>
      </c>
      <c r="I34" s="1">
        <v>0</v>
      </c>
      <c r="J34" s="5" t="s">
        <v>265</v>
      </c>
      <c r="K34" s="5" t="s">
        <v>254</v>
      </c>
      <c r="L34" s="17" t="s">
        <v>306</v>
      </c>
      <c r="M34" s="17" t="s">
        <v>306</v>
      </c>
      <c r="N34" s="1">
        <v>0</v>
      </c>
      <c r="O34" s="1">
        <v>0</v>
      </c>
      <c r="P34" s="1">
        <v>1</v>
      </c>
      <c r="Q34" s="3" t="s">
        <v>211</v>
      </c>
      <c r="R34" s="1">
        <v>100</v>
      </c>
      <c r="S34" s="3" t="s">
        <v>212</v>
      </c>
    </row>
    <row r="35" spans="1:20">
      <c r="A35" s="25" t="s">
        <v>322</v>
      </c>
      <c r="B35" s="12" t="s">
        <v>82</v>
      </c>
      <c r="C35" s="12" t="s">
        <v>83</v>
      </c>
      <c r="D35" s="22" t="s">
        <v>317</v>
      </c>
      <c r="E35" s="1" t="s">
        <v>42</v>
      </c>
      <c r="F35" s="1">
        <v>300</v>
      </c>
      <c r="G35" s="1" t="s">
        <v>43</v>
      </c>
      <c r="H35" s="1">
        <v>20</v>
      </c>
      <c r="I35" s="1">
        <v>0</v>
      </c>
      <c r="J35" s="5" t="s">
        <v>266</v>
      </c>
      <c r="K35" s="5" t="s">
        <v>267</v>
      </c>
      <c r="L35" s="17" t="s">
        <v>306</v>
      </c>
      <c r="M35" s="17" t="s">
        <v>306</v>
      </c>
      <c r="N35" s="1">
        <v>0</v>
      </c>
      <c r="O35" s="1">
        <v>0</v>
      </c>
      <c r="P35" s="1">
        <v>1</v>
      </c>
      <c r="Q35" s="3" t="s">
        <v>213</v>
      </c>
      <c r="R35" s="1">
        <v>50</v>
      </c>
      <c r="S35" s="3" t="s">
        <v>21</v>
      </c>
    </row>
    <row r="36" spans="1:20" ht="28.8" customHeight="1">
      <c r="A36" s="25" t="s">
        <v>322</v>
      </c>
      <c r="B36" s="12" t="s">
        <v>84</v>
      </c>
      <c r="C36" s="12" t="s">
        <v>85</v>
      </c>
      <c r="D36" s="22" t="s">
        <v>318</v>
      </c>
      <c r="E36" s="1" t="s">
        <v>42</v>
      </c>
      <c r="F36" s="1">
        <f>138-6</f>
        <v>132</v>
      </c>
      <c r="G36" s="1" t="s">
        <v>43</v>
      </c>
      <c r="H36" s="1">
        <v>50</v>
      </c>
      <c r="I36" s="1">
        <v>0</v>
      </c>
      <c r="J36" s="5" t="s">
        <v>221</v>
      </c>
      <c r="K36" s="5" t="s">
        <v>268</v>
      </c>
      <c r="L36" s="17" t="s">
        <v>306</v>
      </c>
      <c r="M36" s="17" t="s">
        <v>306</v>
      </c>
      <c r="N36" s="1">
        <v>0</v>
      </c>
      <c r="O36" s="1">
        <v>0</v>
      </c>
      <c r="P36" s="1">
        <v>1</v>
      </c>
      <c r="Q36" s="3" t="s">
        <v>201</v>
      </c>
      <c r="R36" s="1">
        <v>50</v>
      </c>
      <c r="S36" s="3" t="s">
        <v>21</v>
      </c>
    </row>
    <row r="37" spans="1:20">
      <c r="A37" s="25" t="s">
        <v>322</v>
      </c>
      <c r="B37" s="12" t="s">
        <v>86</v>
      </c>
      <c r="C37" s="12" t="s">
        <v>87</v>
      </c>
      <c r="D37" s="22" t="s">
        <v>318</v>
      </c>
      <c r="E37" s="1" t="s">
        <v>42</v>
      </c>
      <c r="F37" s="1">
        <f>980-9</f>
        <v>971</v>
      </c>
      <c r="G37" s="1" t="s">
        <v>43</v>
      </c>
      <c r="H37" s="1">
        <v>100</v>
      </c>
      <c r="I37" s="1">
        <v>0</v>
      </c>
      <c r="J37" s="5" t="s">
        <v>257</v>
      </c>
      <c r="K37" s="11" t="s">
        <v>221</v>
      </c>
      <c r="L37" s="17" t="s">
        <v>306</v>
      </c>
      <c r="M37" s="17" t="s">
        <v>306</v>
      </c>
      <c r="N37" s="1">
        <v>0</v>
      </c>
      <c r="O37" s="1">
        <v>0</v>
      </c>
      <c r="P37" s="1">
        <v>1</v>
      </c>
      <c r="Q37" s="3" t="s">
        <v>201</v>
      </c>
      <c r="R37" s="1">
        <v>100</v>
      </c>
      <c r="S37" s="3" t="s">
        <v>21</v>
      </c>
    </row>
    <row r="38" spans="1:20">
      <c r="A38" s="25" t="s">
        <v>322</v>
      </c>
      <c r="B38" s="12" t="s">
        <v>88</v>
      </c>
      <c r="C38" s="12" t="s">
        <v>89</v>
      </c>
      <c r="D38" s="22" t="s">
        <v>318</v>
      </c>
      <c r="E38" s="18">
        <v>45717</v>
      </c>
      <c r="F38" s="1">
        <v>4</v>
      </c>
      <c r="G38" s="1" t="s">
        <v>43</v>
      </c>
      <c r="H38" s="1">
        <v>2</v>
      </c>
      <c r="I38" s="1">
        <v>0</v>
      </c>
      <c r="J38" s="5" t="s">
        <v>240</v>
      </c>
      <c r="K38" s="11" t="s">
        <v>264</v>
      </c>
      <c r="L38" s="17" t="s">
        <v>306</v>
      </c>
      <c r="M38" s="17" t="s">
        <v>306</v>
      </c>
      <c r="N38" s="1">
        <v>0</v>
      </c>
      <c r="O38" s="1">
        <v>0</v>
      </c>
      <c r="P38" s="1">
        <v>0</v>
      </c>
      <c r="Q38" s="3">
        <v>0</v>
      </c>
      <c r="R38" s="1">
        <v>1</v>
      </c>
      <c r="S38" s="3" t="s">
        <v>43</v>
      </c>
    </row>
    <row r="39" spans="1:20" ht="26.4">
      <c r="A39" s="25" t="s">
        <v>322</v>
      </c>
      <c r="B39" s="12" t="s">
        <v>197</v>
      </c>
      <c r="C39" s="12" t="s">
        <v>198</v>
      </c>
      <c r="D39" s="7" t="s">
        <v>312</v>
      </c>
      <c r="E39" s="18">
        <v>45298</v>
      </c>
      <c r="F39" s="1">
        <v>3</v>
      </c>
      <c r="G39" s="1" t="s">
        <v>43</v>
      </c>
      <c r="H39" s="1">
        <v>3</v>
      </c>
      <c r="I39" s="1">
        <v>0</v>
      </c>
      <c r="J39" s="5" t="s">
        <v>236</v>
      </c>
      <c r="K39" s="11" t="s">
        <v>269</v>
      </c>
      <c r="L39" s="17" t="s">
        <v>306</v>
      </c>
      <c r="M39" s="17" t="s">
        <v>306</v>
      </c>
      <c r="N39" s="1">
        <v>0</v>
      </c>
      <c r="O39" s="1">
        <v>0</v>
      </c>
      <c r="P39" s="1">
        <v>1</v>
      </c>
      <c r="Q39" s="3" t="s">
        <v>196</v>
      </c>
      <c r="R39" s="1">
        <v>100</v>
      </c>
      <c r="S39" s="3" t="s">
        <v>21</v>
      </c>
    </row>
    <row r="40" spans="1:20" s="9" customFormat="1">
      <c r="A40" s="25" t="s">
        <v>322</v>
      </c>
      <c r="B40" s="20" t="s">
        <v>98</v>
      </c>
      <c r="C40" s="20" t="s">
        <v>99</v>
      </c>
      <c r="D40" s="7" t="s">
        <v>321</v>
      </c>
      <c r="E40" s="7" t="s">
        <v>42</v>
      </c>
      <c r="F40" s="7">
        <v>496</v>
      </c>
      <c r="G40" s="7" t="s">
        <v>43</v>
      </c>
      <c r="H40" s="7">
        <v>20</v>
      </c>
      <c r="I40" s="7">
        <v>0</v>
      </c>
      <c r="J40" s="17" t="s">
        <v>258</v>
      </c>
      <c r="K40" s="17" t="s">
        <v>236</v>
      </c>
      <c r="L40" s="17" t="s">
        <v>306</v>
      </c>
      <c r="M40" s="17" t="s">
        <v>306</v>
      </c>
      <c r="N40" s="7">
        <v>0</v>
      </c>
      <c r="O40" s="7">
        <v>0</v>
      </c>
      <c r="P40" s="7">
        <v>0</v>
      </c>
      <c r="Q40" s="23">
        <v>0</v>
      </c>
      <c r="R40" s="7">
        <v>1</v>
      </c>
      <c r="S40" s="23" t="s">
        <v>21</v>
      </c>
      <c r="T40" s="4"/>
    </row>
    <row r="41" spans="1:20" s="9" customFormat="1" ht="26.4">
      <c r="A41" s="25" t="s">
        <v>322</v>
      </c>
      <c r="B41" s="12" t="s">
        <v>106</v>
      </c>
      <c r="C41" s="20" t="s">
        <v>107</v>
      </c>
      <c r="D41" s="7" t="s">
        <v>312</v>
      </c>
      <c r="E41" s="7" t="s">
        <v>42</v>
      </c>
      <c r="F41" s="7">
        <v>12</v>
      </c>
      <c r="G41" s="7" t="s">
        <v>43</v>
      </c>
      <c r="H41" s="7">
        <v>2</v>
      </c>
      <c r="I41" s="7">
        <v>0</v>
      </c>
      <c r="J41" s="17" t="s">
        <v>247</v>
      </c>
      <c r="K41" s="17" t="s">
        <v>270</v>
      </c>
      <c r="L41" s="17" t="s">
        <v>306</v>
      </c>
      <c r="M41" s="17" t="s">
        <v>306</v>
      </c>
      <c r="N41" s="7">
        <v>0</v>
      </c>
      <c r="O41" s="7">
        <v>0</v>
      </c>
      <c r="P41" s="7">
        <v>0</v>
      </c>
      <c r="Q41" s="23">
        <v>0</v>
      </c>
      <c r="R41" s="7">
        <v>1</v>
      </c>
      <c r="S41" s="23" t="s">
        <v>21</v>
      </c>
      <c r="T41" s="4"/>
    </row>
    <row r="42" spans="1:20" s="9" customFormat="1" ht="26.4">
      <c r="A42" s="25" t="s">
        <v>322</v>
      </c>
      <c r="B42" s="12" t="s">
        <v>346</v>
      </c>
      <c r="C42" s="20" t="s">
        <v>347</v>
      </c>
      <c r="D42" s="7" t="s">
        <v>312</v>
      </c>
      <c r="E42" s="7" t="s">
        <v>42</v>
      </c>
      <c r="F42" s="7">
        <v>127</v>
      </c>
      <c r="G42" s="7" t="s">
        <v>43</v>
      </c>
      <c r="H42" s="7">
        <v>20</v>
      </c>
      <c r="I42" s="7">
        <v>0</v>
      </c>
      <c r="J42" s="17" t="s">
        <v>247</v>
      </c>
      <c r="K42" s="17" t="s">
        <v>270</v>
      </c>
      <c r="L42" s="17" t="s">
        <v>306</v>
      </c>
      <c r="M42" s="17" t="s">
        <v>306</v>
      </c>
      <c r="N42" s="7">
        <v>0</v>
      </c>
      <c r="O42" s="7">
        <v>0</v>
      </c>
      <c r="P42" s="7">
        <v>1</v>
      </c>
      <c r="Q42" s="23" t="s">
        <v>207</v>
      </c>
      <c r="R42" s="7">
        <v>100</v>
      </c>
      <c r="S42" s="23" t="s">
        <v>21</v>
      </c>
      <c r="T42" s="4"/>
    </row>
    <row r="43" spans="1:20" s="9" customFormat="1" ht="26.4">
      <c r="A43" s="25" t="s">
        <v>323</v>
      </c>
      <c r="B43" s="20" t="s">
        <v>90</v>
      </c>
      <c r="C43" s="20" t="s">
        <v>91</v>
      </c>
      <c r="D43" s="7" t="s">
        <v>312</v>
      </c>
      <c r="E43" s="21">
        <v>45717</v>
      </c>
      <c r="F43" s="7">
        <v>21</v>
      </c>
      <c r="G43" s="7" t="s">
        <v>43</v>
      </c>
      <c r="H43" s="7">
        <v>2</v>
      </c>
      <c r="I43" s="7">
        <v>0</v>
      </c>
      <c r="J43" s="17" t="s">
        <v>273</v>
      </c>
      <c r="K43" s="17" t="s">
        <v>274</v>
      </c>
      <c r="L43" s="17" t="s">
        <v>306</v>
      </c>
      <c r="M43" s="17" t="s">
        <v>306</v>
      </c>
      <c r="N43" s="7">
        <v>0</v>
      </c>
      <c r="O43" s="7">
        <v>0</v>
      </c>
      <c r="P43" s="7">
        <v>0</v>
      </c>
      <c r="Q43" s="23">
        <v>0</v>
      </c>
      <c r="R43" s="7">
        <v>1</v>
      </c>
      <c r="S43" s="23" t="s">
        <v>21</v>
      </c>
      <c r="T43" s="4"/>
    </row>
    <row r="44" spans="1:20" s="9" customFormat="1" ht="26.4">
      <c r="A44" s="25" t="s">
        <v>323</v>
      </c>
      <c r="B44" s="20" t="s">
        <v>92</v>
      </c>
      <c r="C44" s="20" t="s">
        <v>93</v>
      </c>
      <c r="D44" s="7" t="s">
        <v>312</v>
      </c>
      <c r="E44" s="21">
        <v>45717</v>
      </c>
      <c r="F44" s="7">
        <v>3</v>
      </c>
      <c r="G44" s="7" t="s">
        <v>43</v>
      </c>
      <c r="H44" s="7">
        <v>2</v>
      </c>
      <c r="I44" s="7">
        <v>0</v>
      </c>
      <c r="J44" s="17" t="s">
        <v>275</v>
      </c>
      <c r="K44" s="17" t="s">
        <v>276</v>
      </c>
      <c r="L44" s="17" t="s">
        <v>306</v>
      </c>
      <c r="M44" s="17" t="s">
        <v>306</v>
      </c>
      <c r="N44" s="7">
        <v>0</v>
      </c>
      <c r="O44" s="7">
        <v>0</v>
      </c>
      <c r="P44" s="7">
        <v>0</v>
      </c>
      <c r="Q44" s="23">
        <v>0</v>
      </c>
      <c r="R44" s="7">
        <v>1</v>
      </c>
      <c r="S44" s="23" t="s">
        <v>21</v>
      </c>
      <c r="T44" s="4"/>
    </row>
    <row r="45" spans="1:20" s="9" customFormat="1" ht="26.4">
      <c r="A45" s="25" t="s">
        <v>323</v>
      </c>
      <c r="B45" s="20" t="s">
        <v>94</v>
      </c>
      <c r="C45" s="20" t="s">
        <v>95</v>
      </c>
      <c r="D45" s="7" t="s">
        <v>312</v>
      </c>
      <c r="E45" s="21">
        <v>45717</v>
      </c>
      <c r="F45" s="7">
        <v>5</v>
      </c>
      <c r="G45" s="7" t="s">
        <v>43</v>
      </c>
      <c r="H45" s="7">
        <v>2</v>
      </c>
      <c r="I45" s="7">
        <v>0</v>
      </c>
      <c r="J45" s="17" t="s">
        <v>272</v>
      </c>
      <c r="K45" s="17" t="s">
        <v>277</v>
      </c>
      <c r="L45" s="17" t="s">
        <v>306</v>
      </c>
      <c r="M45" s="17" t="s">
        <v>306</v>
      </c>
      <c r="N45" s="7">
        <v>0</v>
      </c>
      <c r="O45" s="7">
        <v>0</v>
      </c>
      <c r="P45" s="7">
        <v>0</v>
      </c>
      <c r="Q45" s="23">
        <v>0</v>
      </c>
      <c r="R45" s="7">
        <v>1</v>
      </c>
      <c r="S45" s="23" t="s">
        <v>21</v>
      </c>
      <c r="T45" s="4"/>
    </row>
    <row r="46" spans="1:20" s="9" customFormat="1">
      <c r="A46" s="25" t="s">
        <v>323</v>
      </c>
      <c r="B46" s="20" t="s">
        <v>96</v>
      </c>
      <c r="C46" s="20" t="s">
        <v>97</v>
      </c>
      <c r="D46" s="7" t="s">
        <v>321</v>
      </c>
      <c r="E46" s="21">
        <v>45625</v>
      </c>
      <c r="F46" s="7">
        <v>11</v>
      </c>
      <c r="G46" s="7" t="s">
        <v>43</v>
      </c>
      <c r="H46" s="7">
        <v>5</v>
      </c>
      <c r="I46" s="7">
        <v>0</v>
      </c>
      <c r="J46" s="17" t="s">
        <v>278</v>
      </c>
      <c r="K46" s="17" t="s">
        <v>279</v>
      </c>
      <c r="L46" s="17" t="s">
        <v>306</v>
      </c>
      <c r="M46" s="17" t="s">
        <v>306</v>
      </c>
      <c r="N46" s="7">
        <v>0</v>
      </c>
      <c r="O46" s="7">
        <v>0</v>
      </c>
      <c r="P46" s="7">
        <v>1</v>
      </c>
      <c r="Q46" s="23" t="s">
        <v>201</v>
      </c>
      <c r="R46" s="7">
        <v>25</v>
      </c>
      <c r="S46" s="23" t="s">
        <v>21</v>
      </c>
      <c r="T46" s="4"/>
    </row>
    <row r="47" spans="1:20" s="9" customFormat="1">
      <c r="A47" s="25" t="s">
        <v>323</v>
      </c>
      <c r="B47" s="20" t="s">
        <v>309</v>
      </c>
      <c r="C47" s="20" t="s">
        <v>310</v>
      </c>
      <c r="D47" s="7" t="s">
        <v>321</v>
      </c>
      <c r="E47" s="21"/>
      <c r="F47" s="7">
        <v>0</v>
      </c>
      <c r="G47" s="7" t="s">
        <v>43</v>
      </c>
      <c r="H47" s="7">
        <v>0</v>
      </c>
      <c r="I47" s="7">
        <v>0</v>
      </c>
      <c r="J47" s="17" t="s">
        <v>251</v>
      </c>
      <c r="K47" s="17" t="s">
        <v>311</v>
      </c>
      <c r="L47" s="17" t="s">
        <v>306</v>
      </c>
      <c r="M47" s="17" t="s">
        <v>306</v>
      </c>
      <c r="N47" s="7">
        <v>0</v>
      </c>
      <c r="O47" s="7">
        <v>0</v>
      </c>
      <c r="P47" s="7">
        <v>1</v>
      </c>
      <c r="Q47" s="23" t="s">
        <v>203</v>
      </c>
      <c r="R47" s="7">
        <v>25</v>
      </c>
      <c r="S47" s="23" t="s">
        <v>21</v>
      </c>
      <c r="T47" s="4"/>
    </row>
    <row r="48" spans="1:20" s="9" customFormat="1" ht="26.4">
      <c r="A48" s="25" t="s">
        <v>323</v>
      </c>
      <c r="B48" s="20" t="s">
        <v>100</v>
      </c>
      <c r="C48" s="20" t="s">
        <v>101</v>
      </c>
      <c r="D48" s="7" t="s">
        <v>312</v>
      </c>
      <c r="E48" s="21">
        <v>45809</v>
      </c>
      <c r="F48" s="7">
        <v>5</v>
      </c>
      <c r="G48" s="7" t="s">
        <v>43</v>
      </c>
      <c r="H48" s="7">
        <v>1</v>
      </c>
      <c r="I48" s="7">
        <v>0</v>
      </c>
      <c r="J48" s="17" t="s">
        <v>329</v>
      </c>
      <c r="K48" s="17" t="s">
        <v>281</v>
      </c>
      <c r="L48" s="17" t="s">
        <v>306</v>
      </c>
      <c r="M48" s="17" t="s">
        <v>306</v>
      </c>
      <c r="N48" s="7">
        <v>0</v>
      </c>
      <c r="O48" s="7">
        <v>0</v>
      </c>
      <c r="P48" s="7">
        <v>0</v>
      </c>
      <c r="Q48" s="23">
        <v>0</v>
      </c>
      <c r="R48" s="7">
        <v>1</v>
      </c>
      <c r="S48" s="23" t="s">
        <v>21</v>
      </c>
      <c r="T48" s="4"/>
    </row>
    <row r="49" spans="1:20" s="9" customFormat="1" ht="26.4">
      <c r="A49" s="25" t="s">
        <v>323</v>
      </c>
      <c r="B49" s="20" t="s">
        <v>102</v>
      </c>
      <c r="C49" s="20" t="s">
        <v>103</v>
      </c>
      <c r="D49" s="7" t="s">
        <v>312</v>
      </c>
      <c r="E49" s="21">
        <v>45330</v>
      </c>
      <c r="F49" s="7">
        <v>1</v>
      </c>
      <c r="G49" s="7" t="s">
        <v>43</v>
      </c>
      <c r="H49" s="7">
        <v>0</v>
      </c>
      <c r="I49" s="7">
        <v>0</v>
      </c>
      <c r="J49" s="17" t="s">
        <v>283</v>
      </c>
      <c r="K49" s="17" t="s">
        <v>282</v>
      </c>
      <c r="L49" s="17" t="s">
        <v>306</v>
      </c>
      <c r="M49" s="17" t="s">
        <v>306</v>
      </c>
      <c r="N49" s="7">
        <v>0</v>
      </c>
      <c r="O49" s="7">
        <v>0</v>
      </c>
      <c r="P49" s="7">
        <v>0</v>
      </c>
      <c r="Q49" s="23">
        <v>0</v>
      </c>
      <c r="R49" s="7">
        <v>1</v>
      </c>
      <c r="S49" s="23" t="s">
        <v>21</v>
      </c>
      <c r="T49" s="4"/>
    </row>
    <row r="50" spans="1:20" s="9" customFormat="1" ht="26.4">
      <c r="A50" s="25" t="s">
        <v>323</v>
      </c>
      <c r="B50" s="12" t="s">
        <v>104</v>
      </c>
      <c r="C50" s="12" t="s">
        <v>105</v>
      </c>
      <c r="D50" s="7" t="s">
        <v>312</v>
      </c>
      <c r="E50" s="21">
        <v>45748</v>
      </c>
      <c r="F50" s="7">
        <v>5</v>
      </c>
      <c r="G50" s="7" t="s">
        <v>43</v>
      </c>
      <c r="H50" s="7">
        <v>0</v>
      </c>
      <c r="I50" s="7">
        <v>0</v>
      </c>
      <c r="J50" s="17" t="s">
        <v>262</v>
      </c>
      <c r="K50" s="17" t="s">
        <v>263</v>
      </c>
      <c r="L50" s="17" t="s">
        <v>306</v>
      </c>
      <c r="M50" s="17" t="s">
        <v>306</v>
      </c>
      <c r="N50" s="7">
        <v>0</v>
      </c>
      <c r="O50" s="7">
        <v>0</v>
      </c>
      <c r="P50" s="7">
        <v>0</v>
      </c>
      <c r="Q50" s="23">
        <v>0</v>
      </c>
      <c r="R50" s="7">
        <v>1</v>
      </c>
      <c r="S50" s="23" t="s">
        <v>21</v>
      </c>
      <c r="T50" s="4"/>
    </row>
    <row r="51" spans="1:20" s="9" customFormat="1" ht="26.4">
      <c r="A51" s="25" t="s">
        <v>323</v>
      </c>
      <c r="B51" s="12" t="s">
        <v>104</v>
      </c>
      <c r="C51" s="12" t="s">
        <v>105</v>
      </c>
      <c r="D51" s="7" t="s">
        <v>312</v>
      </c>
      <c r="E51" s="21">
        <v>45870</v>
      </c>
      <c r="F51" s="7">
        <v>25</v>
      </c>
      <c r="G51" s="7" t="s">
        <v>43</v>
      </c>
      <c r="H51" s="7">
        <v>5</v>
      </c>
      <c r="I51" s="7">
        <v>0</v>
      </c>
      <c r="J51" s="17" t="s">
        <v>262</v>
      </c>
      <c r="K51" s="17" t="s">
        <v>263</v>
      </c>
      <c r="L51" s="17" t="s">
        <v>306</v>
      </c>
      <c r="M51" s="17" t="s">
        <v>306</v>
      </c>
      <c r="N51" s="7">
        <v>0</v>
      </c>
      <c r="O51" s="7">
        <v>0</v>
      </c>
      <c r="P51" s="7">
        <v>0</v>
      </c>
      <c r="Q51" s="23">
        <v>0</v>
      </c>
      <c r="R51" s="7">
        <v>1</v>
      </c>
      <c r="S51" s="23" t="s">
        <v>21</v>
      </c>
      <c r="T51" s="4"/>
    </row>
    <row r="52" spans="1:20" ht="26.4">
      <c r="A52" s="25" t="s">
        <v>323</v>
      </c>
      <c r="B52" s="12" t="s">
        <v>112</v>
      </c>
      <c r="C52" s="20" t="s">
        <v>113</v>
      </c>
      <c r="D52" s="7" t="s">
        <v>312</v>
      </c>
      <c r="E52" s="18">
        <v>45505</v>
      </c>
      <c r="F52" s="1">
        <v>5</v>
      </c>
      <c r="G52" s="1" t="s">
        <v>43</v>
      </c>
      <c r="H52" s="1">
        <v>0</v>
      </c>
      <c r="I52" s="1">
        <v>0</v>
      </c>
      <c r="J52" s="5" t="s">
        <v>251</v>
      </c>
      <c r="K52" s="5" t="s">
        <v>284</v>
      </c>
      <c r="L52" s="17" t="s">
        <v>306</v>
      </c>
      <c r="M52" s="17" t="s">
        <v>306</v>
      </c>
      <c r="N52" s="1">
        <v>0</v>
      </c>
      <c r="O52" s="1">
        <v>0</v>
      </c>
      <c r="P52" s="1">
        <v>0</v>
      </c>
      <c r="Q52" s="3">
        <v>0</v>
      </c>
      <c r="R52" s="1">
        <v>1</v>
      </c>
      <c r="S52" s="3" t="s">
        <v>21</v>
      </c>
    </row>
    <row r="53" spans="1:20" ht="26.4">
      <c r="A53" s="25" t="s">
        <v>323</v>
      </c>
      <c r="B53" s="12" t="s">
        <v>114</v>
      </c>
      <c r="C53" s="20" t="s">
        <v>115</v>
      </c>
      <c r="D53" s="7" t="s">
        <v>312</v>
      </c>
      <c r="E53" s="18">
        <v>45505</v>
      </c>
      <c r="F53" s="1">
        <v>2</v>
      </c>
      <c r="G53" s="1" t="s">
        <v>43</v>
      </c>
      <c r="H53" s="1">
        <v>0</v>
      </c>
      <c r="I53" s="1">
        <v>0</v>
      </c>
      <c r="J53" s="5" t="s">
        <v>285</v>
      </c>
      <c r="K53" s="5" t="s">
        <v>286</v>
      </c>
      <c r="L53" s="17" t="s">
        <v>306</v>
      </c>
      <c r="M53" s="17" t="s">
        <v>306</v>
      </c>
      <c r="N53" s="1">
        <v>0</v>
      </c>
      <c r="O53" s="1">
        <v>0</v>
      </c>
      <c r="P53" s="1">
        <v>0</v>
      </c>
      <c r="Q53" s="3">
        <v>0</v>
      </c>
      <c r="R53" s="1">
        <v>1</v>
      </c>
      <c r="S53" s="3" t="s">
        <v>21</v>
      </c>
    </row>
    <row r="54" spans="1:20" ht="26.4">
      <c r="A54" s="25" t="s">
        <v>323</v>
      </c>
      <c r="B54" s="12" t="s">
        <v>116</v>
      </c>
      <c r="C54" s="20" t="s">
        <v>117</v>
      </c>
      <c r="D54" s="7" t="s">
        <v>312</v>
      </c>
      <c r="E54" s="18">
        <v>45717</v>
      </c>
      <c r="F54" s="1">
        <v>14</v>
      </c>
      <c r="G54" s="1" t="s">
        <v>43</v>
      </c>
      <c r="H54" s="1">
        <v>1</v>
      </c>
      <c r="I54" s="1">
        <v>0</v>
      </c>
      <c r="J54" s="5" t="s">
        <v>287</v>
      </c>
      <c r="K54" s="5" t="s">
        <v>288</v>
      </c>
      <c r="L54" s="17" t="s">
        <v>306</v>
      </c>
      <c r="M54" s="17" t="s">
        <v>306</v>
      </c>
      <c r="N54" s="1">
        <v>0</v>
      </c>
      <c r="O54" s="1">
        <v>0</v>
      </c>
      <c r="P54" s="1">
        <v>0</v>
      </c>
      <c r="Q54" s="3">
        <v>0</v>
      </c>
      <c r="R54" s="1">
        <v>1</v>
      </c>
      <c r="S54" s="3" t="s">
        <v>21</v>
      </c>
    </row>
    <row r="55" spans="1:20" ht="26.4">
      <c r="A55" s="25" t="s">
        <v>323</v>
      </c>
      <c r="B55" s="12" t="s">
        <v>118</v>
      </c>
      <c r="C55" s="20" t="s">
        <v>119</v>
      </c>
      <c r="D55" s="7" t="s">
        <v>312</v>
      </c>
      <c r="E55" s="18">
        <v>45717</v>
      </c>
      <c r="F55" s="1">
        <v>15</v>
      </c>
      <c r="G55" s="1" t="s">
        <v>43</v>
      </c>
      <c r="H55" s="1">
        <v>2</v>
      </c>
      <c r="I55" s="1">
        <v>0</v>
      </c>
      <c r="J55" s="5" t="s">
        <v>289</v>
      </c>
      <c r="K55" s="5" t="s">
        <v>290</v>
      </c>
      <c r="L55" s="17" t="s">
        <v>306</v>
      </c>
      <c r="M55" s="17" t="s">
        <v>306</v>
      </c>
      <c r="N55" s="1">
        <v>0</v>
      </c>
      <c r="O55" s="1">
        <v>0</v>
      </c>
      <c r="P55" s="1">
        <v>0</v>
      </c>
      <c r="Q55" s="3">
        <v>0</v>
      </c>
      <c r="R55" s="1">
        <v>1</v>
      </c>
      <c r="S55" s="3" t="s">
        <v>21</v>
      </c>
    </row>
    <row r="56" spans="1:20" ht="26.4">
      <c r="A56" s="25" t="s">
        <v>323</v>
      </c>
      <c r="B56" s="12" t="s">
        <v>120</v>
      </c>
      <c r="C56" s="20" t="s">
        <v>121</v>
      </c>
      <c r="D56" s="7" t="s">
        <v>312</v>
      </c>
      <c r="E56" s="18">
        <v>45778</v>
      </c>
      <c r="F56" s="1">
        <v>15</v>
      </c>
      <c r="G56" s="1" t="s">
        <v>43</v>
      </c>
      <c r="H56" s="1">
        <v>2</v>
      </c>
      <c r="I56" s="1">
        <v>0</v>
      </c>
      <c r="J56" s="5" t="s">
        <v>285</v>
      </c>
      <c r="K56" s="5" t="s">
        <v>286</v>
      </c>
      <c r="L56" s="17" t="s">
        <v>306</v>
      </c>
      <c r="M56" s="17" t="s">
        <v>306</v>
      </c>
      <c r="N56" s="1">
        <v>0</v>
      </c>
      <c r="O56" s="1">
        <v>0</v>
      </c>
      <c r="P56" s="1">
        <v>0</v>
      </c>
      <c r="Q56" s="3">
        <v>0</v>
      </c>
      <c r="R56" s="1">
        <v>1</v>
      </c>
      <c r="S56" s="3" t="s">
        <v>21</v>
      </c>
    </row>
    <row r="57" spans="1:20" ht="26.4">
      <c r="A57" s="25" t="s">
        <v>323</v>
      </c>
      <c r="B57" s="12" t="s">
        <v>122</v>
      </c>
      <c r="C57" s="20" t="s">
        <v>123</v>
      </c>
      <c r="D57" s="7" t="s">
        <v>312</v>
      </c>
      <c r="E57" s="18">
        <v>45717</v>
      </c>
      <c r="F57" s="1">
        <v>14</v>
      </c>
      <c r="G57" s="1" t="s">
        <v>43</v>
      </c>
      <c r="H57" s="1">
        <v>2</v>
      </c>
      <c r="I57" s="1">
        <v>0</v>
      </c>
      <c r="J57" s="5" t="s">
        <v>291</v>
      </c>
      <c r="K57" s="5" t="s">
        <v>292</v>
      </c>
      <c r="L57" s="17" t="s">
        <v>306</v>
      </c>
      <c r="M57" s="17" t="s">
        <v>306</v>
      </c>
      <c r="N57" s="1">
        <v>0</v>
      </c>
      <c r="O57" s="1">
        <v>0</v>
      </c>
      <c r="P57" s="1">
        <v>0</v>
      </c>
      <c r="Q57" s="3">
        <v>0</v>
      </c>
      <c r="R57" s="1">
        <v>1</v>
      </c>
      <c r="S57" s="3" t="s">
        <v>21</v>
      </c>
    </row>
    <row r="58" spans="1:20" ht="26.4">
      <c r="A58" s="25" t="s">
        <v>323</v>
      </c>
      <c r="B58" s="12" t="s">
        <v>214</v>
      </c>
      <c r="C58" s="20" t="s">
        <v>215</v>
      </c>
      <c r="D58" s="7" t="s">
        <v>312</v>
      </c>
      <c r="E58" s="18">
        <v>45901</v>
      </c>
      <c r="F58" s="1">
        <v>14</v>
      </c>
      <c r="G58" s="1" t="s">
        <v>43</v>
      </c>
      <c r="H58" s="1">
        <v>3</v>
      </c>
      <c r="I58" s="1">
        <v>0</v>
      </c>
      <c r="J58" s="5" t="s">
        <v>280</v>
      </c>
      <c r="K58" s="5" t="s">
        <v>293</v>
      </c>
      <c r="L58" s="17" t="s">
        <v>306</v>
      </c>
      <c r="M58" s="17" t="s">
        <v>306</v>
      </c>
      <c r="N58" s="1">
        <v>0</v>
      </c>
      <c r="O58" s="1">
        <v>0</v>
      </c>
      <c r="P58" s="1">
        <v>0</v>
      </c>
      <c r="Q58" s="3">
        <v>0</v>
      </c>
      <c r="R58" s="1">
        <v>1</v>
      </c>
      <c r="S58" s="3" t="s">
        <v>21</v>
      </c>
    </row>
    <row r="59" spans="1:20" ht="26.4">
      <c r="A59" s="25" t="s">
        <v>323</v>
      </c>
      <c r="B59" s="12" t="s">
        <v>193</v>
      </c>
      <c r="C59" s="4" t="s">
        <v>194</v>
      </c>
      <c r="D59" s="7" t="s">
        <v>312</v>
      </c>
      <c r="E59" s="18">
        <v>45419</v>
      </c>
      <c r="F59" s="1">
        <v>5</v>
      </c>
      <c r="G59" s="1" t="s">
        <v>195</v>
      </c>
      <c r="H59" s="1">
        <v>2</v>
      </c>
      <c r="I59" s="1">
        <v>0</v>
      </c>
      <c r="J59" s="5" t="s">
        <v>330</v>
      </c>
      <c r="K59" s="5" t="s">
        <v>294</v>
      </c>
      <c r="L59" s="17" t="s">
        <v>306</v>
      </c>
      <c r="M59" s="17" t="s">
        <v>306</v>
      </c>
      <c r="N59" s="1">
        <v>0</v>
      </c>
      <c r="O59" s="1">
        <v>0</v>
      </c>
      <c r="P59" s="1">
        <v>0</v>
      </c>
      <c r="Q59" s="3">
        <v>0</v>
      </c>
      <c r="R59" s="1">
        <v>1</v>
      </c>
      <c r="S59" s="3" t="s">
        <v>195</v>
      </c>
    </row>
    <row r="60" spans="1:20" ht="26.4">
      <c r="A60" s="25" t="s">
        <v>323</v>
      </c>
      <c r="B60" s="12" t="s">
        <v>324</v>
      </c>
      <c r="C60" s="4" t="s">
        <v>325</v>
      </c>
      <c r="D60" s="7" t="s">
        <v>312</v>
      </c>
      <c r="E60" s="18">
        <v>45658</v>
      </c>
      <c r="F60" s="1">
        <v>3</v>
      </c>
      <c r="G60" s="1" t="s">
        <v>43</v>
      </c>
      <c r="H60" s="1">
        <v>1</v>
      </c>
      <c r="I60" s="1">
        <v>0</v>
      </c>
      <c r="J60" s="5" t="s">
        <v>326</v>
      </c>
      <c r="K60" s="5" t="s">
        <v>280</v>
      </c>
      <c r="L60" s="17" t="s">
        <v>306</v>
      </c>
      <c r="M60" s="17" t="s">
        <v>306</v>
      </c>
      <c r="N60" s="1">
        <v>0</v>
      </c>
      <c r="O60" s="1">
        <v>0</v>
      </c>
      <c r="P60" s="1">
        <v>0</v>
      </c>
      <c r="Q60" s="3">
        <v>0</v>
      </c>
      <c r="R60" s="1">
        <v>1</v>
      </c>
      <c r="S60" s="3" t="s">
        <v>21</v>
      </c>
    </row>
    <row r="61" spans="1:20" ht="26.4">
      <c r="A61" s="25" t="s">
        <v>323</v>
      </c>
      <c r="B61" s="12" t="s">
        <v>327</v>
      </c>
      <c r="C61" s="4" t="s">
        <v>328</v>
      </c>
      <c r="D61" s="7" t="s">
        <v>312</v>
      </c>
      <c r="E61" s="18">
        <v>45566</v>
      </c>
      <c r="F61" s="1">
        <v>3</v>
      </c>
      <c r="G61" s="1" t="s">
        <v>43</v>
      </c>
      <c r="H61" s="1">
        <v>1</v>
      </c>
      <c r="I61" s="1">
        <v>0</v>
      </c>
      <c r="J61" s="5" t="s">
        <v>326</v>
      </c>
      <c r="K61" s="5" t="s">
        <v>280</v>
      </c>
      <c r="L61" s="17" t="s">
        <v>306</v>
      </c>
      <c r="M61" s="17" t="s">
        <v>306</v>
      </c>
      <c r="N61" s="1">
        <v>0</v>
      </c>
      <c r="O61" s="1">
        <v>0</v>
      </c>
      <c r="P61" s="1">
        <v>0</v>
      </c>
      <c r="Q61" s="3">
        <v>0</v>
      </c>
      <c r="R61" s="1">
        <v>1</v>
      </c>
      <c r="S61" s="3" t="s">
        <v>21</v>
      </c>
    </row>
    <row r="62" spans="1:20" ht="26.4">
      <c r="A62" s="25" t="s">
        <v>69</v>
      </c>
      <c r="B62" s="12" t="s">
        <v>345</v>
      </c>
      <c r="C62" s="12" t="s">
        <v>70</v>
      </c>
      <c r="D62" s="7" t="s">
        <v>312</v>
      </c>
      <c r="E62" s="18">
        <v>45813</v>
      </c>
      <c r="F62" s="1">
        <v>4000</v>
      </c>
      <c r="G62" s="1" t="s">
        <v>142</v>
      </c>
      <c r="H62" s="1">
        <v>1</v>
      </c>
      <c r="I62" s="1">
        <v>0</v>
      </c>
      <c r="J62" s="5" t="s">
        <v>295</v>
      </c>
      <c r="K62" s="5" t="s">
        <v>238</v>
      </c>
      <c r="L62" s="17" t="s">
        <v>306</v>
      </c>
      <c r="M62" s="17" t="s">
        <v>306</v>
      </c>
      <c r="N62" s="1">
        <v>0</v>
      </c>
      <c r="O62" s="1">
        <v>0</v>
      </c>
      <c r="P62" s="1">
        <v>1</v>
      </c>
      <c r="Q62" s="3" t="s">
        <v>206</v>
      </c>
      <c r="R62" s="1">
        <v>4000</v>
      </c>
      <c r="S62" s="3" t="s">
        <v>71</v>
      </c>
    </row>
    <row r="63" spans="1:20" ht="26.4">
      <c r="A63" s="25" t="s">
        <v>69</v>
      </c>
      <c r="B63" s="12" t="s">
        <v>348</v>
      </c>
      <c r="C63" s="12" t="s">
        <v>70</v>
      </c>
      <c r="D63" s="7" t="s">
        <v>312</v>
      </c>
      <c r="E63" s="18">
        <v>45526</v>
      </c>
      <c r="F63" s="1">
        <v>4000</v>
      </c>
      <c r="G63" s="1" t="s">
        <v>142</v>
      </c>
      <c r="H63" s="1">
        <v>1</v>
      </c>
      <c r="I63" s="1">
        <v>0</v>
      </c>
      <c r="J63" s="5" t="s">
        <v>295</v>
      </c>
      <c r="K63" s="5" t="s">
        <v>238</v>
      </c>
      <c r="L63" s="17" t="s">
        <v>306</v>
      </c>
      <c r="M63" s="17" t="s">
        <v>306</v>
      </c>
      <c r="N63" s="1">
        <v>0</v>
      </c>
      <c r="O63" s="1">
        <v>0</v>
      </c>
      <c r="P63" s="1">
        <v>1</v>
      </c>
      <c r="Q63" s="3" t="s">
        <v>206</v>
      </c>
      <c r="R63" s="1">
        <v>4000</v>
      </c>
      <c r="S63" s="3" t="s">
        <v>71</v>
      </c>
    </row>
    <row r="64" spans="1:20" ht="26.4">
      <c r="A64" s="25" t="s">
        <v>69</v>
      </c>
      <c r="B64" s="12" t="s">
        <v>72</v>
      </c>
      <c r="C64" s="12" t="s">
        <v>73</v>
      </c>
      <c r="D64" s="7" t="s">
        <v>312</v>
      </c>
      <c r="E64" s="18">
        <v>45586</v>
      </c>
      <c r="F64" s="1">
        <v>4000</v>
      </c>
      <c r="G64" s="1" t="s">
        <v>142</v>
      </c>
      <c r="H64" s="1">
        <v>1</v>
      </c>
      <c r="I64" s="1">
        <v>0</v>
      </c>
      <c r="J64" s="5" t="s">
        <v>296</v>
      </c>
      <c r="K64" s="5" t="s">
        <v>222</v>
      </c>
      <c r="L64" s="17" t="s">
        <v>306</v>
      </c>
      <c r="M64" s="17" t="s">
        <v>306</v>
      </c>
      <c r="N64" s="1">
        <v>0</v>
      </c>
      <c r="O64" s="1">
        <v>0</v>
      </c>
      <c r="P64" s="1">
        <v>1</v>
      </c>
      <c r="Q64" s="3" t="s">
        <v>207</v>
      </c>
      <c r="R64" s="1">
        <v>1000</v>
      </c>
      <c r="S64" s="3" t="s">
        <v>142</v>
      </c>
    </row>
    <row r="65" spans="1:19" ht="26.4">
      <c r="A65" s="25" t="s">
        <v>69</v>
      </c>
      <c r="B65" s="12" t="s">
        <v>124</v>
      </c>
      <c r="C65" s="12" t="s">
        <v>125</v>
      </c>
      <c r="D65" s="7" t="s">
        <v>312</v>
      </c>
      <c r="E65" s="18">
        <v>45566</v>
      </c>
      <c r="F65" s="1">
        <v>400</v>
      </c>
      <c r="G65" s="1" t="s">
        <v>126</v>
      </c>
      <c r="H65" s="1">
        <v>0</v>
      </c>
      <c r="I65" s="1">
        <v>0</v>
      </c>
      <c r="J65" s="5" t="s">
        <v>216</v>
      </c>
      <c r="K65" s="5" t="s">
        <v>256</v>
      </c>
      <c r="L65" s="17" t="s">
        <v>306</v>
      </c>
      <c r="M65" s="17" t="s">
        <v>306</v>
      </c>
      <c r="N65" s="7">
        <v>0</v>
      </c>
      <c r="O65" s="1">
        <v>0</v>
      </c>
      <c r="P65" s="7">
        <v>1</v>
      </c>
      <c r="Q65" s="23" t="s">
        <v>127</v>
      </c>
      <c r="R65" s="1">
        <v>400</v>
      </c>
      <c r="S65" s="3" t="s">
        <v>126</v>
      </c>
    </row>
    <row r="66" spans="1:19" ht="26.4">
      <c r="A66" s="25" t="s">
        <v>69</v>
      </c>
      <c r="B66" s="12" t="s">
        <v>124</v>
      </c>
      <c r="C66" s="12" t="s">
        <v>125</v>
      </c>
      <c r="D66" s="7" t="s">
        <v>312</v>
      </c>
      <c r="E66" s="18">
        <v>45413</v>
      </c>
      <c r="F66" s="1">
        <v>400</v>
      </c>
      <c r="G66" s="1" t="s">
        <v>126</v>
      </c>
      <c r="H66" s="1">
        <v>0</v>
      </c>
      <c r="I66" s="1">
        <v>0</v>
      </c>
      <c r="J66" s="5" t="s">
        <v>216</v>
      </c>
      <c r="K66" s="5" t="s">
        <v>256</v>
      </c>
      <c r="L66" s="17" t="s">
        <v>306</v>
      </c>
      <c r="M66" s="17" t="s">
        <v>306</v>
      </c>
      <c r="N66" s="7">
        <v>0</v>
      </c>
      <c r="O66" s="1">
        <v>0</v>
      </c>
      <c r="P66" s="7">
        <v>1</v>
      </c>
      <c r="Q66" s="23" t="s">
        <v>127</v>
      </c>
      <c r="R66" s="1">
        <v>400</v>
      </c>
      <c r="S66" s="3" t="s">
        <v>126</v>
      </c>
    </row>
    <row r="67" spans="1:19" ht="26.4">
      <c r="A67" s="25" t="s">
        <v>69</v>
      </c>
      <c r="B67" s="12" t="s">
        <v>128</v>
      </c>
      <c r="C67" s="12" t="s">
        <v>129</v>
      </c>
      <c r="D67" s="7" t="s">
        <v>312</v>
      </c>
      <c r="E67" s="18">
        <v>45748</v>
      </c>
      <c r="F67" s="1">
        <v>600</v>
      </c>
      <c r="G67" s="1" t="s">
        <v>126</v>
      </c>
      <c r="H67" s="1">
        <v>0</v>
      </c>
      <c r="I67" s="1">
        <v>0</v>
      </c>
      <c r="J67" s="5" t="s">
        <v>219</v>
      </c>
      <c r="K67" s="5" t="s">
        <v>237</v>
      </c>
      <c r="L67" s="17" t="s">
        <v>306</v>
      </c>
      <c r="M67" s="17" t="s">
        <v>306</v>
      </c>
      <c r="N67" s="1">
        <v>0</v>
      </c>
      <c r="O67" s="1">
        <v>0</v>
      </c>
      <c r="P67" s="1">
        <v>1</v>
      </c>
      <c r="Q67" s="3" t="s">
        <v>130</v>
      </c>
      <c r="R67" s="1">
        <v>600</v>
      </c>
      <c r="S67" s="3" t="s">
        <v>126</v>
      </c>
    </row>
    <row r="68" spans="1:19" ht="26.4">
      <c r="A68" s="25" t="s">
        <v>69</v>
      </c>
      <c r="B68" s="12" t="s">
        <v>131</v>
      </c>
      <c r="C68" s="12" t="s">
        <v>132</v>
      </c>
      <c r="D68" s="7" t="s">
        <v>312</v>
      </c>
      <c r="E68" s="18">
        <v>45566</v>
      </c>
      <c r="F68" s="1">
        <v>200</v>
      </c>
      <c r="G68" s="1" t="s">
        <v>126</v>
      </c>
      <c r="H68" s="1">
        <v>0</v>
      </c>
      <c r="I68" s="1">
        <v>0</v>
      </c>
      <c r="J68" s="5" t="s">
        <v>218</v>
      </c>
      <c r="K68" s="5" t="s">
        <v>237</v>
      </c>
      <c r="L68" s="17" t="s">
        <v>306</v>
      </c>
      <c r="M68" s="17" t="s">
        <v>306</v>
      </c>
      <c r="N68" s="7">
        <v>0</v>
      </c>
      <c r="O68" s="1">
        <v>0</v>
      </c>
      <c r="P68" s="7">
        <v>1</v>
      </c>
      <c r="Q68" s="23" t="s">
        <v>133</v>
      </c>
      <c r="R68" s="1">
        <v>200</v>
      </c>
      <c r="S68" s="3" t="s">
        <v>126</v>
      </c>
    </row>
    <row r="69" spans="1:19" ht="26.4">
      <c r="A69" s="25" t="s">
        <v>69</v>
      </c>
      <c r="B69" s="12" t="s">
        <v>134</v>
      </c>
      <c r="C69" s="12" t="s">
        <v>135</v>
      </c>
      <c r="D69" s="7" t="s">
        <v>312</v>
      </c>
      <c r="E69" s="18">
        <v>45505</v>
      </c>
      <c r="F69" s="1">
        <v>800</v>
      </c>
      <c r="G69" s="1" t="s">
        <v>126</v>
      </c>
      <c r="H69" s="1">
        <v>0</v>
      </c>
      <c r="I69" s="1">
        <v>0</v>
      </c>
      <c r="J69" s="5" t="s">
        <v>217</v>
      </c>
      <c r="K69" s="5" t="s">
        <v>249</v>
      </c>
      <c r="L69" s="17" t="s">
        <v>306</v>
      </c>
      <c r="M69" s="17" t="s">
        <v>306</v>
      </c>
      <c r="N69" s="7">
        <v>0</v>
      </c>
      <c r="O69" s="1">
        <v>0</v>
      </c>
      <c r="P69" s="7">
        <v>1</v>
      </c>
      <c r="Q69" s="23" t="s">
        <v>136</v>
      </c>
      <c r="R69" s="1">
        <v>400</v>
      </c>
      <c r="S69" s="3" t="s">
        <v>126</v>
      </c>
    </row>
    <row r="70" spans="1:19" ht="26.4">
      <c r="A70" s="25" t="s">
        <v>69</v>
      </c>
      <c r="B70" s="12" t="s">
        <v>137</v>
      </c>
      <c r="C70" s="12" t="s">
        <v>138</v>
      </c>
      <c r="D70" s="7" t="s">
        <v>312</v>
      </c>
      <c r="E70" s="18">
        <v>45778</v>
      </c>
      <c r="F70" s="1">
        <v>800</v>
      </c>
      <c r="G70" s="1" t="s">
        <v>126</v>
      </c>
      <c r="H70" s="1">
        <v>0</v>
      </c>
      <c r="I70" s="1">
        <v>0</v>
      </c>
      <c r="J70" s="5" t="s">
        <v>220</v>
      </c>
      <c r="K70" s="5" t="s">
        <v>297</v>
      </c>
      <c r="L70" s="17" t="s">
        <v>306</v>
      </c>
      <c r="M70" s="17" t="s">
        <v>306</v>
      </c>
      <c r="N70" s="7">
        <v>0</v>
      </c>
      <c r="O70" s="1">
        <v>0</v>
      </c>
      <c r="P70" s="7">
        <v>1</v>
      </c>
      <c r="Q70" s="23" t="s">
        <v>139</v>
      </c>
      <c r="R70" s="1">
        <v>400</v>
      </c>
      <c r="S70" s="3" t="s">
        <v>126</v>
      </c>
    </row>
    <row r="71" spans="1:19" ht="26.4">
      <c r="A71" s="25" t="s">
        <v>69</v>
      </c>
      <c r="B71" s="12" t="s">
        <v>140</v>
      </c>
      <c r="C71" s="12" t="s">
        <v>141</v>
      </c>
      <c r="D71" s="7" t="s">
        <v>312</v>
      </c>
      <c r="E71" s="18">
        <v>45499</v>
      </c>
      <c r="F71" s="1">
        <v>200</v>
      </c>
      <c r="G71" s="1" t="s">
        <v>142</v>
      </c>
      <c r="H71" s="1">
        <v>0</v>
      </c>
      <c r="I71" s="1">
        <v>0</v>
      </c>
      <c r="J71" s="5" t="s">
        <v>221</v>
      </c>
      <c r="K71" s="5" t="s">
        <v>238</v>
      </c>
      <c r="L71" s="17" t="s">
        <v>306</v>
      </c>
      <c r="M71" s="17" t="s">
        <v>306</v>
      </c>
      <c r="N71" s="7">
        <v>0</v>
      </c>
      <c r="O71" s="1">
        <v>0</v>
      </c>
      <c r="P71" s="7">
        <v>1</v>
      </c>
      <c r="Q71" s="23" t="s">
        <v>143</v>
      </c>
      <c r="R71" s="1">
        <v>200</v>
      </c>
      <c r="S71" s="3" t="s">
        <v>142</v>
      </c>
    </row>
    <row r="72" spans="1:19" ht="26.4">
      <c r="A72" s="25" t="s">
        <v>69</v>
      </c>
      <c r="B72" s="12" t="s">
        <v>144</v>
      </c>
      <c r="C72" s="12" t="s">
        <v>145</v>
      </c>
      <c r="D72" s="7" t="s">
        <v>312</v>
      </c>
      <c r="E72" s="18">
        <v>45906</v>
      </c>
      <c r="F72" s="1">
        <v>200</v>
      </c>
      <c r="G72" s="1" t="s">
        <v>142</v>
      </c>
      <c r="H72" s="1">
        <v>0</v>
      </c>
      <c r="I72" s="1">
        <v>0</v>
      </c>
      <c r="J72" s="5" t="s">
        <v>221</v>
      </c>
      <c r="K72" s="5" t="s">
        <v>238</v>
      </c>
      <c r="L72" s="17" t="s">
        <v>306</v>
      </c>
      <c r="M72" s="17" t="s">
        <v>306</v>
      </c>
      <c r="N72" s="7">
        <v>0</v>
      </c>
      <c r="O72" s="1">
        <v>0</v>
      </c>
      <c r="P72" s="7">
        <v>1</v>
      </c>
      <c r="Q72" s="23" t="s">
        <v>143</v>
      </c>
      <c r="R72" s="1">
        <v>200</v>
      </c>
      <c r="S72" s="3" t="s">
        <v>142</v>
      </c>
    </row>
    <row r="73" spans="1:19" ht="26.4">
      <c r="A73" s="25" t="s">
        <v>69</v>
      </c>
      <c r="B73" s="12" t="s">
        <v>144</v>
      </c>
      <c r="C73" s="12" t="s">
        <v>145</v>
      </c>
      <c r="D73" s="7" t="s">
        <v>312</v>
      </c>
      <c r="E73" s="18">
        <v>45633</v>
      </c>
      <c r="F73" s="1">
        <v>200</v>
      </c>
      <c r="G73" s="1" t="s">
        <v>142</v>
      </c>
      <c r="H73" s="1">
        <v>0</v>
      </c>
      <c r="I73" s="1">
        <v>0</v>
      </c>
      <c r="J73" s="5" t="s">
        <v>221</v>
      </c>
      <c r="K73" s="5" t="s">
        <v>238</v>
      </c>
      <c r="L73" s="17" t="s">
        <v>306</v>
      </c>
      <c r="M73" s="17" t="s">
        <v>306</v>
      </c>
      <c r="N73" s="7">
        <v>0</v>
      </c>
      <c r="O73" s="1">
        <v>0</v>
      </c>
      <c r="P73" s="7">
        <v>1</v>
      </c>
      <c r="Q73" s="23" t="s">
        <v>143</v>
      </c>
      <c r="R73" s="1">
        <v>200</v>
      </c>
      <c r="S73" s="3" t="s">
        <v>142</v>
      </c>
    </row>
    <row r="74" spans="1:19" ht="26.4">
      <c r="A74" s="25" t="s">
        <v>69</v>
      </c>
      <c r="B74" s="12" t="s">
        <v>144</v>
      </c>
      <c r="C74" s="12" t="s">
        <v>145</v>
      </c>
      <c r="D74" s="7" t="s">
        <v>312</v>
      </c>
      <c r="E74" s="18">
        <v>45530</v>
      </c>
      <c r="F74" s="1">
        <v>200</v>
      </c>
      <c r="G74" s="1" t="s">
        <v>142</v>
      </c>
      <c r="H74" s="1">
        <v>0</v>
      </c>
      <c r="I74" s="1">
        <v>0</v>
      </c>
      <c r="J74" s="5" t="s">
        <v>221</v>
      </c>
      <c r="K74" s="5" t="s">
        <v>238</v>
      </c>
      <c r="L74" s="17" t="s">
        <v>306</v>
      </c>
      <c r="M74" s="17" t="s">
        <v>306</v>
      </c>
      <c r="N74" s="7">
        <v>0</v>
      </c>
      <c r="O74" s="1">
        <v>0</v>
      </c>
      <c r="P74" s="7">
        <v>1</v>
      </c>
      <c r="Q74" s="23" t="s">
        <v>143</v>
      </c>
      <c r="R74" s="1">
        <v>200</v>
      </c>
      <c r="S74" s="3" t="s">
        <v>142</v>
      </c>
    </row>
    <row r="75" spans="1:19" ht="26.4">
      <c r="A75" s="25" t="s">
        <v>69</v>
      </c>
      <c r="B75" s="12" t="s">
        <v>146</v>
      </c>
      <c r="C75" s="12" t="s">
        <v>147</v>
      </c>
      <c r="D75" s="7" t="s">
        <v>312</v>
      </c>
      <c r="E75" s="18">
        <v>45654</v>
      </c>
      <c r="F75" s="1">
        <v>200</v>
      </c>
      <c r="G75" s="1" t="s">
        <v>142</v>
      </c>
      <c r="H75" s="1">
        <v>0</v>
      </c>
      <c r="I75" s="1">
        <v>0</v>
      </c>
      <c r="J75" s="5" t="s">
        <v>221</v>
      </c>
      <c r="K75" s="5" t="s">
        <v>271</v>
      </c>
      <c r="L75" s="17" t="s">
        <v>306</v>
      </c>
      <c r="M75" s="17" t="s">
        <v>306</v>
      </c>
      <c r="N75" s="7">
        <v>0</v>
      </c>
      <c r="O75" s="1">
        <v>0</v>
      </c>
      <c r="P75" s="7">
        <v>1</v>
      </c>
      <c r="Q75" s="23" t="s">
        <v>143</v>
      </c>
      <c r="R75" s="1">
        <v>200</v>
      </c>
      <c r="S75" s="3" t="s">
        <v>142</v>
      </c>
    </row>
    <row r="76" spans="1:19" ht="26.4">
      <c r="A76" s="25" t="s">
        <v>69</v>
      </c>
      <c r="B76" s="12" t="s">
        <v>146</v>
      </c>
      <c r="C76" s="12" t="s">
        <v>147</v>
      </c>
      <c r="D76" s="7" t="s">
        <v>312</v>
      </c>
      <c r="E76" s="18">
        <v>45372</v>
      </c>
      <c r="F76" s="1">
        <v>200</v>
      </c>
      <c r="G76" s="1" t="s">
        <v>142</v>
      </c>
      <c r="H76" s="1">
        <v>0</v>
      </c>
      <c r="I76" s="1">
        <v>0</v>
      </c>
      <c r="J76" s="5" t="s">
        <v>222</v>
      </c>
      <c r="K76" s="5" t="s">
        <v>271</v>
      </c>
      <c r="L76" s="17" t="s">
        <v>306</v>
      </c>
      <c r="M76" s="17" t="s">
        <v>306</v>
      </c>
      <c r="N76" s="7">
        <v>0</v>
      </c>
      <c r="O76" s="1">
        <v>0</v>
      </c>
      <c r="P76" s="7">
        <v>1</v>
      </c>
      <c r="Q76" s="23" t="s">
        <v>143</v>
      </c>
      <c r="R76" s="1">
        <v>200</v>
      </c>
      <c r="S76" s="3" t="s">
        <v>142</v>
      </c>
    </row>
    <row r="77" spans="1:19" ht="26.4">
      <c r="A77" s="25" t="s">
        <v>69</v>
      </c>
      <c r="B77" s="12" t="s">
        <v>148</v>
      </c>
      <c r="C77" s="12" t="s">
        <v>149</v>
      </c>
      <c r="D77" s="7" t="s">
        <v>312</v>
      </c>
      <c r="E77" s="18">
        <v>45505</v>
      </c>
      <c r="F77" s="1">
        <v>100</v>
      </c>
      <c r="G77" s="1" t="s">
        <v>142</v>
      </c>
      <c r="H77" s="1">
        <v>0</v>
      </c>
      <c r="I77" s="1">
        <v>0</v>
      </c>
      <c r="J77" s="5" t="s">
        <v>223</v>
      </c>
      <c r="K77" s="5" t="s">
        <v>298</v>
      </c>
      <c r="L77" s="17" t="s">
        <v>306</v>
      </c>
      <c r="M77" s="17" t="s">
        <v>306</v>
      </c>
      <c r="N77" s="1">
        <v>0</v>
      </c>
      <c r="O77" s="1">
        <v>0</v>
      </c>
      <c r="P77" s="1">
        <v>1</v>
      </c>
      <c r="Q77" s="3" t="s">
        <v>150</v>
      </c>
      <c r="R77" s="1">
        <v>100</v>
      </c>
      <c r="S77" s="3" t="s">
        <v>142</v>
      </c>
    </row>
    <row r="78" spans="1:19" ht="26.4">
      <c r="A78" s="25" t="s">
        <v>69</v>
      </c>
      <c r="B78" s="12" t="s">
        <v>151</v>
      </c>
      <c r="C78" s="12" t="s">
        <v>152</v>
      </c>
      <c r="D78" s="7" t="s">
        <v>312</v>
      </c>
      <c r="E78" s="18">
        <v>45566</v>
      </c>
      <c r="F78" s="1">
        <v>50</v>
      </c>
      <c r="G78" s="1" t="s">
        <v>142</v>
      </c>
      <c r="H78" s="1">
        <v>0</v>
      </c>
      <c r="I78" s="1">
        <v>0</v>
      </c>
      <c r="J78" s="5" t="s">
        <v>223</v>
      </c>
      <c r="K78" s="5" t="s">
        <v>298</v>
      </c>
      <c r="L78" s="17" t="s">
        <v>306</v>
      </c>
      <c r="M78" s="17" t="s">
        <v>306</v>
      </c>
      <c r="N78" s="1">
        <v>0</v>
      </c>
      <c r="O78" s="1">
        <v>0</v>
      </c>
      <c r="P78" s="1">
        <v>1</v>
      </c>
      <c r="Q78" s="3" t="s">
        <v>150</v>
      </c>
      <c r="R78" s="1">
        <v>50</v>
      </c>
      <c r="S78" s="3" t="s">
        <v>142</v>
      </c>
    </row>
    <row r="79" spans="1:19" ht="26.4">
      <c r="A79" s="25" t="s">
        <v>69</v>
      </c>
      <c r="B79" s="12" t="s">
        <v>153</v>
      </c>
      <c r="C79" s="12" t="s">
        <v>152</v>
      </c>
      <c r="D79" s="7" t="s">
        <v>312</v>
      </c>
      <c r="E79" s="18">
        <v>45474</v>
      </c>
      <c r="F79" s="1">
        <v>50</v>
      </c>
      <c r="G79" s="1" t="s">
        <v>142</v>
      </c>
      <c r="H79" s="1">
        <v>0</v>
      </c>
      <c r="I79" s="1">
        <v>0</v>
      </c>
      <c r="J79" s="5" t="s">
        <v>223</v>
      </c>
      <c r="K79" s="5" t="s">
        <v>298</v>
      </c>
      <c r="L79" s="17" t="s">
        <v>306</v>
      </c>
      <c r="M79" s="17" t="s">
        <v>306</v>
      </c>
      <c r="N79" s="1">
        <v>0</v>
      </c>
      <c r="O79" s="1">
        <v>0</v>
      </c>
      <c r="P79" s="1">
        <v>1</v>
      </c>
      <c r="Q79" s="3" t="s">
        <v>154</v>
      </c>
      <c r="R79" s="1">
        <v>50</v>
      </c>
      <c r="S79" s="3" t="s">
        <v>142</v>
      </c>
    </row>
    <row r="80" spans="1:19" ht="26.4">
      <c r="A80" s="25" t="s">
        <v>69</v>
      </c>
      <c r="B80" s="12" t="s">
        <v>155</v>
      </c>
      <c r="C80" s="12" t="s">
        <v>156</v>
      </c>
      <c r="D80" s="7" t="s">
        <v>312</v>
      </c>
      <c r="E80" s="18">
        <v>45505</v>
      </c>
      <c r="F80" s="1">
        <v>100</v>
      </c>
      <c r="G80" s="1" t="s">
        <v>142</v>
      </c>
      <c r="H80" s="1">
        <v>0</v>
      </c>
      <c r="I80" s="1">
        <v>0</v>
      </c>
      <c r="J80" s="5" t="s">
        <v>223</v>
      </c>
      <c r="K80" s="5" t="s">
        <v>298</v>
      </c>
      <c r="L80" s="17" t="s">
        <v>306</v>
      </c>
      <c r="M80" s="17" t="s">
        <v>306</v>
      </c>
      <c r="N80" s="1">
        <v>0</v>
      </c>
      <c r="O80" s="1">
        <v>0</v>
      </c>
      <c r="P80" s="1">
        <v>1</v>
      </c>
      <c r="Q80" s="3" t="s">
        <v>157</v>
      </c>
      <c r="R80" s="1">
        <v>100</v>
      </c>
      <c r="S80" s="3" t="s">
        <v>142</v>
      </c>
    </row>
    <row r="81" spans="1:19" ht="26.4">
      <c r="A81" s="25" t="s">
        <v>69</v>
      </c>
      <c r="B81" s="12" t="s">
        <v>158</v>
      </c>
      <c r="C81" s="20" t="s">
        <v>159</v>
      </c>
      <c r="D81" s="7" t="s">
        <v>312</v>
      </c>
      <c r="E81" s="18">
        <v>45566</v>
      </c>
      <c r="F81" s="1">
        <v>200</v>
      </c>
      <c r="G81" s="1" t="s">
        <v>126</v>
      </c>
      <c r="H81" s="1">
        <v>0</v>
      </c>
      <c r="I81" s="1">
        <v>0</v>
      </c>
      <c r="J81" s="5" t="s">
        <v>224</v>
      </c>
      <c r="K81" s="5" t="s">
        <v>299</v>
      </c>
      <c r="L81" s="17" t="s">
        <v>306</v>
      </c>
      <c r="M81" s="17" t="s">
        <v>306</v>
      </c>
      <c r="N81" s="1">
        <v>0</v>
      </c>
      <c r="O81" s="1">
        <v>0</v>
      </c>
      <c r="P81" s="1">
        <v>1</v>
      </c>
      <c r="Q81" s="3" t="s">
        <v>160</v>
      </c>
      <c r="R81" s="1">
        <v>200</v>
      </c>
      <c r="S81" s="3" t="s">
        <v>126</v>
      </c>
    </row>
    <row r="82" spans="1:19" ht="26.4">
      <c r="A82" s="25" t="s">
        <v>69</v>
      </c>
      <c r="B82" s="12" t="s">
        <v>158</v>
      </c>
      <c r="C82" s="20" t="s">
        <v>159</v>
      </c>
      <c r="D82" s="7" t="s">
        <v>312</v>
      </c>
      <c r="E82" s="18">
        <v>45444</v>
      </c>
      <c r="F82" s="1">
        <v>200</v>
      </c>
      <c r="G82" s="1" t="s">
        <v>126</v>
      </c>
      <c r="H82" s="1">
        <v>0</v>
      </c>
      <c r="I82" s="1">
        <v>0</v>
      </c>
      <c r="J82" s="5" t="s">
        <v>224</v>
      </c>
      <c r="K82" s="5" t="s">
        <v>299</v>
      </c>
      <c r="L82" s="17" t="s">
        <v>306</v>
      </c>
      <c r="M82" s="17" t="s">
        <v>306</v>
      </c>
      <c r="N82" s="1">
        <v>0</v>
      </c>
      <c r="O82" s="1">
        <v>0</v>
      </c>
      <c r="P82" s="1">
        <v>1</v>
      </c>
      <c r="Q82" s="3" t="s">
        <v>160</v>
      </c>
      <c r="R82" s="1">
        <v>200</v>
      </c>
      <c r="S82" s="3" t="s">
        <v>126</v>
      </c>
    </row>
    <row r="83" spans="1:19" ht="26.4">
      <c r="A83" s="25" t="s">
        <v>69</v>
      </c>
      <c r="B83" s="12" t="s">
        <v>161</v>
      </c>
      <c r="C83" s="20" t="s">
        <v>162</v>
      </c>
      <c r="D83" s="7" t="s">
        <v>312</v>
      </c>
      <c r="E83" s="18">
        <v>45352</v>
      </c>
      <c r="F83" s="1">
        <v>200</v>
      </c>
      <c r="G83" s="1" t="s">
        <v>126</v>
      </c>
      <c r="H83" s="1">
        <v>0</v>
      </c>
      <c r="I83" s="1">
        <v>0</v>
      </c>
      <c r="J83" s="5" t="s">
        <v>225</v>
      </c>
      <c r="K83" s="5" t="s">
        <v>300</v>
      </c>
      <c r="L83" s="17" t="s">
        <v>306</v>
      </c>
      <c r="M83" s="17" t="s">
        <v>306</v>
      </c>
      <c r="N83" s="1">
        <v>0</v>
      </c>
      <c r="O83" s="1">
        <v>0</v>
      </c>
      <c r="P83" s="1">
        <v>1</v>
      </c>
      <c r="Q83" s="3" t="s">
        <v>163</v>
      </c>
      <c r="R83" s="1">
        <v>200</v>
      </c>
      <c r="S83" s="3" t="s">
        <v>126</v>
      </c>
    </row>
    <row r="84" spans="1:19" ht="26.4">
      <c r="A84" s="25" t="s">
        <v>69</v>
      </c>
      <c r="B84" s="12" t="s">
        <v>164</v>
      </c>
      <c r="C84" s="20" t="s">
        <v>165</v>
      </c>
      <c r="D84" s="7" t="s">
        <v>312</v>
      </c>
      <c r="E84" s="18">
        <v>45536</v>
      </c>
      <c r="F84" s="1">
        <v>120</v>
      </c>
      <c r="G84" s="1" t="s">
        <v>126</v>
      </c>
      <c r="H84" s="1">
        <v>0</v>
      </c>
      <c r="I84" s="1">
        <v>0</v>
      </c>
      <c r="J84" s="5" t="s">
        <v>226</v>
      </c>
      <c r="K84" s="5" t="s">
        <v>301</v>
      </c>
      <c r="L84" s="17" t="s">
        <v>306</v>
      </c>
      <c r="M84" s="17" t="s">
        <v>306</v>
      </c>
      <c r="N84" s="1">
        <v>0</v>
      </c>
      <c r="O84" s="1">
        <v>0</v>
      </c>
      <c r="P84" s="1">
        <v>1</v>
      </c>
      <c r="Q84" s="3" t="s">
        <v>166</v>
      </c>
      <c r="R84" s="1">
        <v>120</v>
      </c>
      <c r="S84" s="3" t="s">
        <v>126</v>
      </c>
    </row>
    <row r="85" spans="1:19" ht="26.4">
      <c r="A85" s="25" t="s">
        <v>69</v>
      </c>
      <c r="B85" s="12" t="s">
        <v>164</v>
      </c>
      <c r="C85" s="20" t="s">
        <v>165</v>
      </c>
      <c r="D85" s="7" t="s">
        <v>312</v>
      </c>
      <c r="E85" s="18">
        <v>45717</v>
      </c>
      <c r="F85" s="1">
        <v>120</v>
      </c>
      <c r="G85" s="1" t="s">
        <v>126</v>
      </c>
      <c r="H85" s="1">
        <v>0</v>
      </c>
      <c r="I85" s="1">
        <v>0</v>
      </c>
      <c r="J85" s="5" t="s">
        <v>226</v>
      </c>
      <c r="K85" s="5" t="s">
        <v>301</v>
      </c>
      <c r="L85" s="17" t="s">
        <v>306</v>
      </c>
      <c r="M85" s="17" t="s">
        <v>306</v>
      </c>
      <c r="N85" s="1">
        <v>0</v>
      </c>
      <c r="O85" s="1">
        <v>0</v>
      </c>
      <c r="P85" s="1">
        <v>1</v>
      </c>
      <c r="Q85" s="3" t="s">
        <v>166</v>
      </c>
      <c r="R85" s="1">
        <v>120</v>
      </c>
      <c r="S85" s="3" t="s">
        <v>126</v>
      </c>
    </row>
    <row r="86" spans="1:19" ht="26.4">
      <c r="A86" s="25" t="s">
        <v>69</v>
      </c>
      <c r="B86" s="12" t="s">
        <v>167</v>
      </c>
      <c r="C86" s="20" t="s">
        <v>168</v>
      </c>
      <c r="D86" s="7" t="s">
        <v>312</v>
      </c>
      <c r="E86" s="24">
        <v>45658</v>
      </c>
      <c r="F86" s="1">
        <v>50</v>
      </c>
      <c r="G86" s="1" t="s">
        <v>126</v>
      </c>
      <c r="H86" s="1">
        <v>0</v>
      </c>
      <c r="I86" s="1">
        <v>0</v>
      </c>
      <c r="J86" s="5" t="s">
        <v>227</v>
      </c>
      <c r="K86" s="5" t="s">
        <v>302</v>
      </c>
      <c r="L86" s="17" t="s">
        <v>306</v>
      </c>
      <c r="M86" s="17" t="s">
        <v>306</v>
      </c>
      <c r="N86" s="1">
        <v>0</v>
      </c>
      <c r="O86" s="1">
        <v>0</v>
      </c>
      <c r="P86" s="1">
        <v>1</v>
      </c>
      <c r="Q86" s="3" t="s">
        <v>169</v>
      </c>
      <c r="R86" s="1">
        <v>50</v>
      </c>
      <c r="S86" s="3" t="s">
        <v>126</v>
      </c>
    </row>
    <row r="87" spans="1:19" ht="26.4">
      <c r="A87" s="25" t="s">
        <v>69</v>
      </c>
      <c r="B87" s="12" t="s">
        <v>170</v>
      </c>
      <c r="C87" s="20" t="s">
        <v>171</v>
      </c>
      <c r="D87" s="7" t="s">
        <v>312</v>
      </c>
      <c r="E87" s="18">
        <v>45383</v>
      </c>
      <c r="F87" s="1">
        <v>150</v>
      </c>
      <c r="G87" s="1" t="s">
        <v>126</v>
      </c>
      <c r="H87" s="1">
        <v>0</v>
      </c>
      <c r="I87" s="1">
        <v>0</v>
      </c>
      <c r="J87" s="5" t="s">
        <v>228</v>
      </c>
      <c r="K87" s="5" t="s">
        <v>303</v>
      </c>
      <c r="L87" s="17" t="s">
        <v>306</v>
      </c>
      <c r="M87" s="17" t="s">
        <v>306</v>
      </c>
      <c r="N87" s="1">
        <v>0</v>
      </c>
      <c r="O87" s="1">
        <v>0</v>
      </c>
      <c r="P87" s="1">
        <v>1</v>
      </c>
      <c r="Q87" s="3" t="s">
        <v>172</v>
      </c>
      <c r="R87" s="1">
        <v>150</v>
      </c>
      <c r="S87" s="3" t="s">
        <v>126</v>
      </c>
    </row>
    <row r="88" spans="1:19" ht="26.4">
      <c r="A88" s="25" t="s">
        <v>69</v>
      </c>
      <c r="B88" s="12" t="s">
        <v>170</v>
      </c>
      <c r="C88" s="20" t="s">
        <v>171</v>
      </c>
      <c r="D88" s="7" t="s">
        <v>312</v>
      </c>
      <c r="E88" s="18">
        <v>45597</v>
      </c>
      <c r="F88" s="1">
        <v>150</v>
      </c>
      <c r="G88" s="1" t="s">
        <v>126</v>
      </c>
      <c r="H88" s="1">
        <v>0</v>
      </c>
      <c r="I88" s="1">
        <v>0</v>
      </c>
      <c r="J88" s="5" t="s">
        <v>228</v>
      </c>
      <c r="K88" s="5" t="s">
        <v>303</v>
      </c>
      <c r="L88" s="17" t="s">
        <v>306</v>
      </c>
      <c r="M88" s="17" t="s">
        <v>306</v>
      </c>
      <c r="N88" s="1">
        <v>0</v>
      </c>
      <c r="O88" s="1">
        <v>0</v>
      </c>
      <c r="P88" s="1">
        <v>1</v>
      </c>
      <c r="Q88" s="3" t="s">
        <v>172</v>
      </c>
      <c r="R88" s="1">
        <v>150</v>
      </c>
      <c r="S88" s="3" t="s">
        <v>126</v>
      </c>
    </row>
    <row r="89" spans="1:19" ht="26.4">
      <c r="A89" s="25" t="s">
        <v>69</v>
      </c>
      <c r="B89" s="12" t="s">
        <v>173</v>
      </c>
      <c r="C89" s="20" t="s">
        <v>174</v>
      </c>
      <c r="D89" s="7" t="s">
        <v>312</v>
      </c>
      <c r="E89" s="18">
        <v>45658</v>
      </c>
      <c r="F89" s="1">
        <v>150</v>
      </c>
      <c r="G89" s="1" t="s">
        <v>126</v>
      </c>
      <c r="H89" s="1">
        <v>0</v>
      </c>
      <c r="I89" s="1">
        <v>0</v>
      </c>
      <c r="J89" s="5" t="s">
        <v>228</v>
      </c>
      <c r="K89" s="5" t="s">
        <v>303</v>
      </c>
      <c r="L89" s="17" t="s">
        <v>306</v>
      </c>
      <c r="M89" s="17" t="s">
        <v>306</v>
      </c>
      <c r="N89" s="1">
        <v>0</v>
      </c>
      <c r="O89" s="1">
        <v>0</v>
      </c>
      <c r="P89" s="1">
        <v>1</v>
      </c>
      <c r="Q89" s="3" t="s">
        <v>172</v>
      </c>
      <c r="R89" s="1">
        <v>150</v>
      </c>
      <c r="S89" s="3" t="s">
        <v>126</v>
      </c>
    </row>
    <row r="90" spans="1:19" ht="26.4">
      <c r="A90" s="25" t="s">
        <v>69</v>
      </c>
      <c r="B90" s="12" t="s">
        <v>173</v>
      </c>
      <c r="C90" s="20" t="s">
        <v>174</v>
      </c>
      <c r="D90" s="7" t="s">
        <v>312</v>
      </c>
      <c r="E90" s="18">
        <v>45474</v>
      </c>
      <c r="F90" s="1">
        <v>150</v>
      </c>
      <c r="G90" s="1" t="s">
        <v>126</v>
      </c>
      <c r="H90" s="1">
        <v>0</v>
      </c>
      <c r="I90" s="1">
        <v>0</v>
      </c>
      <c r="J90" s="5" t="s">
        <v>228</v>
      </c>
      <c r="K90" s="5" t="s">
        <v>303</v>
      </c>
      <c r="L90" s="17" t="s">
        <v>306</v>
      </c>
      <c r="M90" s="17" t="s">
        <v>306</v>
      </c>
      <c r="N90" s="1">
        <v>0</v>
      </c>
      <c r="O90" s="1">
        <v>0</v>
      </c>
      <c r="P90" s="1">
        <v>1</v>
      </c>
      <c r="Q90" s="3" t="s">
        <v>172</v>
      </c>
      <c r="R90" s="1">
        <v>150</v>
      </c>
      <c r="S90" s="3" t="s">
        <v>126</v>
      </c>
    </row>
    <row r="91" spans="1:19" ht="26.4">
      <c r="A91" s="25" t="s">
        <v>69</v>
      </c>
      <c r="B91" s="12" t="s">
        <v>175</v>
      </c>
      <c r="C91" s="20" t="s">
        <v>176</v>
      </c>
      <c r="D91" s="7" t="s">
        <v>312</v>
      </c>
      <c r="E91" s="18">
        <v>45444</v>
      </c>
      <c r="F91" s="1">
        <v>300</v>
      </c>
      <c r="G91" s="1" t="s">
        <v>126</v>
      </c>
      <c r="H91" s="1">
        <v>0</v>
      </c>
      <c r="I91" s="1">
        <v>0</v>
      </c>
      <c r="J91" s="5" t="s">
        <v>229</v>
      </c>
      <c r="K91" s="5" t="s">
        <v>304</v>
      </c>
      <c r="L91" s="17" t="s">
        <v>306</v>
      </c>
      <c r="M91" s="17" t="s">
        <v>306</v>
      </c>
      <c r="N91" s="1">
        <v>0</v>
      </c>
      <c r="O91" s="1">
        <v>0</v>
      </c>
      <c r="P91" s="1">
        <v>1</v>
      </c>
      <c r="Q91" s="3" t="s">
        <v>177</v>
      </c>
      <c r="R91" s="1">
        <v>300</v>
      </c>
      <c r="S91" s="3" t="s">
        <v>126</v>
      </c>
    </row>
    <row r="92" spans="1:19" ht="26.4">
      <c r="A92" s="25" t="s">
        <v>69</v>
      </c>
      <c r="B92" s="12" t="s">
        <v>178</v>
      </c>
      <c r="C92" s="20" t="s">
        <v>179</v>
      </c>
      <c r="D92" s="7" t="s">
        <v>312</v>
      </c>
      <c r="E92" s="18">
        <v>45586</v>
      </c>
      <c r="F92" s="1">
        <v>100</v>
      </c>
      <c r="G92" s="1" t="s">
        <v>142</v>
      </c>
      <c r="H92" s="1">
        <v>0</v>
      </c>
      <c r="I92" s="1">
        <v>0</v>
      </c>
      <c r="J92" s="5" t="s">
        <v>230</v>
      </c>
      <c r="K92" s="5" t="s">
        <v>305</v>
      </c>
      <c r="L92" s="17" t="s">
        <v>306</v>
      </c>
      <c r="M92" s="17" t="s">
        <v>306</v>
      </c>
      <c r="N92" s="1">
        <v>0</v>
      </c>
      <c r="O92" s="1">
        <v>0</v>
      </c>
      <c r="P92" s="1">
        <v>1</v>
      </c>
      <c r="Q92" s="3" t="s">
        <v>139</v>
      </c>
      <c r="R92" s="1">
        <v>100</v>
      </c>
      <c r="S92" s="3" t="s">
        <v>142</v>
      </c>
    </row>
    <row r="93" spans="1:19" ht="26.4">
      <c r="A93" s="25" t="s">
        <v>69</v>
      </c>
      <c r="B93" s="12" t="s">
        <v>180</v>
      </c>
      <c r="C93" s="20" t="s">
        <v>181</v>
      </c>
      <c r="D93" s="7" t="s">
        <v>312</v>
      </c>
      <c r="E93" s="18">
        <v>45474</v>
      </c>
      <c r="F93" s="1">
        <v>20</v>
      </c>
      <c r="G93" s="1" t="s">
        <v>126</v>
      </c>
      <c r="H93" s="1">
        <v>0</v>
      </c>
      <c r="I93" s="1">
        <v>0</v>
      </c>
      <c r="J93" s="5" t="s">
        <v>231</v>
      </c>
      <c r="K93" s="5" t="s">
        <v>306</v>
      </c>
      <c r="L93" s="17" t="s">
        <v>306</v>
      </c>
      <c r="M93" s="17" t="s">
        <v>306</v>
      </c>
      <c r="N93" s="1">
        <v>0</v>
      </c>
      <c r="O93" s="1">
        <v>0</v>
      </c>
      <c r="P93" s="1">
        <v>1</v>
      </c>
      <c r="Q93" s="3" t="s">
        <v>182</v>
      </c>
      <c r="R93" s="1">
        <v>20</v>
      </c>
      <c r="S93" s="3" t="s">
        <v>126</v>
      </c>
    </row>
    <row r="94" spans="1:19" ht="26.4">
      <c r="A94" s="25" t="s">
        <v>69</v>
      </c>
      <c r="B94" s="12" t="s">
        <v>183</v>
      </c>
      <c r="C94" s="20" t="s">
        <v>184</v>
      </c>
      <c r="D94" s="7" t="s">
        <v>312</v>
      </c>
      <c r="E94" s="18">
        <v>45839</v>
      </c>
      <c r="F94" s="1">
        <v>100</v>
      </c>
      <c r="G94" s="1" t="s">
        <v>126</v>
      </c>
      <c r="H94" s="1">
        <v>0</v>
      </c>
      <c r="I94" s="1">
        <v>0</v>
      </c>
      <c r="J94" s="5" t="s">
        <v>232</v>
      </c>
      <c r="K94" s="5" t="s">
        <v>266</v>
      </c>
      <c r="L94" s="17" t="s">
        <v>306</v>
      </c>
      <c r="M94" s="17" t="s">
        <v>306</v>
      </c>
      <c r="N94" s="1">
        <v>0</v>
      </c>
      <c r="O94" s="1">
        <v>0</v>
      </c>
      <c r="P94" s="1">
        <v>1</v>
      </c>
      <c r="Q94" s="3" t="s">
        <v>185</v>
      </c>
      <c r="R94" s="1">
        <v>100</v>
      </c>
      <c r="S94" s="3" t="s">
        <v>126</v>
      </c>
    </row>
    <row r="95" spans="1:19">
      <c r="A95" s="25" t="s">
        <v>69</v>
      </c>
      <c r="B95" s="19" t="s">
        <v>186</v>
      </c>
      <c r="C95" s="20" t="s">
        <v>187</v>
      </c>
      <c r="D95" s="22" t="s">
        <v>318</v>
      </c>
      <c r="E95" s="18">
        <v>45761</v>
      </c>
      <c r="F95" s="1">
        <v>2000</v>
      </c>
      <c r="G95" s="1" t="s">
        <v>142</v>
      </c>
      <c r="H95" s="1">
        <v>0</v>
      </c>
      <c r="I95" s="1">
        <v>0</v>
      </c>
      <c r="J95" s="5" t="s">
        <v>233</v>
      </c>
      <c r="K95" s="5" t="s">
        <v>261</v>
      </c>
      <c r="L95" s="17" t="s">
        <v>306</v>
      </c>
      <c r="M95" s="17" t="s">
        <v>306</v>
      </c>
      <c r="N95" s="1">
        <v>0</v>
      </c>
      <c r="O95" s="1">
        <v>0</v>
      </c>
      <c r="P95" s="1">
        <v>1</v>
      </c>
      <c r="Q95" s="3" t="s">
        <v>139</v>
      </c>
      <c r="R95" s="1">
        <v>2000</v>
      </c>
      <c r="S95" s="3" t="s">
        <v>142</v>
      </c>
    </row>
    <row r="96" spans="1:19" ht="26.4">
      <c r="A96" s="25" t="s">
        <v>69</v>
      </c>
      <c r="B96" s="12" t="s">
        <v>188</v>
      </c>
      <c r="C96" s="12" t="s">
        <v>189</v>
      </c>
      <c r="D96" s="7" t="s">
        <v>312</v>
      </c>
      <c r="E96" s="18">
        <v>45786</v>
      </c>
      <c r="F96" s="1">
        <v>2000</v>
      </c>
      <c r="G96" s="1" t="s">
        <v>71</v>
      </c>
      <c r="H96" s="1">
        <v>0</v>
      </c>
      <c r="I96" s="1">
        <v>0</v>
      </c>
      <c r="J96" s="5" t="s">
        <v>233</v>
      </c>
      <c r="K96" s="5" t="s">
        <v>238</v>
      </c>
      <c r="L96" s="17" t="s">
        <v>306</v>
      </c>
      <c r="M96" s="17" t="s">
        <v>306</v>
      </c>
      <c r="N96" s="1">
        <v>0</v>
      </c>
      <c r="O96" s="1">
        <v>0</v>
      </c>
      <c r="P96" s="1">
        <v>1</v>
      </c>
      <c r="Q96" s="3" t="s">
        <v>190</v>
      </c>
      <c r="R96" s="1">
        <v>2000</v>
      </c>
      <c r="S96" s="3" t="s">
        <v>142</v>
      </c>
    </row>
    <row r="97" spans="1:20" ht="26.4">
      <c r="A97" s="25" t="s">
        <v>69</v>
      </c>
      <c r="B97" s="19" t="s">
        <v>191</v>
      </c>
      <c r="C97" s="12" t="s">
        <v>192</v>
      </c>
      <c r="D97" s="7" t="s">
        <v>312</v>
      </c>
      <c r="E97" s="18">
        <v>45536</v>
      </c>
      <c r="F97" s="1">
        <v>150</v>
      </c>
      <c r="G97" s="1" t="s">
        <v>126</v>
      </c>
      <c r="H97" s="1">
        <v>0</v>
      </c>
      <c r="I97" s="1">
        <v>0</v>
      </c>
      <c r="J97" s="5" t="s">
        <v>234</v>
      </c>
      <c r="K97" s="5" t="s">
        <v>237</v>
      </c>
      <c r="L97" s="17" t="s">
        <v>306</v>
      </c>
      <c r="M97" s="17" t="s">
        <v>306</v>
      </c>
      <c r="N97" s="1">
        <v>0</v>
      </c>
      <c r="O97" s="1">
        <v>0</v>
      </c>
      <c r="P97" s="1">
        <v>1</v>
      </c>
      <c r="Q97" s="3" t="s">
        <v>172</v>
      </c>
      <c r="R97" s="1">
        <v>150</v>
      </c>
      <c r="S97" s="3" t="s">
        <v>126</v>
      </c>
    </row>
    <row r="98" spans="1:20" ht="26.4">
      <c r="A98" s="25" t="s">
        <v>69</v>
      </c>
      <c r="B98" s="19" t="s">
        <v>191</v>
      </c>
      <c r="C98" s="12" t="s">
        <v>192</v>
      </c>
      <c r="D98" s="7" t="s">
        <v>312</v>
      </c>
      <c r="E98" s="18">
        <v>45627</v>
      </c>
      <c r="F98" s="1">
        <v>150</v>
      </c>
      <c r="G98" s="1" t="s">
        <v>126</v>
      </c>
      <c r="H98" s="1">
        <v>0</v>
      </c>
      <c r="I98" s="1">
        <v>0</v>
      </c>
      <c r="J98" s="5" t="s">
        <v>234</v>
      </c>
      <c r="K98" s="5" t="s">
        <v>237</v>
      </c>
      <c r="L98" s="17" t="s">
        <v>306</v>
      </c>
      <c r="M98" s="17" t="s">
        <v>306</v>
      </c>
      <c r="N98" s="1">
        <v>0</v>
      </c>
      <c r="O98" s="1">
        <v>0</v>
      </c>
      <c r="P98" s="1">
        <v>1</v>
      </c>
      <c r="Q98" s="3" t="s">
        <v>172</v>
      </c>
      <c r="R98" s="1">
        <v>150</v>
      </c>
      <c r="S98" s="3" t="s">
        <v>126</v>
      </c>
    </row>
    <row r="99" spans="1:20" ht="26.4">
      <c r="A99" s="25" t="s">
        <v>69</v>
      </c>
      <c r="B99" s="8" t="s">
        <v>315</v>
      </c>
      <c r="C99" s="8" t="s">
        <v>313</v>
      </c>
      <c r="D99" s="7" t="s">
        <v>312</v>
      </c>
      <c r="E99" s="18">
        <v>45505</v>
      </c>
      <c r="F99" s="1">
        <v>250</v>
      </c>
      <c r="G99" s="1" t="s">
        <v>21</v>
      </c>
      <c r="H99" s="1">
        <v>0</v>
      </c>
      <c r="I99" s="1">
        <v>0</v>
      </c>
      <c r="J99" s="5" t="s">
        <v>316</v>
      </c>
      <c r="K99" s="5" t="s">
        <v>242</v>
      </c>
      <c r="L99" s="17" t="s">
        <v>306</v>
      </c>
      <c r="M99" s="17" t="s">
        <v>306</v>
      </c>
      <c r="N99" s="1">
        <v>0</v>
      </c>
      <c r="O99" s="1">
        <v>0</v>
      </c>
      <c r="P99" s="1">
        <v>1</v>
      </c>
      <c r="Q99" s="3" t="s">
        <v>314</v>
      </c>
      <c r="R99" s="1">
        <v>250</v>
      </c>
      <c r="S99" s="3" t="s">
        <v>21</v>
      </c>
    </row>
    <row r="100" spans="1:20" ht="26.4">
      <c r="A100" s="25" t="s">
        <v>69</v>
      </c>
      <c r="B100" s="8" t="s">
        <v>331</v>
      </c>
      <c r="C100" s="8" t="s">
        <v>332</v>
      </c>
      <c r="D100" s="7" t="s">
        <v>312</v>
      </c>
      <c r="E100" s="18">
        <v>45627</v>
      </c>
      <c r="F100" s="1">
        <v>200</v>
      </c>
      <c r="G100" s="1" t="s">
        <v>337</v>
      </c>
      <c r="H100" s="1">
        <v>0</v>
      </c>
      <c r="I100" s="1">
        <v>0</v>
      </c>
      <c r="J100" s="5" t="s">
        <v>338</v>
      </c>
      <c r="K100" s="5" t="s">
        <v>237</v>
      </c>
      <c r="L100" s="17" t="s">
        <v>306</v>
      </c>
      <c r="M100" s="17" t="s">
        <v>306</v>
      </c>
      <c r="N100" s="1">
        <v>0</v>
      </c>
      <c r="O100" s="1">
        <v>0</v>
      </c>
      <c r="P100" s="1">
        <v>1</v>
      </c>
      <c r="Q100" s="3" t="s">
        <v>340</v>
      </c>
      <c r="R100" s="1">
        <v>200</v>
      </c>
      <c r="S100" s="3" t="s">
        <v>142</v>
      </c>
    </row>
    <row r="101" spans="1:20" ht="26.4">
      <c r="A101" s="25" t="s">
        <v>69</v>
      </c>
      <c r="B101" s="8" t="s">
        <v>333</v>
      </c>
      <c r="C101" s="8" t="s">
        <v>335</v>
      </c>
      <c r="D101" s="7" t="s">
        <v>312</v>
      </c>
      <c r="E101" s="18">
        <v>45717</v>
      </c>
      <c r="F101" s="1">
        <v>200</v>
      </c>
      <c r="G101" s="1" t="s">
        <v>337</v>
      </c>
      <c r="H101" s="1">
        <v>0</v>
      </c>
      <c r="I101" s="1">
        <v>0</v>
      </c>
      <c r="J101" s="5" t="s">
        <v>339</v>
      </c>
      <c r="K101" s="5" t="s">
        <v>237</v>
      </c>
      <c r="L101" s="17" t="s">
        <v>306</v>
      </c>
      <c r="M101" s="17" t="s">
        <v>306</v>
      </c>
      <c r="N101" s="1">
        <v>0</v>
      </c>
      <c r="O101" s="1">
        <v>0</v>
      </c>
      <c r="P101" s="1">
        <v>1</v>
      </c>
      <c r="Q101" s="3" t="s">
        <v>340</v>
      </c>
      <c r="R101" s="1">
        <v>200</v>
      </c>
      <c r="S101" s="3" t="s">
        <v>142</v>
      </c>
    </row>
    <row r="102" spans="1:20" ht="26.4">
      <c r="A102" s="25" t="s">
        <v>69</v>
      </c>
      <c r="B102" s="8" t="s">
        <v>334</v>
      </c>
      <c r="C102" s="8" t="s">
        <v>336</v>
      </c>
      <c r="D102" s="7" t="s">
        <v>312</v>
      </c>
      <c r="E102" s="18">
        <v>45558</v>
      </c>
      <c r="F102" s="1">
        <v>200</v>
      </c>
      <c r="G102" s="1" t="s">
        <v>337</v>
      </c>
      <c r="H102" s="1">
        <v>0</v>
      </c>
      <c r="I102" s="1">
        <v>0</v>
      </c>
      <c r="J102" s="5" t="s">
        <v>258</v>
      </c>
      <c r="K102" s="5" t="s">
        <v>237</v>
      </c>
      <c r="L102" s="17" t="s">
        <v>306</v>
      </c>
      <c r="M102" s="17" t="s">
        <v>306</v>
      </c>
      <c r="N102" s="1">
        <v>0</v>
      </c>
      <c r="O102" s="1">
        <v>0</v>
      </c>
      <c r="P102" s="1">
        <v>1</v>
      </c>
      <c r="Q102" s="3" t="s">
        <v>340</v>
      </c>
      <c r="R102" s="1">
        <v>200</v>
      </c>
      <c r="S102" s="3" t="s">
        <v>142</v>
      </c>
    </row>
    <row r="103" spans="1:20" ht="26.4">
      <c r="A103" s="25" t="s">
        <v>69</v>
      </c>
      <c r="B103" s="8" t="s">
        <v>341</v>
      </c>
      <c r="C103" s="8" t="s">
        <v>342</v>
      </c>
      <c r="D103" s="7" t="s">
        <v>312</v>
      </c>
      <c r="E103" s="18">
        <v>45563</v>
      </c>
      <c r="F103" s="1">
        <v>200</v>
      </c>
      <c r="G103" s="1" t="s">
        <v>337</v>
      </c>
      <c r="H103" s="1">
        <v>0</v>
      </c>
      <c r="I103" s="1">
        <v>0</v>
      </c>
      <c r="J103" s="5" t="s">
        <v>344</v>
      </c>
      <c r="K103" s="5" t="s">
        <v>242</v>
      </c>
      <c r="L103" s="17" t="s">
        <v>306</v>
      </c>
      <c r="M103" s="17" t="s">
        <v>306</v>
      </c>
      <c r="N103" s="1">
        <v>0</v>
      </c>
      <c r="O103" s="1">
        <v>0</v>
      </c>
      <c r="P103" s="1">
        <v>2</v>
      </c>
      <c r="Q103" s="3" t="s">
        <v>343</v>
      </c>
      <c r="R103" s="1">
        <v>200</v>
      </c>
      <c r="S103" s="3" t="s">
        <v>142</v>
      </c>
    </row>
    <row r="104" spans="1:20" s="9" customFormat="1">
      <c r="A104" s="9" t="s">
        <v>108</v>
      </c>
      <c r="B104" s="12" t="s">
        <v>109</v>
      </c>
      <c r="C104" s="20" t="s">
        <v>110</v>
      </c>
      <c r="D104" s="22" t="s">
        <v>317</v>
      </c>
      <c r="E104" s="18">
        <v>45717</v>
      </c>
      <c r="F104" s="7">
        <v>5</v>
      </c>
      <c r="G104" s="7" t="s">
        <v>111</v>
      </c>
      <c r="H104" s="7">
        <v>0</v>
      </c>
      <c r="I104" s="7">
        <v>0</v>
      </c>
      <c r="J104" s="17" t="s">
        <v>235</v>
      </c>
      <c r="K104" s="17" t="s">
        <v>236</v>
      </c>
      <c r="L104" s="17" t="s">
        <v>306</v>
      </c>
      <c r="M104" s="17" t="s">
        <v>306</v>
      </c>
      <c r="N104" s="7">
        <v>0</v>
      </c>
      <c r="O104" s="7">
        <v>0</v>
      </c>
      <c r="P104" s="7">
        <v>0</v>
      </c>
      <c r="Q104" s="23">
        <v>0</v>
      </c>
      <c r="R104" s="7">
        <v>5</v>
      </c>
      <c r="S104" s="23" t="s">
        <v>7</v>
      </c>
      <c r="T104" s="4"/>
    </row>
    <row r="105" spans="1:20">
      <c r="D105" s="7"/>
      <c r="J105" s="5"/>
    </row>
    <row r="106" spans="1:20">
      <c r="J106" s="5"/>
    </row>
    <row r="107" spans="1:20">
      <c r="J107" s="5"/>
    </row>
    <row r="108" spans="1:20">
      <c r="J108" s="5"/>
    </row>
  </sheetData>
  <mergeCells count="7">
    <mergeCell ref="A7:C7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 Mayansource</dc:creator>
  <cp:keywords/>
  <dc:description/>
  <cp:lastModifiedBy>Laboratorio ATENUN</cp:lastModifiedBy>
  <cp:revision/>
  <cp:lastPrinted>2023-12-26T21:57:19Z</cp:lastPrinted>
  <dcterms:created xsi:type="dcterms:W3CDTF">2023-04-27T20:46:20Z</dcterms:created>
  <dcterms:modified xsi:type="dcterms:W3CDTF">2024-02-01T23:48:34Z</dcterms:modified>
  <cp:category/>
  <cp:contentStatus/>
</cp:coreProperties>
</file>