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C:\Users\Usuario\Videos\Excel\"/>
    </mc:Choice>
  </mc:AlternateContent>
  <xr:revisionPtr revIDLastSave="0" documentId="13_ncr:1_{74B528D4-916A-4AEA-9FE5-629B353DCC29}" xr6:coauthVersionLast="47" xr6:coauthVersionMax="47" xr10:uidLastSave="{00000000-0000-0000-0000-000000000000}"/>
  <bookViews>
    <workbookView xWindow="-120" yWindow="-120" windowWidth="20730" windowHeight="11160" xr2:uid="{00000000-000D-0000-FFFF-FFFF00000000}"/>
  </bookViews>
  <sheets>
    <sheet name="TALLER" sheetId="1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18" i="11" l="1"/>
  <c r="K17" i="11"/>
  <c r="K13" i="11"/>
  <c r="K16" i="11"/>
  <c r="K15" i="11"/>
  <c r="K19" i="11"/>
  <c r="K20" i="11"/>
  <c r="K21" i="11"/>
  <c r="K14" i="11"/>
  <c r="J22" i="11"/>
  <c r="I22" i="11"/>
  <c r="H22" i="11"/>
  <c r="K22" i="11" l="1"/>
</calcChain>
</file>

<file path=xl/sharedStrings.xml><?xml version="1.0" encoding="utf-8"?>
<sst xmlns="http://schemas.openxmlformats.org/spreadsheetml/2006/main" count="72" uniqueCount="35">
  <si>
    <t>Planta 2</t>
  </si>
  <si>
    <t>Planta 3</t>
  </si>
  <si>
    <t>Planta 4</t>
  </si>
  <si>
    <t>Planta 5</t>
  </si>
  <si>
    <t>Planta 6</t>
  </si>
  <si>
    <t>Planta 7</t>
  </si>
  <si>
    <t>Plantas</t>
  </si>
  <si>
    <t>Planta 8</t>
  </si>
  <si>
    <t>TALLER DESPACHO IDEAL</t>
  </si>
  <si>
    <t>Bandera de Pruebas</t>
  </si>
  <si>
    <t>N</t>
  </si>
  <si>
    <t>S</t>
  </si>
  <si>
    <t>A continuación se muestra la información operativa y comercial del periodo 19 de un determinado día, no se consideran características técnicas, empates ni deltas.
Con esta información se requiere calcular los diferentes conceptos asociados al despacho ideal, considerando que todas las plantas son hidráulicas.</t>
  </si>
  <si>
    <t>1. Complete las áreas azules de la tabla</t>
  </si>
  <si>
    <t>2. Indique cual es el precio de bolsa nacional del periodo19 con la que se cierra el despacho económico</t>
  </si>
  <si>
    <t>3. Grafique las plantas de menor a mayor oferta junto con la disponibilidad comercial</t>
  </si>
  <si>
    <t>4. Grafique los despachos de generación ideal total, ideal internacional, ideal TIE e ideal Nacional</t>
  </si>
  <si>
    <t>Planta 1</t>
  </si>
  <si>
    <t>Liquidación (COP)</t>
  </si>
  <si>
    <t>Planta menor</t>
  </si>
  <si>
    <t>Disponibilidad Programada
(MWh)</t>
  </si>
  <si>
    <t>Generación Real 
(MWh)</t>
  </si>
  <si>
    <t>Disponibilidad Real
(MWh)</t>
  </si>
  <si>
    <t>Ventas en Contratos (MWh)</t>
  </si>
  <si>
    <t>Precio de Bolsa Nacional (COP/kWh)</t>
  </si>
  <si>
    <t>Precio de Bolsa TIE (COP/kWh)</t>
  </si>
  <si>
    <t>Precio de Bolsa Internacional (COP/kWh)</t>
  </si>
  <si>
    <t>Precio Oferta
(COP/kWh)</t>
  </si>
  <si>
    <t>Demanda Comercial Total (MWh)</t>
  </si>
  <si>
    <t>6. Demanda Comercial Nacional: 4 GWh; Demanda Comercial TIE: 300 MWh; Demanda Internacional: 200 MWh</t>
  </si>
  <si>
    <t>5. Realice la liquidación final de contratos y bolsa</t>
  </si>
  <si>
    <t>Generación Ideal Nacional
(MWh)</t>
  </si>
  <si>
    <t>Generación Ideal Internacional
(MWh)</t>
  </si>
  <si>
    <t>Generación Ideal TIE
(MWh)</t>
  </si>
  <si>
    <t xml:space="preserve">Miguel Angel Monroy Pelicier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</si>
</sst>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name val="Arial"/>
    </font>
    <font>
      <sz val="10"/>
      <color indexed="8"/>
      <name val="Arial"/>
      <family val="2"/>
    </font>
    <font>
      <b/>
      <sz val="10"/>
      <color indexed="8"/>
      <name val="Arial"/>
      <family val="2"/>
    </font>
    <font>
      <b/>
      <sz val="24"/>
      <color indexed="8"/>
      <name val="Arial"/>
      <family val="2"/>
    </font>
    <font>
      <sz val="11"/>
      <color indexed="8"/>
      <name val="Arial"/>
      <family val="2"/>
    </font>
    <font>
      <b/>
      <sz val="11"/>
      <color indexed="8"/>
      <name val="Arial"/>
      <family val="2"/>
    </font>
    <font>
      <b/>
      <sz val="12"/>
      <color indexed="8"/>
      <name val="Arial"/>
      <family val="2"/>
    </font>
    <font>
      <b/>
      <sz val="11"/>
      <color theme="0"/>
      <name val="Arial"/>
      <family val="2"/>
    </font>
  </fonts>
  <fills count="5">
    <fill>
      <patternFill patternType="none"/>
    </fill>
    <fill>
      <patternFill patternType="gray125"/>
    </fill>
    <fill>
      <patternFill patternType="solid">
        <fgColor indexed="22"/>
        <bgColor indexed="64"/>
      </patternFill>
    </fill>
    <fill>
      <patternFill patternType="solid">
        <fgColor theme="3"/>
        <bgColor indexed="64"/>
      </patternFill>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1" fillId="0" borderId="0" xfId="0" applyFont="1"/>
    <xf numFmtId="0" fontId="1" fillId="0" borderId="1" xfId="0" applyFont="1" applyBorder="1" applyAlignment="1">
      <alignment horizontal="center" vertical="center"/>
    </xf>
    <xf numFmtId="0" fontId="1" fillId="0" borderId="0" xfId="0" applyFont="1" applyAlignment="1">
      <alignment horizontal="center" vertical="center"/>
    </xf>
    <xf numFmtId="0" fontId="7"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 fillId="4" borderId="1" xfId="0" quotePrefix="1" applyFont="1" applyFill="1" applyBorder="1" applyAlignment="1">
      <alignment horizontal="center" vertical="center"/>
    </xf>
    <xf numFmtId="0" fontId="2" fillId="4" borderId="1" xfId="0" quotePrefix="1" applyFont="1" applyFill="1" applyBorder="1" applyAlignment="1">
      <alignment horizontal="center" vertical="center"/>
    </xf>
    <xf numFmtId="0" fontId="3" fillId="0" borderId="0" xfId="0" applyFont="1"/>
    <xf numFmtId="0" fontId="4" fillId="0" borderId="0" xfId="0" applyFont="1" applyAlignment="1">
      <alignment vertical="center" wrapText="1"/>
    </xf>
    <xf numFmtId="0" fontId="4" fillId="0" borderId="0" xfId="0" applyFont="1" applyAlignment="1">
      <alignment horizontal="left" vertical="center" wrapText="1"/>
    </xf>
    <xf numFmtId="0" fontId="1" fillId="0" borderId="0" xfId="0" quotePrefix="1" applyFont="1" applyAlignment="1">
      <alignment horizontal="center" vertical="center"/>
    </xf>
    <xf numFmtId="0" fontId="7" fillId="3" borderId="4" xfId="0" applyFont="1" applyFill="1" applyBorder="1" applyAlignment="1">
      <alignment horizontal="center" vertical="center" wrapText="1"/>
    </xf>
    <xf numFmtId="0" fontId="0" fillId="0" borderId="1" xfId="0" applyBorder="1"/>
    <xf numFmtId="0" fontId="1" fillId="4" borderId="4" xfId="0" applyFont="1" applyFill="1" applyBorder="1" applyAlignment="1">
      <alignment horizontal="center" vertical="center"/>
    </xf>
    <xf numFmtId="0" fontId="0" fillId="0" borderId="0" xfId="0" applyAlignment="1">
      <alignment horizont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3" fillId="0" borderId="0" xfId="0" applyFont="1" applyAlignment="1">
      <alignment horizontal="center"/>
    </xf>
    <xf numFmtId="0" fontId="4" fillId="0" borderId="0" xfId="0" applyFont="1" applyAlignment="1">
      <alignment horizontal="left" vertical="center" wrapText="1"/>
    </xf>
  </cellXfs>
  <cellStyles count="1">
    <cellStyle name="Normal" xfId="0" builtinId="0"/>
  </cellStyles>
  <dxfs count="0"/>
  <tableStyles count="1" defaultTableStyle="TableStyleMedium9"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generación ideal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246981627296588"/>
          <c:y val="0.17171296296296298"/>
          <c:w val="0.81086351706036741"/>
          <c:h val="0.52709062408865559"/>
        </c:manualLayout>
      </c:layout>
      <c:bar3DChart>
        <c:barDir val="col"/>
        <c:grouping val="clustered"/>
        <c:varyColors val="0"/>
        <c:ser>
          <c:idx val="0"/>
          <c:order val="0"/>
          <c:tx>
            <c:strRef>
              <c:f>TALLER!$M$13</c:f>
              <c:strCache>
                <c:ptCount val="1"/>
                <c:pt idx="0">
                  <c:v>Planta 2</c:v>
                </c:pt>
              </c:strCache>
            </c:strRef>
          </c:tx>
          <c:spPr>
            <a:solidFill>
              <a:schemeClr val="accent1"/>
            </a:solidFill>
            <a:ln>
              <a:noFill/>
            </a:ln>
            <a:effectLst/>
            <a:sp3d/>
          </c:spPr>
          <c:invertIfNegative val="0"/>
          <c:cat>
            <c:strRef>
              <c:f>TALLER!$N$12</c:f>
              <c:strCache>
                <c:ptCount val="1"/>
                <c:pt idx="0">
                  <c:v>Disponibilidad Programada
(MWh)</c:v>
                </c:pt>
              </c:strCache>
            </c:strRef>
          </c:cat>
          <c:val>
            <c:numRef>
              <c:f>TALLER!$N$13</c:f>
              <c:numCache>
                <c:formatCode>General</c:formatCode>
                <c:ptCount val="1"/>
                <c:pt idx="0">
                  <c:v>100</c:v>
                </c:pt>
              </c:numCache>
            </c:numRef>
          </c:val>
          <c:extLst>
            <c:ext xmlns:c16="http://schemas.microsoft.com/office/drawing/2014/chart" uri="{C3380CC4-5D6E-409C-BE32-E72D297353CC}">
              <c16:uniqueId val="{00000000-9A4C-4D31-869B-8896E54360AB}"/>
            </c:ext>
          </c:extLst>
        </c:ser>
        <c:ser>
          <c:idx val="1"/>
          <c:order val="1"/>
          <c:tx>
            <c:strRef>
              <c:f>TALLER!$M$14</c:f>
              <c:strCache>
                <c:ptCount val="1"/>
                <c:pt idx="0">
                  <c:v>Planta 4</c:v>
                </c:pt>
              </c:strCache>
            </c:strRef>
          </c:tx>
          <c:spPr>
            <a:solidFill>
              <a:schemeClr val="accent2"/>
            </a:solidFill>
            <a:ln>
              <a:noFill/>
            </a:ln>
            <a:effectLst/>
            <a:sp3d/>
          </c:spPr>
          <c:invertIfNegative val="0"/>
          <c:cat>
            <c:strRef>
              <c:f>TALLER!$N$12</c:f>
              <c:strCache>
                <c:ptCount val="1"/>
                <c:pt idx="0">
                  <c:v>Disponibilidad Programada
(MWh)</c:v>
                </c:pt>
              </c:strCache>
            </c:strRef>
          </c:cat>
          <c:val>
            <c:numRef>
              <c:f>TALLER!$N$14</c:f>
              <c:numCache>
                <c:formatCode>General</c:formatCode>
                <c:ptCount val="1"/>
                <c:pt idx="0">
                  <c:v>300</c:v>
                </c:pt>
              </c:numCache>
            </c:numRef>
          </c:val>
          <c:extLst>
            <c:ext xmlns:c16="http://schemas.microsoft.com/office/drawing/2014/chart" uri="{C3380CC4-5D6E-409C-BE32-E72D297353CC}">
              <c16:uniqueId val="{00000001-9A4C-4D31-869B-8896E54360AB}"/>
            </c:ext>
          </c:extLst>
        </c:ser>
        <c:ser>
          <c:idx val="2"/>
          <c:order val="2"/>
          <c:tx>
            <c:strRef>
              <c:f>TALLER!$M$15</c:f>
              <c:strCache>
                <c:ptCount val="1"/>
                <c:pt idx="0">
                  <c:v>Planta menor</c:v>
                </c:pt>
              </c:strCache>
            </c:strRef>
          </c:tx>
          <c:spPr>
            <a:solidFill>
              <a:schemeClr val="accent3"/>
            </a:solidFill>
            <a:ln>
              <a:noFill/>
            </a:ln>
            <a:effectLst/>
            <a:sp3d/>
          </c:spPr>
          <c:invertIfNegative val="0"/>
          <c:cat>
            <c:strRef>
              <c:f>TALLER!$N$12</c:f>
              <c:strCache>
                <c:ptCount val="1"/>
                <c:pt idx="0">
                  <c:v>Disponibilidad Programada
(MWh)</c:v>
                </c:pt>
              </c:strCache>
            </c:strRef>
          </c:cat>
          <c:val>
            <c:numRef>
              <c:f>TALLER!$N$15</c:f>
              <c:numCache>
                <c:formatCode>General</c:formatCode>
                <c:ptCount val="1"/>
                <c:pt idx="0">
                  <c:v>500</c:v>
                </c:pt>
              </c:numCache>
            </c:numRef>
          </c:val>
          <c:extLst>
            <c:ext xmlns:c16="http://schemas.microsoft.com/office/drawing/2014/chart" uri="{C3380CC4-5D6E-409C-BE32-E72D297353CC}">
              <c16:uniqueId val="{00000002-9A4C-4D31-869B-8896E54360AB}"/>
            </c:ext>
          </c:extLst>
        </c:ser>
        <c:ser>
          <c:idx val="3"/>
          <c:order val="3"/>
          <c:tx>
            <c:strRef>
              <c:f>TALLER!$M$16</c:f>
              <c:strCache>
                <c:ptCount val="1"/>
                <c:pt idx="0">
                  <c:v>Planta 7</c:v>
                </c:pt>
              </c:strCache>
            </c:strRef>
          </c:tx>
          <c:spPr>
            <a:solidFill>
              <a:schemeClr val="accent4"/>
            </a:solidFill>
            <a:ln>
              <a:noFill/>
            </a:ln>
            <a:effectLst/>
            <a:sp3d/>
          </c:spPr>
          <c:invertIfNegative val="0"/>
          <c:cat>
            <c:strRef>
              <c:f>TALLER!$N$12</c:f>
              <c:strCache>
                <c:ptCount val="1"/>
                <c:pt idx="0">
                  <c:v>Disponibilidad Programada
(MWh)</c:v>
                </c:pt>
              </c:strCache>
            </c:strRef>
          </c:cat>
          <c:val>
            <c:numRef>
              <c:f>TALLER!$N$16</c:f>
              <c:numCache>
                <c:formatCode>General</c:formatCode>
                <c:ptCount val="1"/>
                <c:pt idx="0">
                  <c:v>2500</c:v>
                </c:pt>
              </c:numCache>
            </c:numRef>
          </c:val>
          <c:extLst>
            <c:ext xmlns:c16="http://schemas.microsoft.com/office/drawing/2014/chart" uri="{C3380CC4-5D6E-409C-BE32-E72D297353CC}">
              <c16:uniqueId val="{00000003-9A4C-4D31-869B-8896E54360AB}"/>
            </c:ext>
          </c:extLst>
        </c:ser>
        <c:ser>
          <c:idx val="4"/>
          <c:order val="4"/>
          <c:tx>
            <c:strRef>
              <c:f>TALLER!$M$17</c:f>
              <c:strCache>
                <c:ptCount val="1"/>
                <c:pt idx="0">
                  <c:v>Planta 3</c:v>
                </c:pt>
              </c:strCache>
            </c:strRef>
          </c:tx>
          <c:spPr>
            <a:solidFill>
              <a:schemeClr val="accent5"/>
            </a:solidFill>
            <a:ln>
              <a:noFill/>
            </a:ln>
            <a:effectLst/>
            <a:sp3d/>
          </c:spPr>
          <c:invertIfNegative val="0"/>
          <c:cat>
            <c:strRef>
              <c:f>TALLER!$N$12</c:f>
              <c:strCache>
                <c:ptCount val="1"/>
                <c:pt idx="0">
                  <c:v>Disponibilidad Programada
(MWh)</c:v>
                </c:pt>
              </c:strCache>
            </c:strRef>
          </c:cat>
          <c:val>
            <c:numRef>
              <c:f>TALLER!$N$17</c:f>
              <c:numCache>
                <c:formatCode>General</c:formatCode>
                <c:ptCount val="1"/>
                <c:pt idx="0">
                  <c:v>120</c:v>
                </c:pt>
              </c:numCache>
            </c:numRef>
          </c:val>
          <c:extLst>
            <c:ext xmlns:c16="http://schemas.microsoft.com/office/drawing/2014/chart" uri="{C3380CC4-5D6E-409C-BE32-E72D297353CC}">
              <c16:uniqueId val="{00000004-9A4C-4D31-869B-8896E54360AB}"/>
            </c:ext>
          </c:extLst>
        </c:ser>
        <c:ser>
          <c:idx val="5"/>
          <c:order val="5"/>
          <c:tx>
            <c:strRef>
              <c:f>TALLER!$M$18</c:f>
              <c:strCache>
                <c:ptCount val="1"/>
                <c:pt idx="0">
                  <c:v>Planta 5</c:v>
                </c:pt>
              </c:strCache>
            </c:strRef>
          </c:tx>
          <c:spPr>
            <a:solidFill>
              <a:schemeClr val="accent6"/>
            </a:solidFill>
            <a:ln>
              <a:noFill/>
            </a:ln>
            <a:effectLst/>
            <a:sp3d/>
          </c:spPr>
          <c:invertIfNegative val="0"/>
          <c:cat>
            <c:strRef>
              <c:f>TALLER!$N$12</c:f>
              <c:strCache>
                <c:ptCount val="1"/>
                <c:pt idx="0">
                  <c:v>Disponibilidad Programada
(MWh)</c:v>
                </c:pt>
              </c:strCache>
            </c:strRef>
          </c:cat>
          <c:val>
            <c:numRef>
              <c:f>TALLER!$N$18</c:f>
              <c:numCache>
                <c:formatCode>General</c:formatCode>
                <c:ptCount val="1"/>
                <c:pt idx="0">
                  <c:v>480</c:v>
                </c:pt>
              </c:numCache>
            </c:numRef>
          </c:val>
          <c:extLst>
            <c:ext xmlns:c16="http://schemas.microsoft.com/office/drawing/2014/chart" uri="{C3380CC4-5D6E-409C-BE32-E72D297353CC}">
              <c16:uniqueId val="{00000005-9A4C-4D31-869B-8896E54360AB}"/>
            </c:ext>
          </c:extLst>
        </c:ser>
        <c:dLbls>
          <c:showLegendKey val="0"/>
          <c:showVal val="0"/>
          <c:showCatName val="0"/>
          <c:showSerName val="0"/>
          <c:showPercent val="0"/>
          <c:showBubbleSize val="0"/>
        </c:dLbls>
        <c:gapWidth val="150"/>
        <c:shape val="box"/>
        <c:axId val="1257061888"/>
        <c:axId val="1257071456"/>
        <c:axId val="0"/>
      </c:bar3DChart>
      <c:catAx>
        <c:axId val="1257061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57071456"/>
        <c:crosses val="autoZero"/>
        <c:auto val="1"/>
        <c:lblAlgn val="ctr"/>
        <c:lblOffset val="100"/>
        <c:noMultiLvlLbl val="0"/>
      </c:catAx>
      <c:valAx>
        <c:axId val="125707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57061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Ideal</a:t>
            </a:r>
            <a:r>
              <a:rPr lang="es-CO" baseline="0"/>
              <a:t> internacional</a:t>
            </a:r>
            <a:endParaRPr lang="es-CO"/>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3"/>
          <c:order val="0"/>
          <c:tx>
            <c:strRef>
              <c:f>TALLER!$S$13</c:f>
              <c:strCache>
                <c:ptCount val="1"/>
                <c:pt idx="0">
                  <c:v>Planta 1</c:v>
                </c:pt>
              </c:strCache>
            </c:strRef>
          </c:tx>
          <c:invertIfNegative val="0"/>
          <c:cat>
            <c:strRef>
              <c:f>TALLER!$T$12</c:f>
              <c:strCache>
                <c:ptCount val="1"/>
                <c:pt idx="0">
                  <c:v>Disponibilidad Programada
(MWh)</c:v>
                </c:pt>
              </c:strCache>
            </c:strRef>
          </c:cat>
          <c:val>
            <c:numRef>
              <c:f>TALLER!$T$13</c:f>
              <c:numCache>
                <c:formatCode>General</c:formatCode>
                <c:ptCount val="1"/>
                <c:pt idx="0">
                  <c:v>80</c:v>
                </c:pt>
              </c:numCache>
            </c:numRef>
          </c:val>
          <c:extLst>
            <c:ext xmlns:c16="http://schemas.microsoft.com/office/drawing/2014/chart" uri="{C3380CC4-5D6E-409C-BE32-E72D297353CC}">
              <c16:uniqueId val="{00000009-29BD-4FB3-8F1B-FAC4347F1090}"/>
            </c:ext>
          </c:extLst>
        </c:ser>
        <c:ser>
          <c:idx val="4"/>
          <c:order val="1"/>
          <c:tx>
            <c:strRef>
              <c:f>TALLER!$S$14</c:f>
              <c:strCache>
                <c:ptCount val="1"/>
                <c:pt idx="0">
                  <c:v>Planta 5</c:v>
                </c:pt>
              </c:strCache>
            </c:strRef>
          </c:tx>
          <c:invertIfNegative val="0"/>
          <c:cat>
            <c:strRef>
              <c:f>TALLER!$T$12</c:f>
              <c:strCache>
                <c:ptCount val="1"/>
                <c:pt idx="0">
                  <c:v>Disponibilidad Programada
(MWh)</c:v>
                </c:pt>
              </c:strCache>
            </c:strRef>
          </c:cat>
          <c:val>
            <c:numRef>
              <c:f>TALLER!$T$14</c:f>
              <c:numCache>
                <c:formatCode>General</c:formatCode>
                <c:ptCount val="1"/>
                <c:pt idx="0">
                  <c:v>20</c:v>
                </c:pt>
              </c:numCache>
            </c:numRef>
          </c:val>
          <c:extLst>
            <c:ext xmlns:c16="http://schemas.microsoft.com/office/drawing/2014/chart" uri="{C3380CC4-5D6E-409C-BE32-E72D297353CC}">
              <c16:uniqueId val="{0000000A-29BD-4FB3-8F1B-FAC4347F1090}"/>
            </c:ext>
          </c:extLst>
        </c:ser>
        <c:ser>
          <c:idx val="5"/>
          <c:order val="2"/>
          <c:tx>
            <c:strRef>
              <c:f>TALLER!$S$15</c:f>
              <c:strCache>
                <c:ptCount val="1"/>
                <c:pt idx="0">
                  <c:v>Planta 6</c:v>
                </c:pt>
              </c:strCache>
            </c:strRef>
          </c:tx>
          <c:invertIfNegative val="0"/>
          <c:cat>
            <c:strRef>
              <c:f>TALLER!$T$12</c:f>
              <c:strCache>
                <c:ptCount val="1"/>
                <c:pt idx="0">
                  <c:v>Disponibilidad Programada
(MWh)</c:v>
                </c:pt>
              </c:strCache>
            </c:strRef>
          </c:cat>
          <c:val>
            <c:numRef>
              <c:f>TALLER!$T$15</c:f>
              <c:numCache>
                <c:formatCode>General</c:formatCode>
                <c:ptCount val="1"/>
                <c:pt idx="0">
                  <c:v>100</c:v>
                </c:pt>
              </c:numCache>
            </c:numRef>
          </c:val>
          <c:extLst>
            <c:ext xmlns:c16="http://schemas.microsoft.com/office/drawing/2014/chart" uri="{C3380CC4-5D6E-409C-BE32-E72D297353CC}">
              <c16:uniqueId val="{0000000B-29BD-4FB3-8F1B-FAC4347F1090}"/>
            </c:ext>
          </c:extLst>
        </c:ser>
        <c:ser>
          <c:idx val="0"/>
          <c:order val="3"/>
          <c:tx>
            <c:strRef>
              <c:f>TALLER!$S$13</c:f>
              <c:strCache>
                <c:ptCount val="1"/>
                <c:pt idx="0">
                  <c:v>Planta 1</c:v>
                </c:pt>
              </c:strCache>
            </c:strRef>
          </c:tx>
          <c:spPr>
            <a:solidFill>
              <a:schemeClr val="accent1"/>
            </a:solidFill>
            <a:ln>
              <a:noFill/>
            </a:ln>
            <a:effectLst/>
            <a:sp3d/>
          </c:spPr>
          <c:invertIfNegative val="0"/>
          <c:cat>
            <c:strRef>
              <c:f>TALLER!$T$12</c:f>
              <c:strCache>
                <c:ptCount val="1"/>
                <c:pt idx="0">
                  <c:v>Disponibilidad Programada
(MWh)</c:v>
                </c:pt>
              </c:strCache>
            </c:strRef>
          </c:cat>
          <c:val>
            <c:numRef>
              <c:f>TALLER!$T$13</c:f>
              <c:numCache>
                <c:formatCode>General</c:formatCode>
                <c:ptCount val="1"/>
                <c:pt idx="0">
                  <c:v>80</c:v>
                </c:pt>
              </c:numCache>
            </c:numRef>
          </c:val>
          <c:extLst>
            <c:ext xmlns:c16="http://schemas.microsoft.com/office/drawing/2014/chart" uri="{C3380CC4-5D6E-409C-BE32-E72D297353CC}">
              <c16:uniqueId val="{00000004-29BD-4FB3-8F1B-FAC4347F1090}"/>
            </c:ext>
          </c:extLst>
        </c:ser>
        <c:ser>
          <c:idx val="1"/>
          <c:order val="4"/>
          <c:tx>
            <c:strRef>
              <c:f>TALLER!$S$14</c:f>
              <c:strCache>
                <c:ptCount val="1"/>
                <c:pt idx="0">
                  <c:v>Planta 5</c:v>
                </c:pt>
              </c:strCache>
            </c:strRef>
          </c:tx>
          <c:spPr>
            <a:solidFill>
              <a:schemeClr val="accent2"/>
            </a:solidFill>
            <a:ln>
              <a:noFill/>
            </a:ln>
            <a:effectLst/>
            <a:sp3d/>
          </c:spPr>
          <c:invertIfNegative val="0"/>
          <c:cat>
            <c:strRef>
              <c:f>TALLER!$T$12</c:f>
              <c:strCache>
                <c:ptCount val="1"/>
                <c:pt idx="0">
                  <c:v>Disponibilidad Programada
(MWh)</c:v>
                </c:pt>
              </c:strCache>
            </c:strRef>
          </c:cat>
          <c:val>
            <c:numRef>
              <c:f>TALLER!$T$14</c:f>
              <c:numCache>
                <c:formatCode>General</c:formatCode>
                <c:ptCount val="1"/>
                <c:pt idx="0">
                  <c:v>20</c:v>
                </c:pt>
              </c:numCache>
            </c:numRef>
          </c:val>
          <c:extLst>
            <c:ext xmlns:c16="http://schemas.microsoft.com/office/drawing/2014/chart" uri="{C3380CC4-5D6E-409C-BE32-E72D297353CC}">
              <c16:uniqueId val="{00000006-29BD-4FB3-8F1B-FAC4347F1090}"/>
            </c:ext>
          </c:extLst>
        </c:ser>
        <c:ser>
          <c:idx val="2"/>
          <c:order val="5"/>
          <c:tx>
            <c:strRef>
              <c:f>TALLER!$S$15</c:f>
              <c:strCache>
                <c:ptCount val="1"/>
                <c:pt idx="0">
                  <c:v>Planta 6</c:v>
                </c:pt>
              </c:strCache>
            </c:strRef>
          </c:tx>
          <c:spPr>
            <a:solidFill>
              <a:schemeClr val="accent3"/>
            </a:solidFill>
            <a:ln>
              <a:noFill/>
            </a:ln>
            <a:effectLst/>
            <a:sp3d/>
          </c:spPr>
          <c:invertIfNegative val="0"/>
          <c:cat>
            <c:strRef>
              <c:f>TALLER!$T$12</c:f>
              <c:strCache>
                <c:ptCount val="1"/>
                <c:pt idx="0">
                  <c:v>Disponibilidad Programada
(MWh)</c:v>
                </c:pt>
              </c:strCache>
            </c:strRef>
          </c:cat>
          <c:val>
            <c:numRef>
              <c:f>TALLER!$T$15</c:f>
              <c:numCache>
                <c:formatCode>General</c:formatCode>
                <c:ptCount val="1"/>
                <c:pt idx="0">
                  <c:v>100</c:v>
                </c:pt>
              </c:numCache>
            </c:numRef>
          </c:val>
          <c:extLst>
            <c:ext xmlns:c16="http://schemas.microsoft.com/office/drawing/2014/chart" uri="{C3380CC4-5D6E-409C-BE32-E72D297353CC}">
              <c16:uniqueId val="{00000008-29BD-4FB3-8F1B-FAC4347F1090}"/>
            </c:ext>
          </c:extLst>
        </c:ser>
        <c:dLbls>
          <c:showLegendKey val="0"/>
          <c:showVal val="0"/>
          <c:showCatName val="0"/>
          <c:showSerName val="0"/>
          <c:showPercent val="0"/>
          <c:showBubbleSize val="0"/>
        </c:dLbls>
        <c:gapWidth val="150"/>
        <c:shape val="box"/>
        <c:axId val="1261096992"/>
        <c:axId val="1261099904"/>
        <c:axId val="0"/>
      </c:bar3DChart>
      <c:catAx>
        <c:axId val="1261096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61099904"/>
        <c:crosses val="autoZero"/>
        <c:auto val="1"/>
        <c:lblAlgn val="ctr"/>
        <c:lblOffset val="100"/>
        <c:noMultiLvlLbl val="0"/>
      </c:catAx>
      <c:valAx>
        <c:axId val="126109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610969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TALLER!$Y$13</c:f>
              <c:strCache>
                <c:ptCount val="1"/>
                <c:pt idx="0">
                  <c:v>Planta 1</c:v>
                </c:pt>
              </c:strCache>
            </c:strRef>
          </c:tx>
          <c:spPr>
            <a:solidFill>
              <a:schemeClr val="accent1"/>
            </a:solidFill>
            <a:ln>
              <a:noFill/>
            </a:ln>
            <a:effectLst/>
          </c:spPr>
          <c:invertIfNegative val="0"/>
          <c:cat>
            <c:strRef>
              <c:f>TALLER!$Z$12</c:f>
              <c:strCache>
                <c:ptCount val="1"/>
                <c:pt idx="0">
                  <c:v>Disponibilidad Programada
(MWh)</c:v>
                </c:pt>
              </c:strCache>
            </c:strRef>
          </c:cat>
          <c:val>
            <c:numRef>
              <c:f>TALLER!$Z$13</c:f>
              <c:numCache>
                <c:formatCode>General</c:formatCode>
                <c:ptCount val="1"/>
                <c:pt idx="0">
                  <c:v>300</c:v>
                </c:pt>
              </c:numCache>
            </c:numRef>
          </c:val>
          <c:extLst>
            <c:ext xmlns:c16="http://schemas.microsoft.com/office/drawing/2014/chart" uri="{C3380CC4-5D6E-409C-BE32-E72D297353CC}">
              <c16:uniqueId val="{00000000-5D57-4D83-9185-0170A6AE55EC}"/>
            </c:ext>
          </c:extLst>
        </c:ser>
        <c:dLbls>
          <c:showLegendKey val="0"/>
          <c:showVal val="0"/>
          <c:showCatName val="0"/>
          <c:showSerName val="0"/>
          <c:showPercent val="0"/>
          <c:showBubbleSize val="0"/>
        </c:dLbls>
        <c:gapWidth val="219"/>
        <c:overlap val="-27"/>
        <c:axId val="1389390928"/>
        <c:axId val="1389391344"/>
      </c:barChart>
      <c:catAx>
        <c:axId val="138939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Ideal TIE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89391344"/>
        <c:crosses val="autoZero"/>
        <c:auto val="1"/>
        <c:lblAlgn val="ctr"/>
        <c:lblOffset val="100"/>
        <c:noMultiLvlLbl val="0"/>
      </c:catAx>
      <c:valAx>
        <c:axId val="138939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8939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Despacho</a:t>
            </a:r>
            <a:r>
              <a:rPr lang="es-CO" baseline="0"/>
              <a:t> de generacion total</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TALLER!$H$25</c:f>
              <c:strCache>
                <c:ptCount val="1"/>
                <c:pt idx="0">
                  <c:v>Generación Ideal Nacional
(MWh)</c:v>
                </c:pt>
              </c:strCache>
            </c:strRef>
          </c:tx>
          <c:spPr>
            <a:solidFill>
              <a:schemeClr val="accent1"/>
            </a:solidFill>
            <a:ln>
              <a:noFill/>
            </a:ln>
            <a:effectLst/>
          </c:spPr>
          <c:invertIfNegative val="0"/>
          <c:cat>
            <c:strRef>
              <c:f>TALLER!$G$26:$G$34</c:f>
              <c:strCache>
                <c:ptCount val="9"/>
                <c:pt idx="0">
                  <c:v>Planta 1</c:v>
                </c:pt>
                <c:pt idx="1">
                  <c:v>Planta 2</c:v>
                </c:pt>
                <c:pt idx="2">
                  <c:v>Planta 3</c:v>
                </c:pt>
                <c:pt idx="3">
                  <c:v>Planta 4</c:v>
                </c:pt>
                <c:pt idx="4">
                  <c:v>Planta 5</c:v>
                </c:pt>
                <c:pt idx="5">
                  <c:v>Planta 6</c:v>
                </c:pt>
                <c:pt idx="6">
                  <c:v>Planta 7</c:v>
                </c:pt>
                <c:pt idx="7">
                  <c:v>Planta 8</c:v>
                </c:pt>
                <c:pt idx="8">
                  <c:v>Planta menor</c:v>
                </c:pt>
              </c:strCache>
            </c:strRef>
          </c:cat>
          <c:val>
            <c:numRef>
              <c:f>TALLER!$H$26:$H$34</c:f>
              <c:numCache>
                <c:formatCode>General</c:formatCode>
                <c:ptCount val="9"/>
                <c:pt idx="0">
                  <c:v>0</c:v>
                </c:pt>
                <c:pt idx="1">
                  <c:v>100</c:v>
                </c:pt>
                <c:pt idx="2">
                  <c:v>120</c:v>
                </c:pt>
                <c:pt idx="3">
                  <c:v>300</c:v>
                </c:pt>
                <c:pt idx="4">
                  <c:v>480</c:v>
                </c:pt>
                <c:pt idx="5">
                  <c:v>0</c:v>
                </c:pt>
                <c:pt idx="6">
                  <c:v>2500</c:v>
                </c:pt>
                <c:pt idx="7">
                  <c:v>0</c:v>
                </c:pt>
                <c:pt idx="8">
                  <c:v>500</c:v>
                </c:pt>
              </c:numCache>
            </c:numRef>
          </c:val>
          <c:extLst>
            <c:ext xmlns:c16="http://schemas.microsoft.com/office/drawing/2014/chart" uri="{C3380CC4-5D6E-409C-BE32-E72D297353CC}">
              <c16:uniqueId val="{00000000-FCAE-4AF6-B0C7-04D737CA76D0}"/>
            </c:ext>
          </c:extLst>
        </c:ser>
        <c:ser>
          <c:idx val="1"/>
          <c:order val="1"/>
          <c:tx>
            <c:strRef>
              <c:f>TALLER!$I$25</c:f>
              <c:strCache>
                <c:ptCount val="1"/>
                <c:pt idx="0">
                  <c:v>Generación Ideal Internacional
(MWh)</c:v>
                </c:pt>
              </c:strCache>
            </c:strRef>
          </c:tx>
          <c:spPr>
            <a:solidFill>
              <a:schemeClr val="accent2"/>
            </a:solidFill>
            <a:ln>
              <a:noFill/>
            </a:ln>
            <a:effectLst/>
          </c:spPr>
          <c:invertIfNegative val="0"/>
          <c:cat>
            <c:strRef>
              <c:f>TALLER!$G$26:$G$34</c:f>
              <c:strCache>
                <c:ptCount val="9"/>
                <c:pt idx="0">
                  <c:v>Planta 1</c:v>
                </c:pt>
                <c:pt idx="1">
                  <c:v>Planta 2</c:v>
                </c:pt>
                <c:pt idx="2">
                  <c:v>Planta 3</c:v>
                </c:pt>
                <c:pt idx="3">
                  <c:v>Planta 4</c:v>
                </c:pt>
                <c:pt idx="4">
                  <c:v>Planta 5</c:v>
                </c:pt>
                <c:pt idx="5">
                  <c:v>Planta 6</c:v>
                </c:pt>
                <c:pt idx="6">
                  <c:v>Planta 7</c:v>
                </c:pt>
                <c:pt idx="7">
                  <c:v>Planta 8</c:v>
                </c:pt>
                <c:pt idx="8">
                  <c:v>Planta menor</c:v>
                </c:pt>
              </c:strCache>
            </c:strRef>
          </c:cat>
          <c:val>
            <c:numRef>
              <c:f>TALLER!$I$26:$I$34</c:f>
              <c:numCache>
                <c:formatCode>General</c:formatCode>
                <c:ptCount val="9"/>
                <c:pt idx="0">
                  <c:v>80</c:v>
                </c:pt>
                <c:pt idx="1">
                  <c:v>0</c:v>
                </c:pt>
                <c:pt idx="2">
                  <c:v>0</c:v>
                </c:pt>
                <c:pt idx="3">
                  <c:v>0</c:v>
                </c:pt>
                <c:pt idx="4">
                  <c:v>20</c:v>
                </c:pt>
                <c:pt idx="5">
                  <c:v>100</c:v>
                </c:pt>
                <c:pt idx="6">
                  <c:v>0</c:v>
                </c:pt>
                <c:pt idx="7">
                  <c:v>0</c:v>
                </c:pt>
                <c:pt idx="8">
                  <c:v>0</c:v>
                </c:pt>
              </c:numCache>
            </c:numRef>
          </c:val>
          <c:extLst>
            <c:ext xmlns:c16="http://schemas.microsoft.com/office/drawing/2014/chart" uri="{C3380CC4-5D6E-409C-BE32-E72D297353CC}">
              <c16:uniqueId val="{00000001-FCAE-4AF6-B0C7-04D737CA76D0}"/>
            </c:ext>
          </c:extLst>
        </c:ser>
        <c:ser>
          <c:idx val="2"/>
          <c:order val="2"/>
          <c:tx>
            <c:strRef>
              <c:f>TALLER!$J$25</c:f>
              <c:strCache>
                <c:ptCount val="1"/>
                <c:pt idx="0">
                  <c:v>Generación Ideal TIE
(MWh)</c:v>
                </c:pt>
              </c:strCache>
            </c:strRef>
          </c:tx>
          <c:spPr>
            <a:solidFill>
              <a:schemeClr val="accent3"/>
            </a:solidFill>
            <a:ln>
              <a:noFill/>
            </a:ln>
            <a:effectLst/>
          </c:spPr>
          <c:invertIfNegative val="0"/>
          <c:cat>
            <c:strRef>
              <c:f>TALLER!$G$26:$G$34</c:f>
              <c:strCache>
                <c:ptCount val="9"/>
                <c:pt idx="0">
                  <c:v>Planta 1</c:v>
                </c:pt>
                <c:pt idx="1">
                  <c:v>Planta 2</c:v>
                </c:pt>
                <c:pt idx="2">
                  <c:v>Planta 3</c:v>
                </c:pt>
                <c:pt idx="3">
                  <c:v>Planta 4</c:v>
                </c:pt>
                <c:pt idx="4">
                  <c:v>Planta 5</c:v>
                </c:pt>
                <c:pt idx="5">
                  <c:v>Planta 6</c:v>
                </c:pt>
                <c:pt idx="6">
                  <c:v>Planta 7</c:v>
                </c:pt>
                <c:pt idx="7">
                  <c:v>Planta 8</c:v>
                </c:pt>
                <c:pt idx="8">
                  <c:v>Planta menor</c:v>
                </c:pt>
              </c:strCache>
            </c:strRef>
          </c:cat>
          <c:val>
            <c:numRef>
              <c:f>TALLER!$J$26:$J$34</c:f>
              <c:numCache>
                <c:formatCode>General</c:formatCode>
                <c:ptCount val="9"/>
                <c:pt idx="0">
                  <c:v>300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FCAE-4AF6-B0C7-04D737CA76D0}"/>
            </c:ext>
          </c:extLst>
        </c:ser>
        <c:dLbls>
          <c:showLegendKey val="0"/>
          <c:showVal val="0"/>
          <c:showCatName val="0"/>
          <c:showSerName val="0"/>
          <c:showPercent val="0"/>
          <c:showBubbleSize val="0"/>
        </c:dLbls>
        <c:gapWidth val="219"/>
        <c:overlap val="-27"/>
        <c:axId val="1402577440"/>
        <c:axId val="1402577856"/>
      </c:barChart>
      <c:catAx>
        <c:axId val="140257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2577856"/>
        <c:crosses val="autoZero"/>
        <c:auto val="1"/>
        <c:lblAlgn val="ctr"/>
        <c:lblOffset val="100"/>
        <c:noMultiLvlLbl val="0"/>
      </c:catAx>
      <c:valAx>
        <c:axId val="140257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02577440"/>
        <c:crosses val="autoZero"/>
        <c:crossBetween val="between"/>
      </c:valAx>
      <c:spPr>
        <a:noFill/>
        <a:ln>
          <a:noFill/>
        </a:ln>
        <a:effectLst/>
      </c:spPr>
    </c:plotArea>
    <c:legend>
      <c:legendPos val="b"/>
      <c:layout>
        <c:manualLayout>
          <c:xMode val="edge"/>
          <c:yMode val="edge"/>
          <c:x val="8.6515624945571329E-2"/>
          <c:y val="0.85679897654390691"/>
          <c:w val="0.83139271195828235"/>
          <c:h val="9.9970782711307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423334</xdr:colOff>
      <xdr:row>18</xdr:row>
      <xdr:rowOff>210609</xdr:rowOff>
    </xdr:from>
    <xdr:to>
      <xdr:col>17</xdr:col>
      <xdr:colOff>687917</xdr:colOff>
      <xdr:row>33</xdr:row>
      <xdr:rowOff>64559</xdr:rowOff>
    </xdr:to>
    <xdr:graphicFrame macro="">
      <xdr:nvGraphicFramePr>
        <xdr:cNvPr id="4" name="Gráfico 3">
          <a:extLst>
            <a:ext uri="{FF2B5EF4-FFF2-40B4-BE49-F238E27FC236}">
              <a16:creationId xmlns:a16="http://schemas.microsoft.com/office/drawing/2014/main" id="{6B19A494-32B8-40BF-B6ED-B92C23242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63501</xdr:colOff>
      <xdr:row>18</xdr:row>
      <xdr:rowOff>20108</xdr:rowOff>
    </xdr:from>
    <xdr:to>
      <xdr:col>22</xdr:col>
      <xdr:colOff>582084</xdr:colOff>
      <xdr:row>32</xdr:row>
      <xdr:rowOff>32808</xdr:rowOff>
    </xdr:to>
    <xdr:graphicFrame macro="">
      <xdr:nvGraphicFramePr>
        <xdr:cNvPr id="6" name="Gráfico 5">
          <a:extLst>
            <a:ext uri="{FF2B5EF4-FFF2-40B4-BE49-F238E27FC236}">
              <a16:creationId xmlns:a16="http://schemas.microsoft.com/office/drawing/2014/main" id="{A5B15C46-23A8-A129-1ED7-12D878858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148164</xdr:colOff>
      <xdr:row>18</xdr:row>
      <xdr:rowOff>62442</xdr:rowOff>
    </xdr:from>
    <xdr:to>
      <xdr:col>30</xdr:col>
      <xdr:colOff>433916</xdr:colOff>
      <xdr:row>33</xdr:row>
      <xdr:rowOff>137583</xdr:rowOff>
    </xdr:to>
    <xdr:graphicFrame macro="">
      <xdr:nvGraphicFramePr>
        <xdr:cNvPr id="8" name="Gráfico 7">
          <a:extLst>
            <a:ext uri="{FF2B5EF4-FFF2-40B4-BE49-F238E27FC236}">
              <a16:creationId xmlns:a16="http://schemas.microsoft.com/office/drawing/2014/main" id="{F962A2A2-A55F-BE44-114D-AF2DE89B2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777874</xdr:colOff>
      <xdr:row>34</xdr:row>
      <xdr:rowOff>83607</xdr:rowOff>
    </xdr:from>
    <xdr:to>
      <xdr:col>10</xdr:col>
      <xdr:colOff>719667</xdr:colOff>
      <xdr:row>56</xdr:row>
      <xdr:rowOff>116417</xdr:rowOff>
    </xdr:to>
    <xdr:graphicFrame macro="">
      <xdr:nvGraphicFramePr>
        <xdr:cNvPr id="10" name="Gráfico 9">
          <a:extLst>
            <a:ext uri="{FF2B5EF4-FFF2-40B4-BE49-F238E27FC236}">
              <a16:creationId xmlns:a16="http://schemas.microsoft.com/office/drawing/2014/main" id="{BF634C13-B1BC-21E4-82AF-BD3A61A083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34"/>
  <sheetViews>
    <sheetView showGridLines="0" tabSelected="1" zoomScale="90" zoomScaleNormal="90" workbookViewId="0">
      <selection activeCell="K26" sqref="K26"/>
    </sheetView>
  </sheetViews>
  <sheetFormatPr baseColWidth="10" defaultRowHeight="12.75" x14ac:dyDescent="0.2"/>
  <cols>
    <col min="1" max="1" width="13.28515625" customWidth="1"/>
    <col min="2" max="2" width="12.7109375" customWidth="1"/>
    <col min="3" max="3" width="12.42578125" customWidth="1"/>
    <col min="4" max="4" width="16" customWidth="1"/>
    <col min="5" max="5" width="14.42578125" customWidth="1"/>
    <col min="6" max="6" width="15.28515625" customWidth="1"/>
    <col min="7" max="7" width="13" customWidth="1"/>
    <col min="8" max="8" width="15" customWidth="1"/>
    <col min="9" max="9" width="15.28515625" customWidth="1"/>
    <col min="10" max="10" width="14" customWidth="1"/>
    <col min="11" max="11" width="13.140625" customWidth="1"/>
    <col min="12" max="12" width="16.5703125" customWidth="1"/>
    <col min="14" max="14" width="19.42578125" customWidth="1"/>
    <col min="15" max="15" width="15.42578125" customWidth="1"/>
    <col min="20" max="20" width="15.140625" customWidth="1"/>
    <col min="25" max="25" width="12.5703125" customWidth="1"/>
    <col min="26" max="26" width="14.28515625" customWidth="1"/>
  </cols>
  <sheetData>
    <row r="1" spans="1:26" x14ac:dyDescent="0.2">
      <c r="A1" s="15" t="s">
        <v>34</v>
      </c>
      <c r="B1" s="15"/>
      <c r="C1" s="15"/>
      <c r="D1" s="15"/>
      <c r="E1" s="15"/>
      <c r="F1" s="15"/>
      <c r="G1" s="15"/>
    </row>
    <row r="2" spans="1:26" ht="27.6" customHeight="1" x14ac:dyDescent="0.4">
      <c r="A2" s="18" t="s">
        <v>8</v>
      </c>
      <c r="B2" s="18"/>
      <c r="C2" s="18"/>
      <c r="D2" s="18"/>
      <c r="E2" s="18"/>
      <c r="F2" s="18"/>
      <c r="G2" s="18"/>
      <c r="H2" s="18"/>
      <c r="I2" s="18"/>
      <c r="J2" s="18"/>
      <c r="K2" s="18"/>
      <c r="L2" s="8"/>
    </row>
    <row r="3" spans="1:26" ht="28.5" customHeight="1" x14ac:dyDescent="0.2">
      <c r="A3" s="19" t="s">
        <v>12</v>
      </c>
      <c r="B3" s="19"/>
      <c r="C3" s="19"/>
      <c r="D3" s="19"/>
      <c r="E3" s="19"/>
      <c r="F3" s="19"/>
      <c r="G3" s="19"/>
      <c r="H3" s="19"/>
      <c r="I3" s="19"/>
      <c r="J3" s="19"/>
      <c r="K3" s="19"/>
      <c r="L3" s="9"/>
    </row>
    <row r="4" spans="1:26" ht="2.4500000000000002" customHeight="1" x14ac:dyDescent="0.2">
      <c r="A4" s="10"/>
      <c r="B4" s="10"/>
      <c r="C4" s="10"/>
      <c r="D4" s="10"/>
      <c r="E4" s="10"/>
      <c r="F4" s="10"/>
      <c r="G4" s="10"/>
      <c r="H4" s="10"/>
      <c r="I4" s="10"/>
      <c r="K4" s="10"/>
      <c r="L4" s="9"/>
    </row>
    <row r="5" spans="1:26" ht="14.25" x14ac:dyDescent="0.2">
      <c r="A5" s="19" t="s">
        <v>13</v>
      </c>
      <c r="B5" s="19"/>
      <c r="C5" s="19"/>
      <c r="D5" s="19"/>
      <c r="E5" s="19"/>
      <c r="F5" s="19"/>
      <c r="G5" s="19"/>
      <c r="H5" s="19"/>
      <c r="I5" s="19"/>
      <c r="J5" s="19"/>
      <c r="K5" s="19"/>
      <c r="L5" s="9"/>
    </row>
    <row r="6" spans="1:26" ht="14.25" x14ac:dyDescent="0.2">
      <c r="A6" s="19" t="s">
        <v>14</v>
      </c>
      <c r="B6" s="19"/>
      <c r="C6" s="19"/>
      <c r="D6" s="19"/>
      <c r="E6" s="19"/>
      <c r="F6" s="19"/>
      <c r="G6" s="19"/>
      <c r="H6" s="19"/>
      <c r="I6" s="19"/>
      <c r="J6" s="19"/>
      <c r="K6" s="19"/>
      <c r="L6" s="9"/>
    </row>
    <row r="7" spans="1:26" ht="14.25" x14ac:dyDescent="0.2">
      <c r="A7" s="19" t="s">
        <v>15</v>
      </c>
      <c r="B7" s="19"/>
      <c r="C7" s="19"/>
      <c r="D7" s="19"/>
      <c r="E7" s="19"/>
      <c r="F7" s="19"/>
      <c r="G7" s="19"/>
      <c r="H7" s="19"/>
      <c r="I7" s="19"/>
      <c r="J7" s="19"/>
      <c r="K7" s="19"/>
      <c r="L7" s="9"/>
    </row>
    <row r="8" spans="1:26" ht="14.25" x14ac:dyDescent="0.2">
      <c r="A8" s="19" t="s">
        <v>16</v>
      </c>
      <c r="B8" s="19"/>
      <c r="C8" s="19"/>
      <c r="D8" s="19"/>
      <c r="E8" s="19"/>
      <c r="F8" s="19"/>
      <c r="G8" s="19"/>
      <c r="H8" s="19"/>
      <c r="I8" s="19"/>
      <c r="J8" s="19"/>
      <c r="K8" s="19"/>
      <c r="L8" s="9"/>
    </row>
    <row r="9" spans="1:26" ht="14.25" x14ac:dyDescent="0.2">
      <c r="A9" s="19" t="s">
        <v>30</v>
      </c>
      <c r="B9" s="19"/>
      <c r="C9" s="19"/>
      <c r="D9" s="19"/>
      <c r="E9" s="19"/>
      <c r="F9" s="19"/>
      <c r="G9" s="19"/>
      <c r="H9" s="19"/>
      <c r="I9" s="19"/>
      <c r="J9" s="19"/>
      <c r="K9" s="19"/>
      <c r="L9" s="9"/>
    </row>
    <row r="10" spans="1:26" ht="14.25" x14ac:dyDescent="0.2">
      <c r="A10" s="19" t="s">
        <v>29</v>
      </c>
      <c r="B10" s="19"/>
      <c r="C10" s="19"/>
      <c r="D10" s="19"/>
      <c r="E10" s="19"/>
      <c r="F10" s="19"/>
      <c r="G10" s="19"/>
      <c r="H10" s="19"/>
      <c r="I10" s="19"/>
      <c r="J10" s="19"/>
      <c r="K10" s="19"/>
      <c r="L10" s="9"/>
    </row>
    <row r="11" spans="1:26" ht="6" customHeight="1" x14ac:dyDescent="0.2">
      <c r="A11" s="1"/>
      <c r="B11" s="1"/>
      <c r="C11" s="1"/>
      <c r="D11" s="1"/>
      <c r="E11" s="1"/>
      <c r="F11" s="1"/>
      <c r="G11" s="1"/>
      <c r="H11" s="1"/>
      <c r="I11" s="1"/>
      <c r="J11" s="1"/>
      <c r="K11" s="1"/>
      <c r="L11" s="1"/>
    </row>
    <row r="12" spans="1:26" ht="60" x14ac:dyDescent="0.2">
      <c r="A12" s="5" t="s">
        <v>6</v>
      </c>
      <c r="B12" s="5" t="s">
        <v>9</v>
      </c>
      <c r="C12" s="5" t="s">
        <v>27</v>
      </c>
      <c r="D12" s="5" t="s">
        <v>20</v>
      </c>
      <c r="E12" s="5" t="s">
        <v>21</v>
      </c>
      <c r="F12" s="5" t="s">
        <v>22</v>
      </c>
      <c r="G12" s="5" t="s">
        <v>23</v>
      </c>
      <c r="H12" s="4" t="s">
        <v>31</v>
      </c>
      <c r="I12" s="4" t="s">
        <v>32</v>
      </c>
      <c r="J12" s="4" t="s">
        <v>33</v>
      </c>
      <c r="K12" s="12" t="s">
        <v>18</v>
      </c>
      <c r="M12" s="5" t="s">
        <v>6</v>
      </c>
      <c r="N12" s="5" t="s">
        <v>20</v>
      </c>
      <c r="O12" s="5" t="s">
        <v>27</v>
      </c>
      <c r="S12" s="5" t="s">
        <v>6</v>
      </c>
      <c r="T12" s="5" t="s">
        <v>20</v>
      </c>
      <c r="Y12" s="5" t="s">
        <v>6</v>
      </c>
      <c r="Z12" s="5" t="s">
        <v>20</v>
      </c>
    </row>
    <row r="13" spans="1:26" ht="18" customHeight="1" x14ac:dyDescent="0.2">
      <c r="A13" s="2" t="s">
        <v>17</v>
      </c>
      <c r="B13" s="2" t="s">
        <v>10</v>
      </c>
      <c r="C13" s="2">
        <v>560</v>
      </c>
      <c r="D13" s="2">
        <v>400</v>
      </c>
      <c r="E13" s="2">
        <v>450</v>
      </c>
      <c r="F13" s="2">
        <v>400</v>
      </c>
      <c r="G13" s="2">
        <v>360</v>
      </c>
      <c r="H13" s="6">
        <v>0</v>
      </c>
      <c r="I13" s="7">
        <v>80</v>
      </c>
      <c r="J13" s="7">
        <v>300</v>
      </c>
      <c r="K13" s="6">
        <f>(-G13*E24*1000)+(560*380*1000)</f>
        <v>168160000</v>
      </c>
      <c r="M13" s="2" t="s">
        <v>0</v>
      </c>
      <c r="N13" s="13">
        <v>100</v>
      </c>
      <c r="O13">
        <v>0</v>
      </c>
      <c r="S13" s="2" t="s">
        <v>17</v>
      </c>
      <c r="T13" s="13">
        <v>80</v>
      </c>
      <c r="Y13" s="2" t="s">
        <v>17</v>
      </c>
      <c r="Z13" s="13">
        <v>300</v>
      </c>
    </row>
    <row r="14" spans="1:26" ht="18" customHeight="1" x14ac:dyDescent="0.2">
      <c r="A14" s="2" t="s">
        <v>0</v>
      </c>
      <c r="B14" s="2" t="s">
        <v>11</v>
      </c>
      <c r="C14" s="2">
        <v>120</v>
      </c>
      <c r="D14" s="2">
        <v>100</v>
      </c>
      <c r="E14" s="2">
        <v>300</v>
      </c>
      <c r="F14" s="2">
        <v>100</v>
      </c>
      <c r="G14" s="2">
        <v>150</v>
      </c>
      <c r="H14" s="6">
        <v>100</v>
      </c>
      <c r="I14" s="6">
        <v>0</v>
      </c>
      <c r="J14" s="6">
        <v>0</v>
      </c>
      <c r="K14" s="6">
        <f>(0-G14)*$E$24*1000</f>
        <v>-18600000</v>
      </c>
      <c r="M14" s="2" t="s">
        <v>2</v>
      </c>
      <c r="N14" s="13">
        <v>300</v>
      </c>
      <c r="O14">
        <v>0</v>
      </c>
      <c r="S14" s="2" t="s">
        <v>3</v>
      </c>
      <c r="T14" s="13">
        <v>20</v>
      </c>
    </row>
    <row r="15" spans="1:26" ht="18" customHeight="1" x14ac:dyDescent="0.2">
      <c r="A15" s="2" t="s">
        <v>1</v>
      </c>
      <c r="B15" s="2" t="s">
        <v>10</v>
      </c>
      <c r="C15" s="2">
        <v>120</v>
      </c>
      <c r="D15" s="2">
        <v>120</v>
      </c>
      <c r="E15" s="2">
        <v>80</v>
      </c>
      <c r="F15" s="2">
        <v>100</v>
      </c>
      <c r="G15" s="2">
        <v>108</v>
      </c>
      <c r="H15" s="6">
        <v>120</v>
      </c>
      <c r="I15" s="6">
        <v>0</v>
      </c>
      <c r="J15" s="6">
        <v>0</v>
      </c>
      <c r="K15" s="6">
        <f>(H15-G15)*$E$24*1000</f>
        <v>1488000</v>
      </c>
      <c r="M15" s="2" t="s">
        <v>19</v>
      </c>
      <c r="N15" s="13">
        <v>500</v>
      </c>
      <c r="O15">
        <v>0</v>
      </c>
      <c r="S15" s="2" t="s">
        <v>4</v>
      </c>
      <c r="T15" s="13">
        <v>100</v>
      </c>
    </row>
    <row r="16" spans="1:26" ht="18" customHeight="1" x14ac:dyDescent="0.2">
      <c r="A16" s="2" t="s">
        <v>2</v>
      </c>
      <c r="B16" s="2" t="s">
        <v>11</v>
      </c>
      <c r="C16" s="2">
        <v>720</v>
      </c>
      <c r="D16" s="2">
        <v>300</v>
      </c>
      <c r="E16" s="2">
        <v>200</v>
      </c>
      <c r="F16" s="2">
        <v>300</v>
      </c>
      <c r="G16" s="2">
        <v>300</v>
      </c>
      <c r="H16" s="6">
        <v>300</v>
      </c>
      <c r="I16" s="6">
        <v>0</v>
      </c>
      <c r="J16" s="6">
        <v>0</v>
      </c>
      <c r="K16" s="6">
        <f>(0-G16)*$E$24*1000</f>
        <v>-37200000</v>
      </c>
      <c r="M16" s="2" t="s">
        <v>5</v>
      </c>
      <c r="N16" s="13">
        <v>2500</v>
      </c>
      <c r="O16">
        <v>108</v>
      </c>
    </row>
    <row r="17" spans="1:15" ht="18" customHeight="1" x14ac:dyDescent="0.2">
      <c r="A17" s="2" t="s">
        <v>3</v>
      </c>
      <c r="B17" s="2" t="s">
        <v>10</v>
      </c>
      <c r="C17" s="2">
        <v>124</v>
      </c>
      <c r="D17" s="2">
        <v>500</v>
      </c>
      <c r="E17" s="2">
        <v>499</v>
      </c>
      <c r="F17" s="2">
        <v>500</v>
      </c>
      <c r="G17" s="2">
        <v>450</v>
      </c>
      <c r="H17" s="6">
        <v>480</v>
      </c>
      <c r="I17" s="6">
        <v>20</v>
      </c>
      <c r="J17" s="6">
        <v>0</v>
      </c>
      <c r="K17" s="6">
        <f>((H17-G17)*$E$24*1000)+(20*560*1000)</f>
        <v>14920000</v>
      </c>
      <c r="M17" s="2" t="s">
        <v>1</v>
      </c>
      <c r="N17" s="13">
        <v>120</v>
      </c>
      <c r="O17">
        <v>120</v>
      </c>
    </row>
    <row r="18" spans="1:15" ht="18" customHeight="1" x14ac:dyDescent="0.2">
      <c r="A18" s="2" t="s">
        <v>4</v>
      </c>
      <c r="B18" s="2" t="s">
        <v>10</v>
      </c>
      <c r="C18" s="2">
        <v>144</v>
      </c>
      <c r="D18" s="2">
        <v>100</v>
      </c>
      <c r="E18" s="2">
        <v>0</v>
      </c>
      <c r="F18" s="2">
        <v>100</v>
      </c>
      <c r="G18" s="2">
        <v>120</v>
      </c>
      <c r="H18" s="6">
        <v>0</v>
      </c>
      <c r="I18" s="6">
        <v>100</v>
      </c>
      <c r="J18" s="6">
        <v>0</v>
      </c>
      <c r="K18" s="6">
        <f>((H18-G18)*$E$24*1000)+(560*100*1000)</f>
        <v>41120000</v>
      </c>
      <c r="M18" s="2" t="s">
        <v>3</v>
      </c>
      <c r="N18" s="13">
        <v>480</v>
      </c>
      <c r="O18">
        <v>124</v>
      </c>
    </row>
    <row r="19" spans="1:15" ht="18" customHeight="1" x14ac:dyDescent="0.2">
      <c r="A19" s="2" t="s">
        <v>5</v>
      </c>
      <c r="B19" s="2" t="s">
        <v>10</v>
      </c>
      <c r="C19" s="2">
        <v>108</v>
      </c>
      <c r="D19" s="2">
        <v>2500</v>
      </c>
      <c r="E19" s="2">
        <v>2800</v>
      </c>
      <c r="F19" s="2">
        <v>2500</v>
      </c>
      <c r="G19" s="2">
        <v>2600</v>
      </c>
      <c r="H19" s="6">
        <v>2500</v>
      </c>
      <c r="I19" s="6">
        <v>0</v>
      </c>
      <c r="J19" s="6">
        <v>0</v>
      </c>
      <c r="K19" s="6">
        <f t="shared" ref="K19:K21" si="0">(H19-G19)*$E$24*1000</f>
        <v>-12400000</v>
      </c>
    </row>
    <row r="20" spans="1:15" ht="18" customHeight="1" x14ac:dyDescent="0.2">
      <c r="A20" s="2" t="s">
        <v>7</v>
      </c>
      <c r="B20" s="2" t="s">
        <v>10</v>
      </c>
      <c r="C20" s="2">
        <v>600</v>
      </c>
      <c r="D20" s="2">
        <v>150</v>
      </c>
      <c r="E20" s="2">
        <v>145</v>
      </c>
      <c r="F20" s="2">
        <v>150</v>
      </c>
      <c r="G20" s="2">
        <v>135</v>
      </c>
      <c r="H20" s="6">
        <v>0</v>
      </c>
      <c r="I20" s="6">
        <v>0</v>
      </c>
      <c r="J20" s="6">
        <v>0</v>
      </c>
      <c r="K20" s="6">
        <f t="shared" si="0"/>
        <v>-16740000</v>
      </c>
    </row>
    <row r="21" spans="1:15" ht="18" customHeight="1" x14ac:dyDescent="0.2">
      <c r="A21" s="2" t="s">
        <v>19</v>
      </c>
      <c r="B21" s="2" t="s">
        <v>10</v>
      </c>
      <c r="C21" s="2">
        <v>0</v>
      </c>
      <c r="D21" s="2">
        <v>0</v>
      </c>
      <c r="E21" s="2">
        <v>500</v>
      </c>
      <c r="F21" s="2">
        <v>0</v>
      </c>
      <c r="G21" s="2">
        <v>400</v>
      </c>
      <c r="H21" s="6">
        <v>500</v>
      </c>
      <c r="I21" s="6">
        <v>0</v>
      </c>
      <c r="J21" s="6">
        <v>0</v>
      </c>
      <c r="K21" s="6">
        <f t="shared" si="0"/>
        <v>12400000</v>
      </c>
    </row>
    <row r="22" spans="1:15" ht="12.6" customHeight="1" x14ac:dyDescent="0.2">
      <c r="A22" s="3"/>
      <c r="B22" s="3"/>
      <c r="C22" s="3"/>
      <c r="D22" s="3"/>
      <c r="E22" s="3"/>
      <c r="F22" s="3"/>
      <c r="G22" s="3"/>
      <c r="H22" s="11">
        <f>SUM(H13:H21)</f>
        <v>4000</v>
      </c>
      <c r="I22" s="11">
        <f>SUM(I13:I21)</f>
        <v>200</v>
      </c>
      <c r="J22" s="11">
        <f>SUM(J13:J21)</f>
        <v>300</v>
      </c>
      <c r="K22" s="14">
        <f>SUM(K13:K21)</f>
        <v>153148000</v>
      </c>
    </row>
    <row r="23" spans="1:15" ht="18" customHeight="1" x14ac:dyDescent="0.2">
      <c r="A23" s="16" t="s">
        <v>28</v>
      </c>
      <c r="B23" s="17"/>
      <c r="C23" s="17"/>
      <c r="D23" s="17"/>
      <c r="E23" s="6">
        <v>4500</v>
      </c>
      <c r="F23" s="3"/>
      <c r="G23" s="3"/>
      <c r="H23" s="3"/>
    </row>
    <row r="24" spans="1:15" ht="18" customHeight="1" x14ac:dyDescent="0.2">
      <c r="A24" s="16" t="s">
        <v>24</v>
      </c>
      <c r="B24" s="17"/>
      <c r="C24" s="17"/>
      <c r="D24" s="17"/>
      <c r="E24" s="6">
        <v>124</v>
      </c>
      <c r="F24" s="3"/>
      <c r="G24" s="3"/>
      <c r="H24" s="3"/>
    </row>
    <row r="25" spans="1:15" ht="27.75" customHeight="1" x14ac:dyDescent="0.2">
      <c r="A25" s="16" t="s">
        <v>25</v>
      </c>
      <c r="B25" s="17"/>
      <c r="C25" s="17"/>
      <c r="D25" s="17"/>
      <c r="E25" s="6">
        <v>560</v>
      </c>
      <c r="F25" s="3"/>
      <c r="G25" s="5" t="s">
        <v>6</v>
      </c>
      <c r="H25" s="4" t="s">
        <v>31</v>
      </c>
      <c r="I25" s="4" t="s">
        <v>32</v>
      </c>
      <c r="J25" s="4" t="s">
        <v>33</v>
      </c>
    </row>
    <row r="26" spans="1:15" ht="18" customHeight="1" x14ac:dyDescent="0.2">
      <c r="A26" s="16" t="s">
        <v>26</v>
      </c>
      <c r="B26" s="17"/>
      <c r="C26" s="17"/>
      <c r="D26" s="17"/>
      <c r="E26" s="6">
        <v>560</v>
      </c>
      <c r="F26" s="3"/>
      <c r="G26" s="2" t="s">
        <v>17</v>
      </c>
      <c r="H26" s="6">
        <v>0</v>
      </c>
      <c r="I26" s="7">
        <v>80</v>
      </c>
      <c r="J26" s="7">
        <v>300</v>
      </c>
    </row>
    <row r="27" spans="1:15" ht="12.75" customHeight="1" x14ac:dyDescent="0.2">
      <c r="A27" s="1"/>
      <c r="B27" s="1"/>
      <c r="C27" s="1"/>
      <c r="E27" s="1"/>
      <c r="G27" s="2" t="s">
        <v>0</v>
      </c>
      <c r="H27" s="6">
        <v>100</v>
      </c>
      <c r="I27" s="6">
        <v>0</v>
      </c>
      <c r="J27" s="6">
        <v>0</v>
      </c>
    </row>
    <row r="28" spans="1:15" x14ac:dyDescent="0.2">
      <c r="A28" s="1"/>
      <c r="B28" s="1"/>
      <c r="C28" s="1"/>
      <c r="E28" s="1"/>
      <c r="G28" s="2" t="s">
        <v>1</v>
      </c>
      <c r="H28" s="6">
        <v>120</v>
      </c>
      <c r="I28" s="6">
        <v>0</v>
      </c>
      <c r="J28" s="6">
        <v>0</v>
      </c>
    </row>
    <row r="29" spans="1:15" x14ac:dyDescent="0.2">
      <c r="A29" s="1"/>
      <c r="B29" s="1"/>
      <c r="C29" s="1"/>
      <c r="E29" s="1"/>
      <c r="G29" s="2" t="s">
        <v>2</v>
      </c>
      <c r="H29" s="6">
        <v>300</v>
      </c>
      <c r="I29" s="6">
        <v>0</v>
      </c>
      <c r="J29" s="6">
        <v>0</v>
      </c>
    </row>
    <row r="30" spans="1:15" x14ac:dyDescent="0.2">
      <c r="G30" s="2" t="s">
        <v>3</v>
      </c>
      <c r="H30" s="6">
        <v>480</v>
      </c>
      <c r="I30" s="6">
        <v>20</v>
      </c>
      <c r="J30" s="6">
        <v>0</v>
      </c>
    </row>
    <row r="31" spans="1:15" x14ac:dyDescent="0.2">
      <c r="G31" s="2" t="s">
        <v>4</v>
      </c>
      <c r="H31" s="6">
        <v>0</v>
      </c>
      <c r="I31" s="6">
        <v>100</v>
      </c>
      <c r="J31" s="6">
        <v>0</v>
      </c>
    </row>
    <row r="32" spans="1:15" x14ac:dyDescent="0.2">
      <c r="G32" s="2" t="s">
        <v>5</v>
      </c>
      <c r="H32" s="6">
        <v>2500</v>
      </c>
      <c r="I32" s="6">
        <v>0</v>
      </c>
      <c r="J32" s="6">
        <v>0</v>
      </c>
    </row>
    <row r="33" spans="7:10" x14ac:dyDescent="0.2">
      <c r="G33" s="2" t="s">
        <v>7</v>
      </c>
      <c r="H33" s="6">
        <v>0</v>
      </c>
      <c r="I33" s="6">
        <v>0</v>
      </c>
      <c r="J33" s="6">
        <v>0</v>
      </c>
    </row>
    <row r="34" spans="7:10" x14ac:dyDescent="0.2">
      <c r="G34" s="2" t="s">
        <v>19</v>
      </c>
      <c r="H34" s="6">
        <v>500</v>
      </c>
      <c r="I34" s="6">
        <v>0</v>
      </c>
      <c r="J34" s="6">
        <v>0</v>
      </c>
    </row>
  </sheetData>
  <sortState xmlns:xlrd2="http://schemas.microsoft.com/office/spreadsheetml/2017/richdata2" ref="A13:J21">
    <sortCondition ref="A13:A21"/>
  </sortState>
  <mergeCells count="13">
    <mergeCell ref="A1:G1"/>
    <mergeCell ref="A26:D26"/>
    <mergeCell ref="A23:D23"/>
    <mergeCell ref="A2:K2"/>
    <mergeCell ref="A9:K9"/>
    <mergeCell ref="A10:K10"/>
    <mergeCell ref="A24:D24"/>
    <mergeCell ref="A25:D25"/>
    <mergeCell ref="A8:K8"/>
    <mergeCell ref="A3:K3"/>
    <mergeCell ref="A5:K5"/>
    <mergeCell ref="A6:K6"/>
    <mergeCell ref="A7:K7"/>
  </mergeCells>
  <printOptions horizontalCentered="1" verticalCentered="1"/>
  <pageMargins left="0.55118110236220474" right="0.51181102362204722" top="0.98425196850393704" bottom="0.98425196850393704" header="0" footer="0"/>
  <pageSetup scale="66"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Fecha xmlns="b7b73005-9418-444c-b95c-ecb1594852a8">2013-04-25T22:00:00Z</Fecha>
    <A_x00f1_o xmlns="b7b73005-9418-444c-b95c-ecb1594852a8">Memorias Seminarios 2013</A_x00f1_o>
    <Nombre_x0020_del_x0020_Seminario xmlns="b7b73005-9418-444c-b95c-ecb1594852a8">Transacciones en Bolsa (Medellín, 2013/04/25 y 26)</Nombre_x0020_del_x0020_Seminario>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9315AAB92B2204D97FA06B2F491A699" ma:contentTypeVersion="10" ma:contentTypeDescription="Create a new document." ma:contentTypeScope="" ma:versionID="83cb227fcc16bf6996950658f021f422">
  <xsd:schema xmlns:xsd="http://www.w3.org/2001/XMLSchema" xmlns:xs="http://www.w3.org/2001/XMLSchema" xmlns:p="http://schemas.microsoft.com/office/2006/metadata/properties" xmlns:ns2="b7b73005-9418-444c-b95c-ecb1594852a8" targetNamespace="http://schemas.microsoft.com/office/2006/metadata/properties" ma:root="true" ma:fieldsID="01315851ebdeb85f5b4a373b10421bc2" ns2:_="">
    <xsd:import namespace="b7b73005-9418-444c-b95c-ecb1594852a8"/>
    <xsd:element name="properties">
      <xsd:complexType>
        <xsd:sequence>
          <xsd:element name="documentManagement">
            <xsd:complexType>
              <xsd:all>
                <xsd:element ref="ns2:A_x00f1_o" minOccurs="0"/>
                <xsd:element ref="ns2:Fecha" minOccurs="0"/>
                <xsd:element ref="ns2:Nombre_x0020_del_x0020_Seminari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b73005-9418-444c-b95c-ecb1594852a8" elementFormDefault="qualified">
    <xsd:import namespace="http://schemas.microsoft.com/office/2006/documentManagement/types"/>
    <xsd:import namespace="http://schemas.microsoft.com/office/infopath/2007/PartnerControls"/>
    <xsd:element name="A_x00f1_o" ma:index="4" nillable="true" ma:displayName="Año" ma:default="Memorias Seminarios 2018" ma:format="Dropdown" ma:internalName="A_x00f1_o" ma:readOnly="false">
      <xsd:simpleType>
        <xsd:restriction base="dms:Choice">
          <xsd:enumeration value="Información académica"/>
          <xsd:enumeration value="Memorias Seminarios 2019"/>
          <xsd:enumeration value="Memorias Seminarios 2018"/>
          <xsd:enumeration value="Memorias Seminarios 2017"/>
          <xsd:enumeration value="Memorias Seminarios 2016"/>
          <xsd:enumeration value="Memorias Seminarios 2015"/>
          <xsd:enumeration value="Memorias Seminarios 2014"/>
          <xsd:enumeration value="Memorias Seminarios 2013"/>
          <xsd:enumeration value="Memorias Seminarios 2012"/>
          <xsd:enumeration value="Memorias Seminarios 2011"/>
          <xsd:enumeration value="Memorias Seminarios 2010"/>
          <xsd:enumeration value="Memorias Seminarios 2009"/>
          <xsd:enumeration value="Memorias Seminarios 2008"/>
          <xsd:enumeration value="Memorias Seminarios 2007"/>
        </xsd:restriction>
      </xsd:simpleType>
    </xsd:element>
    <xsd:element name="Fecha" ma:index="5" nillable="true" ma:displayName="Fecha" ma:format="DateOnly" ma:internalName="Fecha" ma:readOnly="false">
      <xsd:simpleType>
        <xsd:restriction base="dms:DateTime"/>
      </xsd:simpleType>
    </xsd:element>
    <xsd:element name="Nombre_x0020_del_x0020_Seminario" ma:index="6" nillable="true" ma:displayName="Seminario" ma:default="Capacitación Administración Mercado de Energía Mayorista (Medellín, 2018/08/22, 23 y 24)" ma:format="Dropdown" ma:internalName="Nombre_x0020_del_x0020_Seminario" ma:readOnly="false">
      <xsd:simpleType>
        <xsd:restriction base="dms:Choice">
          <xsd:enumeration value="1er Seminario Internacional de Análisis de Eventos y Protecciones (Medellín, 2014/09/8-9)"/>
          <xsd:enumeration value="Actualización &quot;Protocolo de Comunicación Operativa y Guías de Restablecimiento de Áreas&quot; - (Agosto 2007)"/>
          <xsd:enumeration value="Administración Financiera - (Bogotá, 2008/11/5)"/>
          <xsd:enumeration value="Administración Financiera - (Bogotá, 2009/11/4)"/>
          <xsd:enumeration value="Administración Financiera - (Bogotá, 2010/11/04)"/>
          <xsd:enumeration value="Administración Financiera - (Bogotá, 2011/05/19)"/>
          <xsd:enumeration value="Administración Financiera - (Cali, 2008/10/23)"/>
          <xsd:enumeration value="Administración Financiera - (Cali, 2009/10/22)"/>
          <xsd:enumeration value="Administración Financiera - (Medellín, 2007/08/15)"/>
          <xsd:enumeration value="Administración Financiera - (Medellín, 2008/05/22)"/>
          <xsd:enumeration value="Administración Financiera - (Medellín, 2009/05/21)"/>
          <xsd:enumeration value="Administración Financiera - (Medellín, 2010/05/20)"/>
          <xsd:enumeration value="Administración Financiera (Medellín, 2012/06/7 y 8)"/>
          <xsd:enumeration value="Administración Financiera (Medellín, 2013/06/05 y 06)"/>
          <xsd:enumeration value="Administración Mercado de Energía Mayorista (Medellín, 2016/11/21 y 22)"/>
          <xsd:enumeration value="Áreas de Distribución (Medellín, 2012/05/03)"/>
          <xsd:enumeration value="Capacitación Administración Mercado de Energía - (Medellín, 27 y 28/02/2017)"/>
          <xsd:enumeration value="Capacitación Administración Mercado de Energía Mayorista (Medellín, 2018/08/22, 23 y 24)"/>
          <xsd:enumeration value="Capacitación Agentes del Mercado – Noviembre 14, 15 y 16 (3)"/>
          <xsd:enumeration value="Capacitación Agentes del Mercado – Agosto 22, 23 y 24"/>
          <xsd:enumeration value="Capacitación Agentes del Mercado – Abril 24, 25 y 26"/>
          <xsd:enumeration value="Capacitación Agentes del Mercado – Julio 17, 18 y 19"/>
          <xsd:enumeration value="Capacitación Agentes del Mercado - Octubre 23, 24 y 25"/>
          <xsd:enumeration value="Capacitación Aplicativo Gestión de Contratos - (Medellín, 16/09/2016)"/>
          <xsd:enumeration value="Capacitación de Inducción al proceso Programación Despacho"/>
          <xsd:enumeration value="Capacitación Intercambios del Mercado  - (Medellín, 24, 25 y 26/05/2017)"/>
          <xsd:enumeration value="Capacitación CND Agentes (Medellín, 02 y 03 /10/2017)"/>
          <xsd:enumeration value="Capacitación Nuevo Aplicativo Registro y Actualización de Agentes y Contactos."/>
          <xsd:enumeration value="Capacitación Res. CREG 051 y 076 de 2009"/>
          <xsd:enumeration value="Capacitación Resolución 060"/>
          <xsd:enumeration value="Capacitación Resolución CREG 038 DE 2014: Servicio web de lectura para contadores"/>
          <xsd:enumeration value="Capacitación Verificación Quinquenal - Muestra 2"/>
          <xsd:enumeration value="Capacitaciones virtuales"/>
          <xsd:enumeration value="Cargos por Uso Unificados, Áreas de Distribución Resoluciones CREG 058 y sus modificaciones - (Medellín, 2011/06/17)"/>
          <xsd:enumeration value="Conversatorio Estatuto de Riesgo de Desabastecimiento"/>
          <xsd:enumeration value="Conversatorio Res. CREG 093 y 094 de 2012 (Medellín 2013/03/15)"/>
          <xsd:enumeration value="Conversatorio vía Skype: Uso del Aplicativo Gestión de Contratos (2017/11/09)"/>
          <xsd:enumeration value="Conversatorio vía Skype: Uso del Aplicativo Publicón (2017/11/15)"/>
          <xsd:enumeration value="Coordinación de la Operación - (Medellín, 2007/04/20)"/>
          <xsd:enumeration value="Coordinación de la Operación y Protocolo de Comunicación (Bogotá, 2008/09/04 y 05)"/>
          <xsd:enumeration value="Coordinación de la Operación y Protocolo de Comunicación (Bogotá, 2009/09/10)"/>
          <xsd:enumeration value="Coordinación de la Operación y Protocolo de Comunicación (Medellín, 2008/03/13 y 14)"/>
          <xsd:enumeration value="Coordinación de la Operación y Protocolo de Comunicación (Medellín, 2009/03/05)"/>
          <xsd:enumeration value="Demandas Comerciales DGP - Reporte de Lecturas agentes del Mercado"/>
          <xsd:enumeration value="Encuentro Clientes (Medellín, 2014/09/29) (Bogotá, 2014/09/30)"/>
          <xsd:enumeration value="Evento Industria  (Medellín, 2016/10/12)"/>
          <xsd:enumeration value="HEROPE (Medellín, Cali, Bogotá, Barranquilla, Febrero - Marzo 2010)"/>
          <xsd:enumeration value="HEROPE en los Módulos de STN y STR y sus distintas Funciones"/>
          <xsd:enumeration value="II Foro XM subcarpeta Día 1"/>
          <xsd:enumeration value="II Foro XM Día 1"/>
          <xsd:enumeration value="II Foro XM subcarpeta Día 2"/>
          <xsd:enumeration value="II Foro XM Día 2"/>
          <xsd:enumeration value="Introducción a la Operación y Administración del Mercado - (Bogotá, 2007/08/31)"/>
          <xsd:enumeration value="Introducción a la Operación y Administración del Mercado - (Bogotá, 2008/07/18)"/>
          <xsd:enumeration value="Introducción a la Operación y Administración del Mercado - (Bogotá, 2009/07/17)"/>
          <xsd:enumeration value="Introducción a la Operación y Administración del Mercado - (Bogotá, 2010/07/15)"/>
          <xsd:enumeration value="Introducción a la Operación y Administración del Mercado - (Bogotá, 2011/07/15)"/>
          <xsd:enumeration value="Introducción a la Operación y Administración del Mercado - (Medellín, 2007/02/16)"/>
          <xsd:enumeration value="Introducción a la Operación y Administración del Mercado - (Medellín, 2008/02/08)"/>
          <xsd:enumeration value="Introducción a la Operación y Administración del Mercado - (Medellín, 2009/02/06)"/>
          <xsd:enumeration value="Introducción a la Operación y Administración del Mercado - (Medellín, 2010/02/05)"/>
          <xsd:enumeration value="Introducción a la Operación y Administración del Mercado - (Medellín, 2011/01/04)"/>
          <xsd:enumeration value="Introducción a la Operación y Administración del Mercado - (Medellín, 2012/02/28)"/>
          <xsd:enumeration value="Introducción a la Operación y Administración del Mercado - (Medellín, 2013/03/15)"/>
          <xsd:enumeration value="Introducción a la Operación y Administración del Mercado - (Medellín, 2014/07/24)"/>
          <xsd:enumeration value="Introducción a la Operación y Administración del Mercado - (Medellín, 2016/08/19)"/>
          <xsd:enumeration value="Introducción a la Operación y Administración del Mercado - (Medellín, 2018/04/23 y 24)"/>
          <xsd:enumeration value="Liquidación del Cargo por Confiabilidad orientada a los agentes generadores - (Bogotá, 2007/06/01)"/>
          <xsd:enumeration value="Liquidación del Cargo por Confiabilidad orientada a los agentes generadores - (Medellín, 2007/06/22)"/>
          <xsd:enumeration value="Liquidación y administración de cuentas de cargos por uso del SIN - (Medellín, 2011/07/18 y 19)"/>
          <xsd:enumeration value="Liquidación y Administración de Cuentas de Cargos por Uso del SIN (Medellín, 2012/05/28, 29 y 30)"/>
          <xsd:enumeration value="Liquidación y Administración de Cuentas de Cargos por Uso del SIN (Medellín, 2013/05/23 y 24)"/>
          <xsd:enumeration value="Liquidación y Administración de Cuentas de Cargos por Uso del SIN (Medellín, 2014/10/28-29"/>
          <xsd:enumeration value="Liquidación y Administración de las Cuentas de los Cargos por Uso del SIN - (Medellín, 2007/07/27)"/>
          <xsd:enumeration value="Liquidación y Administración de las Cuentas de los Cargos por Uso del SIN - (Medellín, 2008/05/09)"/>
          <xsd:enumeration value="Liquidación y Administración de las Cuentas de los Cargos por Uso del SIN - (Medellín, 2009/08/28)"/>
          <xsd:enumeration value="Liquidación y Administración de las Cuentas de los Cargos por Uso del SIN - (Medellín, 2010/05/07)"/>
          <xsd:enumeration value="Planeación sistemas flexibles energía (Medellín, 2012/12/12 y 13)"/>
          <xsd:enumeration value="Planeación y Despacho - (Medellín, 2007/03/13 y 14)"/>
          <xsd:enumeration value="Planeación y Despacho Bogotá, 2007/09/13 y 14)"/>
          <xsd:enumeration value="Planeación y Programación (Bogotá, 2008/08/12 y 13)"/>
          <xsd:enumeration value="Planeación y Programación (Bogotá, 2009/09/28 y 29)"/>
          <xsd:enumeration value="Planeación y Programación (Medellín, 2008/02/19 y 20)"/>
          <xsd:enumeration value="Planeación y Programación (Medellín, 2009/02/17 y 18)"/>
          <xsd:enumeration value="Planeación, programación y coordinación de la operación - (Bogotá, 2011/10 y 11)"/>
          <xsd:enumeration value="Planeación, Programación y Coordinación de la Operación (Medellín, 2012/03/28 y 29)"/>
          <xsd:enumeration value="Planeación, Programación y Coordinación de la Operación (Medellín, 2013/03/20 y 21)"/>
          <xsd:enumeration value="Planeación, Programación y Coordinación de la Operación (Medellín, 2014/08/25-26)"/>
          <xsd:enumeration value="Planeación, Programación y Coordinación Operación - (Bogotá, 2010/08/12 y 13)"/>
          <xsd:enumeration value="Registro Fronteras Comerciales"/>
          <xsd:enumeration value="Reglamento para el reporte de Eventos y Maniobras en el STN (Res. 159 de 2010) - Medellín y Bogota (Febrero 2011)"/>
          <xsd:enumeration value="Reglamento para el reporte de Eventos y Maniobras en el STR (Res. 160 de 2010) - Medellín y Bogota (Febrero 2011)"/>
          <xsd:enumeration value="Res. CREG 058-068 y 070 de 2008 Áreas de Distribución–ADD - (Cali, 2008/07/16)"/>
          <xsd:enumeration value="Resolución CREG 158 de 2011"/>
          <xsd:enumeration value="Resolución CREG 159 de 2011"/>
          <xsd:enumeration value="Resolución CREG 203 de 2013 - (Medellín, 2014/04/25)"/>
          <xsd:enumeration value="Resoluciones CREG 093 y 094 de 2012"/>
          <xsd:enumeration value="Resoluciones CREG 156 y 157 de 2011"/>
          <xsd:enumeration value="Resoluciones CREG 172 y 174 de 2011"/>
          <xsd:enumeration value="Seminario Administración Financiera (Bogotá, 2007/11/21)"/>
          <xsd:enumeration value="Seminario Internacional de Operadores 2014 (Medellín, 2014/10/22-24)"/>
          <xsd:enumeration value="Seminario Internacional de Operadores 2015 (Medellín, 2015/09/24-25)"/>
          <xsd:enumeration value="Simposio de Mercados 2015 (Medellín, 2015/07/22-23)"/>
          <xsd:enumeration value="Taller Análisis Eventos en el SIN (Medellín, 2011/03/13 y 14)"/>
          <xsd:enumeration value="Taller Avances Verificación Quinquenal de los Sistemas de Medición (01 de agosto de 2018)"/>
          <xsd:enumeration value="Taller de Medición Fasorial Sincronizada en Colombia (5 de octubre de 2016)"/>
          <xsd:enumeration value="Taller Res. CREG 010 de 2010 (Medellín, Bogotá, Febrero - Marzo 2010)"/>
          <xsd:enumeration value="Taller Res. CREG 010 y 011 de 2010, Modelo de Despacho Ideal (Bogotá, 2010/03/12)"/>
          <xsd:enumeration value="Taller Res. CREG 133 de 2013 (Bogotá, 2013/10/28)"/>
          <xsd:enumeration value="Taller Resolución CREG 013 de 2010 y propuesta regulatoria Resolución CREG 014 de 2010. (Medellín, Bogotá, Marzo 2010)"/>
          <xsd:enumeration value="Taller resoluciones CREG 015-18 y 036-19"/>
          <xsd:enumeration value="Taller Restricciones - (Medellín, 2011/11/23)"/>
          <xsd:enumeration value="Taller Restricciones (Medellín, 2012/07/26 y 27)"/>
          <xsd:enumeration value="Taller: Reducción de Demanda – Bogotá 22/Febrero/2016"/>
          <xsd:enumeration value="Transacciones en Bolsa - (Bogotá, 2008/10/2 y 3)"/>
          <xsd:enumeration value="Transacciones en Bolsa - (Bogotá, 2009/10/1 y 2)"/>
          <xsd:enumeration value="Transacciones en Bolsa - (Bogotá, 2010/10/7 y 8)"/>
          <xsd:enumeration value="Transacciones en Bolsa - (Cali, 2008/09/18 y 19)"/>
          <xsd:enumeration value="Transacciones en Bolsa - (Cali, 2009/09/17 y 18)"/>
          <xsd:enumeration value="Transacciones en Bolsa - (Medellín, 2007/05/29)"/>
          <xsd:enumeration value="Transacciones en Bolsa - (Medellín, 2008/04/3 y 4)"/>
          <xsd:enumeration value="Transacciones en Bolsa - (Medellín, 2009/04/2 y 3)"/>
          <xsd:enumeration value="Transacciones en Bolsa - (Medellín, 2010/04/8 y 9)"/>
          <xsd:enumeration value="Transacciones en Bolsa - (Medellín, 2011/04/07-08)"/>
          <xsd:enumeration value="Transacciones en Bolsa - (Medellín, 2011/04/7 y 8)"/>
          <xsd:enumeration value="Transacciones en Bolsa - (Medellín, 2014/09/25 - 26)"/>
          <xsd:enumeration value="Transacciones en Bolsa (Medellín, 2013/04/25 y 26)"/>
          <xsd:enumeration value="Transacciones en Bolsa y Res. CREG 156 y 157 (Medellín, 2012/04/18, 19 y 20)"/>
          <xsd:enumeration value="Proyecto Sistema Administración del Mercado (Medellín, 2017/08/18)"/>
          <xsd:enumeration value="Proyecto Sistema Administración del Mercado (Medellín, 2018/05/25)"/>
          <xsd:enumeration value="Capacitación Verificación Quinquenal 2017-12-14"/>
          <xsd:enumeration value="Taller de la Resolución CREG 033 de 2019"/>
          <xsd:enumeration value="Taller modelamiento y controles - Agosto 28"/>
          <xsd:enumeration value="Webinar SICEP – Resolución CREG 130 de 2019"/>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ipo de contenido"/>
        <xsd:element ref="dc:title" minOccurs="0" maxOccurs="1" ma:index="3" ma:displayName="Nombre del Document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070A705C-DEA6-4126-9B2B-37C3C73679B1}">
  <ds:schemaRefs>
    <ds:schemaRef ds:uri="http://schemas.microsoft.com/office/2006/metadata/properties"/>
    <ds:schemaRef ds:uri="http://schemas.microsoft.com/office/infopath/2007/PartnerControls"/>
    <ds:schemaRef ds:uri="b7b73005-9418-444c-b95c-ecb1594852a8"/>
  </ds:schemaRefs>
</ds:datastoreItem>
</file>

<file path=customXml/itemProps2.xml><?xml version="1.0" encoding="utf-8"?>
<ds:datastoreItem xmlns:ds="http://schemas.openxmlformats.org/officeDocument/2006/customXml" ds:itemID="{B39A2A4E-4818-4138-8C4F-B638D04C4E22}">
  <ds:schemaRefs>
    <ds:schemaRef ds:uri="http://schemas.microsoft.com/sharepoint/v3/contenttype/forms"/>
  </ds:schemaRefs>
</ds:datastoreItem>
</file>

<file path=customXml/itemProps3.xml><?xml version="1.0" encoding="utf-8"?>
<ds:datastoreItem xmlns:ds="http://schemas.openxmlformats.org/officeDocument/2006/customXml" ds:itemID="{129C0D17-6688-4494-851C-98BA94E538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b73005-9418-444c-b95c-ecb1594852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C6E277D-8D72-4C22-B2F7-4B0CBF3E42D9}">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TALLER</vt:lpstr>
    </vt:vector>
  </TitlesOfParts>
  <Company>Interconexión Eléctrica S. A. ESP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Taller Ideal</dc:title>
  <dc:creator>ISA3352</dc:creator>
  <cp:lastModifiedBy>Miguel Angel Monroy Pelicier</cp:lastModifiedBy>
  <cp:lastPrinted>2012-03-30T15:49:09Z</cp:lastPrinted>
  <dcterms:created xsi:type="dcterms:W3CDTF">2002-06-27T23:00:08Z</dcterms:created>
  <dcterms:modified xsi:type="dcterms:W3CDTF">2024-07-20T23:44:52Z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display_urn:schemas-microsoft-com:office:office#Editor">
    <vt:lpwstr>MARIA ISABEL VELEZ ESTRADA</vt:lpwstr>
  </property>
  <property fmtid="{D5CDD505-2E9C-101B-9397-08002B2CF9AE}" pid="4" name="display_urn:schemas-microsoft-com:office:office#Author">
    <vt:lpwstr>MARIA ISABEL VELEZ ESTRADA</vt:lpwstr>
  </property>
  <property fmtid="{D5CDD505-2E9C-101B-9397-08002B2CF9AE}" pid="5" name="xd_Signature">
    <vt:lpwstr/>
  </property>
  <property fmtid="{D5CDD505-2E9C-101B-9397-08002B2CF9AE}" pid="6" name="Order">
    <vt:lpwstr>68600.0000000000</vt:lpwstr>
  </property>
  <property fmtid="{D5CDD505-2E9C-101B-9397-08002B2CF9AE}" pid="7" name="TemplateUrl">
    <vt:lpwstr/>
  </property>
  <property fmtid="{D5CDD505-2E9C-101B-9397-08002B2CF9AE}" pid="8" name="xd_ProgID">
    <vt:lpwstr/>
  </property>
  <property fmtid="{D5CDD505-2E9C-101B-9397-08002B2CF9AE}" pid="9" name="_SourceUrl">
    <vt:lpwstr/>
  </property>
  <property fmtid="{D5CDD505-2E9C-101B-9397-08002B2CF9AE}" pid="10" name="_SharedFileIndex">
    <vt:lpwstr/>
  </property>
</Properties>
</file>