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5319\Documents\Miguel\Code\Estudos\JavaScript\"/>
    </mc:Choice>
  </mc:AlternateContent>
  <bookViews>
    <workbookView xWindow="0" yWindow="0" windowWidth="20490" windowHeight="7755" tabRatio="710" firstSheet="7" activeTab="7"/>
  </bookViews>
  <sheets>
    <sheet name="Jan" sheetId="1" r:id="rId1"/>
    <sheet name="Fev" sheetId="10" r:id="rId2"/>
    <sheet name="Mar" sheetId="11" r:id="rId3"/>
    <sheet name="Abr" sheetId="12" r:id="rId4"/>
    <sheet name="Mai" sheetId="13" r:id="rId5"/>
    <sheet name="Jun" sheetId="14" r:id="rId6"/>
    <sheet name="Jul" sheetId="4" r:id="rId7"/>
    <sheet name="Ago" sheetId="5" r:id="rId8"/>
    <sheet name="Set" sheetId="6" r:id="rId9"/>
    <sheet name="Out" sheetId="7" r:id="rId10"/>
    <sheet name="Nov" sheetId="8" r:id="rId11"/>
    <sheet name="Dez" sheetId="9" r:id="rId12"/>
    <sheet name="Anual" sheetId="3" r:id="rId13"/>
    <sheet name="Modelo" sheetId="2" r:id="rId14"/>
  </sheets>
  <definedNames>
    <definedName name="Alimentação">Modelo!$N$4:$N$8</definedName>
    <definedName name="Despesas">Modelo!$N$19:$N$25</definedName>
    <definedName name="Educação">Modelo!$N$44:$N$50</definedName>
    <definedName name="Imprevistos">Modelo!$N$60:$N$66</definedName>
    <definedName name="Lazer">Modelo!$N$10:$N$17</definedName>
    <definedName name="Moradia">Modelo!$N$28:$N$34</definedName>
    <definedName name="Saúde">Modelo!$N$52:$N$58</definedName>
    <definedName name="Transporte">Modelo!$N$36:$N$42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2" l="1"/>
  <c r="M52" i="2"/>
  <c r="M44" i="2"/>
  <c r="M36" i="2"/>
  <c r="M28" i="2"/>
  <c r="M19" i="2"/>
  <c r="M10" i="2"/>
  <c r="M4" i="2"/>
  <c r="F5" i="12"/>
  <c r="F5" i="3" s="1"/>
  <c r="I4" i="12"/>
  <c r="F4" i="12"/>
  <c r="F4" i="3" s="1"/>
  <c r="F6" i="3" s="1"/>
  <c r="F5" i="13"/>
  <c r="G5" i="3" s="1"/>
  <c r="I4" i="13"/>
  <c r="F4" i="13"/>
  <c r="G4" i="3" s="1"/>
  <c r="G6" i="3" s="1"/>
  <c r="F5" i="14"/>
  <c r="H5" i="3" s="1"/>
  <c r="I4" i="14"/>
  <c r="F4" i="14"/>
  <c r="H4" i="3" s="1"/>
  <c r="H6" i="3" s="1"/>
  <c r="F5" i="11"/>
  <c r="E5" i="3" s="1"/>
  <c r="I4" i="11"/>
  <c r="F4" i="11"/>
  <c r="E4" i="3" s="1"/>
  <c r="E6" i="3" s="1"/>
  <c r="F5" i="10"/>
  <c r="D5" i="3" s="1"/>
  <c r="I4" i="10"/>
  <c r="F4" i="10"/>
  <c r="D4" i="3" s="1"/>
  <c r="D6" i="3" s="1"/>
  <c r="F5" i="9"/>
  <c r="N5" i="3" s="1"/>
  <c r="I4" i="9"/>
  <c r="F4" i="9"/>
  <c r="N4" i="3" s="1"/>
  <c r="N6" i="3" s="1"/>
  <c r="F5" i="8"/>
  <c r="M5" i="3" s="1"/>
  <c r="I4" i="8"/>
  <c r="F4" i="8"/>
  <c r="M4" i="3" s="1"/>
  <c r="M6" i="3" s="1"/>
  <c r="D4" i="4"/>
  <c r="F3" i="4" s="1"/>
  <c r="F5" i="7"/>
  <c r="L5" i="3" s="1"/>
  <c r="I4" i="7"/>
  <c r="F4" i="7"/>
  <c r="L4" i="3" s="1"/>
  <c r="L6" i="3" s="1"/>
  <c r="F5" i="6"/>
  <c r="K5" i="3" s="1"/>
  <c r="I4" i="6"/>
  <c r="F4" i="6"/>
  <c r="K4" i="3" s="1"/>
  <c r="K6" i="3" s="1"/>
  <c r="F5" i="5"/>
  <c r="J5" i="3" s="1"/>
  <c r="I4" i="5"/>
  <c r="F4" i="5"/>
  <c r="J4" i="3" s="1"/>
  <c r="J6" i="3" s="1"/>
  <c r="F5" i="4"/>
  <c r="I5" i="3" s="1"/>
  <c r="I4" i="4"/>
  <c r="F4" i="4"/>
  <c r="I4" i="3" s="1"/>
  <c r="I6" i="3" s="1"/>
  <c r="F7" i="4" l="1"/>
  <c r="D6" i="5" s="1"/>
  <c r="F3" i="5" s="1"/>
  <c r="I3" i="3"/>
  <c r="I7" i="3" s="1"/>
  <c r="F5" i="2"/>
  <c r="I4" i="2"/>
  <c r="F4" i="2"/>
  <c r="F3" i="2"/>
  <c r="F5" i="1"/>
  <c r="C5" i="3" s="1"/>
  <c r="F4" i="1"/>
  <c r="C4" i="3" s="1"/>
  <c r="C6" i="3" s="1"/>
  <c r="F3" i="1"/>
  <c r="C3" i="3" s="1"/>
  <c r="C7" i="3" s="1"/>
  <c r="I4" i="1"/>
  <c r="F7" i="5" l="1"/>
  <c r="D6" i="6" s="1"/>
  <c r="F3" i="6" s="1"/>
  <c r="J3" i="3"/>
  <c r="J7" i="3" s="1"/>
  <c r="F7" i="2"/>
  <c r="F7" i="1"/>
  <c r="D6" i="10" s="1"/>
  <c r="F3" i="10" s="1"/>
  <c r="F7" i="10" l="1"/>
  <c r="D6" i="11" s="1"/>
  <c r="F3" i="11" s="1"/>
  <c r="D3" i="3"/>
  <c r="D7" i="3" s="1"/>
  <c r="K3" i="3"/>
  <c r="K7" i="3" s="1"/>
  <c r="F7" i="6"/>
  <c r="D6" i="7" s="1"/>
  <c r="F3" i="7" s="1"/>
  <c r="F7" i="7" l="1"/>
  <c r="D6" i="8" s="1"/>
  <c r="F3" i="8" s="1"/>
  <c r="L3" i="3"/>
  <c r="L7" i="3" s="1"/>
  <c r="E3" i="3"/>
  <c r="E7" i="3" s="1"/>
  <c r="F7" i="11"/>
  <c r="D6" i="12" s="1"/>
  <c r="F3" i="12" s="1"/>
  <c r="F7" i="12" l="1"/>
  <c r="D6" i="13" s="1"/>
  <c r="F3" i="13" s="1"/>
  <c r="F3" i="3"/>
  <c r="F7" i="3" s="1"/>
  <c r="F7" i="8"/>
  <c r="D6" i="9" s="1"/>
  <c r="F3" i="9" s="1"/>
  <c r="M3" i="3"/>
  <c r="M7" i="3" s="1"/>
  <c r="F7" i="9" l="1"/>
  <c r="N3" i="3"/>
  <c r="N7" i="3" s="1"/>
  <c r="F7" i="13"/>
  <c r="D6" i="14" s="1"/>
  <c r="F3" i="14" s="1"/>
  <c r="G3" i="3"/>
  <c r="G7" i="3" s="1"/>
  <c r="H3" i="3" l="1"/>
  <c r="H7" i="3" s="1"/>
  <c r="F7" i="14"/>
</calcChain>
</file>

<file path=xl/sharedStrings.xml><?xml version="1.0" encoding="utf-8"?>
<sst xmlns="http://schemas.openxmlformats.org/spreadsheetml/2006/main" count="358" uniqueCount="107">
  <si>
    <t>JAN</t>
  </si>
  <si>
    <t>entradas</t>
  </si>
  <si>
    <t>valor</t>
  </si>
  <si>
    <t>Saldo mensal</t>
  </si>
  <si>
    <t>salário</t>
  </si>
  <si>
    <t>data</t>
  </si>
  <si>
    <t>extra</t>
  </si>
  <si>
    <t>extra 2</t>
  </si>
  <si>
    <t>ultimo update</t>
  </si>
  <si>
    <t>Variados</t>
  </si>
  <si>
    <t>Fixos</t>
  </si>
  <si>
    <t>topico</t>
  </si>
  <si>
    <t>sub-tópico</t>
  </si>
  <si>
    <t>descrição</t>
  </si>
  <si>
    <t>Topico</t>
  </si>
  <si>
    <t>Fev</t>
  </si>
  <si>
    <t>Saldo</t>
  </si>
  <si>
    <t>MAR</t>
  </si>
  <si>
    <t>ABR</t>
  </si>
  <si>
    <t>MAI</t>
  </si>
  <si>
    <t>JUN</t>
  </si>
  <si>
    <t>JUL</t>
  </si>
  <si>
    <t>Lazer</t>
  </si>
  <si>
    <t>Cinema / Shows</t>
  </si>
  <si>
    <t>Ingresso par aProjeto Sola</t>
  </si>
  <si>
    <t>Transporte</t>
  </si>
  <si>
    <t>Multas / Documentação</t>
  </si>
  <si>
    <t>Moto pista</t>
  </si>
  <si>
    <t>Despesas</t>
  </si>
  <si>
    <t>Presentes e datas comemorativas</t>
  </si>
  <si>
    <t>Bolo de pote</t>
  </si>
  <si>
    <t>AGO</t>
  </si>
  <si>
    <t>NET</t>
  </si>
  <si>
    <t>plano internet claro</t>
  </si>
  <si>
    <t>Celular</t>
  </si>
  <si>
    <t>Parcla de cell</t>
  </si>
  <si>
    <t>SET</t>
  </si>
  <si>
    <t>OUT</t>
  </si>
  <si>
    <t>NOV</t>
  </si>
  <si>
    <t>DEZ</t>
  </si>
  <si>
    <t>SUB-TOTAIS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</si>
  <si>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</si>
  <si>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</si>
  <si>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</si>
  <si>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</si>
  <si>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</si>
  <si>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</si>
  <si>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</si>
  <si>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</si>
  <si>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</si>
  <si>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</si>
  <si>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</si>
  <si>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</si>
  <si>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Saidas Variáveis</t>
  </si>
  <si>
    <t>Saidas Fixas</t>
  </si>
  <si>
    <t>Saidas Totais</t>
  </si>
  <si>
    <t>Topicos</t>
  </si>
  <si>
    <t>Sub-tópicos</t>
  </si>
  <si>
    <t>Alimentação</t>
  </si>
  <si>
    <t>Supermercado</t>
  </si>
  <si>
    <t xml:space="preserve">Padaria </t>
  </si>
  <si>
    <t xml:space="preserve"> Almoço fora</t>
  </si>
  <si>
    <t>Moradia</t>
  </si>
  <si>
    <t>Lanches / Snacks</t>
  </si>
  <si>
    <t>Educação</t>
  </si>
  <si>
    <t>Saúde</t>
  </si>
  <si>
    <t>Delivery (iFood, etc)</t>
  </si>
  <si>
    <t>Imprevistos</t>
  </si>
  <si>
    <t>Passeios / Viagens</t>
  </si>
  <si>
    <t>Assinaturas (Netflix, Spotify)</t>
  </si>
  <si>
    <t xml:space="preserve"> Jogos / Games / Aplicativos pagos</t>
  </si>
  <si>
    <t>Saídas com amigos</t>
  </si>
  <si>
    <t>Compras por impulso (não essenciais)</t>
  </si>
  <si>
    <t>Doações / Contribuições</t>
  </si>
  <si>
    <t>Taxas bancárias / Pix por engano</t>
  </si>
  <si>
    <t>Compras online aleatórias</t>
  </si>
  <si>
    <t>Manutenção da casa (lâmpada, pilha, etc)</t>
  </si>
  <si>
    <t>Gastos pessoais (roupas, acessórios)</t>
  </si>
  <si>
    <t>Aluguel / Financiamento</t>
  </si>
  <si>
    <t>Condomínio</t>
  </si>
  <si>
    <t>Conta de luz</t>
  </si>
  <si>
    <t>Conta de água</t>
  </si>
  <si>
    <t>Gás de cozinha</t>
  </si>
  <si>
    <t>Internet / Wi-Fi</t>
  </si>
  <si>
    <t>Combustível (gasolina, etanol)</t>
  </si>
  <si>
    <t>Uber / Táxi</t>
  </si>
  <si>
    <t>Ônibus / Metrô</t>
  </si>
  <si>
    <t>Estacionamento</t>
  </si>
  <si>
    <t>Manutenção (óleo, pneu, etc)</t>
  </si>
  <si>
    <t>Mensalidade de curso / escola</t>
  </si>
  <si>
    <t>Cursos online (Udemy, Alura, etc)</t>
  </si>
  <si>
    <t>Material escolar / didático</t>
  </si>
  <si>
    <t>Livros e apostilas</t>
  </si>
  <si>
    <t>Internet dedicada para estudos</t>
  </si>
  <si>
    <t xml:space="preserve">Plataformas de aprendizado </t>
  </si>
  <si>
    <t>Medicamentos</t>
  </si>
  <si>
    <t>Consultas médicas / exames</t>
  </si>
  <si>
    <t>Plano de saúde</t>
  </si>
  <si>
    <t>Óculos / lentes</t>
  </si>
  <si>
    <t>Academia / Personal trainer</t>
  </si>
  <si>
    <t>Produtos de higiene e cuidados pessoais</t>
  </si>
  <si>
    <t>Emergência médica ou odontológica</t>
  </si>
  <si>
    <t>Equipamento quebrado (celular, notebook)</t>
  </si>
  <si>
    <t>Perda de documentos / taxas</t>
  </si>
  <si>
    <t>Atrasos em contas com juros</t>
  </si>
  <si>
    <t>Conserto urgente (casa, carro, etc)</t>
  </si>
  <si>
    <t>Ajuda financeira a alguém (urgente)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</si>
</sst>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FE28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5" borderId="9" xfId="0" applyFill="1" applyBorder="1"/>
    <xf numFmtId="0" fontId="0" fillId="6" borderId="10" xfId="0" applyFill="1" applyBorder="1"/>
    <xf numFmtId="0" fontId="0" fillId="5" borderId="12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6" borderId="23" xfId="0" applyFill="1" applyBorder="1"/>
    <xf numFmtId="0" fontId="0" fillId="5" borderId="22" xfId="0" applyFill="1" applyBorder="1"/>
    <xf numFmtId="14" fontId="0" fillId="0" borderId="2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8" borderId="1" xfId="0" applyFont="1" applyFill="1" applyBorder="1"/>
    <xf numFmtId="14" fontId="0" fillId="3" borderId="21" xfId="0" applyNumberFormat="1" applyFill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5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4" fontId="0" fillId="5" borderId="15" xfId="1" applyFont="1" applyFill="1" applyBorder="1" applyAlignment="1">
      <alignment horizontal="center"/>
    </xf>
    <xf numFmtId="44" fontId="0" fillId="5" borderId="31" xfId="1" applyFont="1" applyFill="1" applyBorder="1" applyAlignment="1">
      <alignment horizontal="center"/>
    </xf>
    <xf numFmtId="44" fontId="0" fillId="5" borderId="17" xfId="1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44" fontId="0" fillId="5" borderId="32" xfId="1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3" xfId="1" applyFont="1" applyFill="1" applyBorder="1" applyAlignment="1">
      <alignment horizontal="center"/>
    </xf>
    <xf numFmtId="44" fontId="0" fillId="12" borderId="27" xfId="1" applyFont="1" applyFill="1" applyBorder="1" applyAlignment="1">
      <alignment horizontal="center"/>
    </xf>
    <xf numFmtId="44" fontId="0" fillId="13" borderId="25" xfId="1" applyFont="1" applyFill="1" applyBorder="1" applyAlignment="1">
      <alignment horizontal="center"/>
    </xf>
    <xf numFmtId="44" fontId="0" fillId="14" borderId="34" xfId="1" applyFont="1" applyFill="1" applyBorder="1" applyAlignment="1">
      <alignment horizontal="center"/>
    </xf>
    <xf numFmtId="44" fontId="0" fillId="15" borderId="26" xfId="1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14" borderId="22" xfId="1" applyFont="1" applyFill="1" applyBorder="1" applyAlignment="1">
      <alignment horizontal="center"/>
    </xf>
    <xf numFmtId="44" fontId="0" fillId="14" borderId="35" xfId="1" applyFont="1" applyFill="1" applyBorder="1" applyAlignment="1">
      <alignment horizontal="center"/>
    </xf>
    <xf numFmtId="44" fontId="0" fillId="13" borderId="36" xfId="1" applyFont="1" applyFill="1" applyBorder="1" applyAlignment="1">
      <alignment horizontal="center"/>
    </xf>
    <xf numFmtId="44" fontId="0" fillId="12" borderId="36" xfId="1" applyFont="1" applyFill="1" applyBorder="1" applyAlignment="1">
      <alignment horizontal="center"/>
    </xf>
    <xf numFmtId="44" fontId="0" fillId="11" borderId="36" xfId="1" applyFont="1" applyFill="1" applyBorder="1" applyAlignment="1">
      <alignment horizontal="center"/>
    </xf>
    <xf numFmtId="44" fontId="0" fillId="15" borderId="37" xfId="1" applyFont="1" applyFill="1" applyBorder="1" applyAlignment="1">
      <alignment horizontal="center"/>
    </xf>
    <xf numFmtId="0" fontId="0" fillId="10" borderId="24" xfId="0" applyFill="1" applyBorder="1" applyAlignment="1">
      <alignment horizontal="left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44" fontId="0" fillId="0" borderId="0" xfId="1" applyFont="1" applyAlignment="1">
      <alignment horizontal="center"/>
    </xf>
    <xf numFmtId="44" fontId="0" fillId="16" borderId="33" xfId="1" applyFont="1" applyFill="1" applyBorder="1" applyAlignment="1">
      <alignment horizontal="center"/>
    </xf>
    <xf numFmtId="44" fontId="0" fillId="16" borderId="18" xfId="1" applyFont="1" applyFill="1" applyBorder="1" applyAlignment="1">
      <alignment horizontal="center"/>
    </xf>
    <xf numFmtId="44" fontId="0" fillId="16" borderId="38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6" borderId="0" xfId="0" applyFill="1"/>
    <xf numFmtId="0" fontId="0" fillId="17" borderId="0" xfId="0" applyFill="1"/>
    <xf numFmtId="0" fontId="0" fillId="17" borderId="0" xfId="0" applyFill="1" applyAlignment="1">
      <alignment horizontal="left" vertical="center" indent="1"/>
    </xf>
    <xf numFmtId="164" fontId="0" fillId="6" borderId="23" xfId="0" applyNumberFormat="1" applyFill="1" applyBorder="1"/>
    <xf numFmtId="164" fontId="0" fillId="6" borderId="10" xfId="0" applyNumberFormat="1" applyFill="1" applyBorder="1"/>
    <xf numFmtId="164" fontId="0" fillId="6" borderId="13" xfId="0" applyNumberForma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8B8B8"/>
      <color rgb="FFADD296"/>
      <color rgb="FFFFE28F"/>
      <color rgb="FFF9C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E13" sqref="E13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/>
      <c r="C6" s="25"/>
      <c r="D6" s="27"/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B9:F9"/>
    <mergeCell ref="H9:K9"/>
    <mergeCell ref="H2:K2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5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37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538.02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Set!F7</f>
        <v>538.02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538.02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38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538.02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Out!F7</f>
        <v>538.02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538.02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I27" sqref="I27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39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538.02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Nov!F7</f>
        <v>538.02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538.02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N11" sqref="N11:N13"/>
    </sheetView>
  </sheetViews>
  <sheetFormatPr defaultRowHeight="15" x14ac:dyDescent="0.25"/>
  <cols>
    <col min="1" max="1" width="3.140625" customWidth="1"/>
    <col min="2" max="2" width="15.28515625" style="41" bestFit="1" customWidth="1"/>
    <col min="3" max="14" width="12.7109375" style="51" customWidth="1"/>
  </cols>
  <sheetData>
    <row r="1" spans="2:14" ht="14.25" customHeight="1" thickBot="1" x14ac:dyDescent="0.3"/>
    <row r="2" spans="2:14" ht="15.75" thickBot="1" x14ac:dyDescent="0.3">
      <c r="B2" s="55" t="s">
        <v>40</v>
      </c>
      <c r="C2" s="52" t="s">
        <v>41</v>
      </c>
      <c r="D2" s="53" t="s">
        <v>15</v>
      </c>
      <c r="E2" s="53" t="s">
        <v>42</v>
      </c>
      <c r="F2" s="53" t="s">
        <v>43</v>
      </c>
      <c r="G2" s="53" t="s">
        <v>44</v>
      </c>
      <c r="H2" s="53" t="s">
        <v>45</v>
      </c>
      <c r="I2" s="53" t="s">
        <v>46</v>
      </c>
      <c r="J2" s="53" t="s">
        <v>47</v>
      </c>
      <c r="K2" s="53" t="s">
        <v>48</v>
      </c>
      <c r="L2" s="53" t="s">
        <v>49</v>
      </c>
      <c r="M2" s="53" t="s">
        <v>50</v>
      </c>
      <c r="N2" s="54" t="s">
        <v>51</v>
      </c>
    </row>
    <row r="3" spans="2:14" x14ac:dyDescent="0.25">
      <c r="B3" s="48" t="s">
        <v>52</v>
      </c>
      <c r="C3" s="43">
        <f>Jan!$F$3</f>
        <v>0</v>
      </c>
      <c r="D3" s="42">
        <f>Fev!$F$3</f>
        <v>0</v>
      </c>
      <c r="E3" s="42">
        <f>Mar!$F$3</f>
        <v>0</v>
      </c>
      <c r="F3" s="42">
        <f>Abr!$F$3</f>
        <v>0</v>
      </c>
      <c r="G3" s="42">
        <f>Mai!$F$3</f>
        <v>0</v>
      </c>
      <c r="H3" s="42">
        <f>Jun!$F$3</f>
        <v>0</v>
      </c>
      <c r="I3" s="42">
        <f>Jul!$F$3</f>
        <v>566.5</v>
      </c>
      <c r="J3" s="42">
        <f>Ago!$F$3</f>
        <v>698.02</v>
      </c>
      <c r="K3" s="42">
        <f>Set!$F$3</f>
        <v>538.02</v>
      </c>
      <c r="L3" s="42">
        <f>Out!$F$3</f>
        <v>538.02</v>
      </c>
      <c r="M3" s="42">
        <f>Nov!$F$3</f>
        <v>538.02</v>
      </c>
      <c r="N3" s="42">
        <f>Dez!$F$3</f>
        <v>538.02</v>
      </c>
    </row>
    <row r="4" spans="2:14" x14ac:dyDescent="0.25">
      <c r="B4" s="49" t="s">
        <v>53</v>
      </c>
      <c r="C4" s="44">
        <f>Jan!$F$4</f>
        <v>0</v>
      </c>
      <c r="D4" s="44">
        <f>Fev!$F$4</f>
        <v>0</v>
      </c>
      <c r="E4" s="44">
        <f>Mar!$F$4</f>
        <v>0</v>
      </c>
      <c r="F4" s="44">
        <f>Abr!$F$4</f>
        <v>0</v>
      </c>
      <c r="G4" s="44">
        <f>Mai!$F$4</f>
        <v>0</v>
      </c>
      <c r="H4" s="44">
        <f>Jun!$F$4</f>
        <v>0</v>
      </c>
      <c r="I4" s="44">
        <f>Jul!$F$4</f>
        <v>528</v>
      </c>
      <c r="J4" s="44">
        <f>Ago!$F$4</f>
        <v>0</v>
      </c>
      <c r="K4" s="44">
        <f>Set!$F$4</f>
        <v>0</v>
      </c>
      <c r="L4" s="44">
        <f>Out!$F$4</f>
        <v>0</v>
      </c>
      <c r="M4" s="44">
        <f>Nov!$F$4</f>
        <v>0</v>
      </c>
      <c r="N4" s="44">
        <f>Dez!$F$4</f>
        <v>0</v>
      </c>
    </row>
    <row r="5" spans="2:14" x14ac:dyDescent="0.25">
      <c r="B5" s="49" t="s">
        <v>54</v>
      </c>
      <c r="C5" s="45">
        <f>Jan!$F$5</f>
        <v>0</v>
      </c>
      <c r="D5" s="45">
        <f>Fev!$F$5</f>
        <v>0</v>
      </c>
      <c r="E5" s="45">
        <f>Mar!$F$5</f>
        <v>0</v>
      </c>
      <c r="F5" s="45">
        <f>Abr!$F$5</f>
        <v>0</v>
      </c>
      <c r="G5" s="45">
        <f>Mai!$F$5</f>
        <v>0</v>
      </c>
      <c r="H5" s="45">
        <f>Jun!$F$5</f>
        <v>0</v>
      </c>
      <c r="I5" s="45">
        <f>Jul!$F$5</f>
        <v>0</v>
      </c>
      <c r="J5" s="45">
        <f>Ago!$F$5</f>
        <v>160</v>
      </c>
      <c r="K5" s="45">
        <f>Set!$F$5</f>
        <v>0</v>
      </c>
      <c r="L5" s="45">
        <f>Out!$F$5</f>
        <v>0</v>
      </c>
      <c r="M5" s="45">
        <f>Nov!$F$5</f>
        <v>0</v>
      </c>
      <c r="N5" s="45">
        <f>Dez!$F$5</f>
        <v>0</v>
      </c>
    </row>
    <row r="6" spans="2:14" x14ac:dyDescent="0.25">
      <c r="B6" s="49" t="s">
        <v>55</v>
      </c>
      <c r="C6" s="46">
        <f>C4+C5</f>
        <v>0</v>
      </c>
      <c r="D6" s="46">
        <f t="shared" ref="D6:N6" si="0">D4+D5</f>
        <v>0</v>
      </c>
      <c r="E6" s="46">
        <f t="shared" si="0"/>
        <v>0</v>
      </c>
      <c r="F6" s="46">
        <f t="shared" si="0"/>
        <v>0</v>
      </c>
      <c r="G6" s="46">
        <f t="shared" si="0"/>
        <v>0</v>
      </c>
      <c r="H6" s="46">
        <f t="shared" si="0"/>
        <v>0</v>
      </c>
      <c r="I6" s="46">
        <f t="shared" si="0"/>
        <v>528</v>
      </c>
      <c r="J6" s="46">
        <f t="shared" si="0"/>
        <v>160</v>
      </c>
      <c r="K6" s="46">
        <f t="shared" si="0"/>
        <v>0</v>
      </c>
      <c r="L6" s="46">
        <f t="shared" si="0"/>
        <v>0</v>
      </c>
      <c r="M6" s="46">
        <f t="shared" si="0"/>
        <v>0</v>
      </c>
      <c r="N6" s="46">
        <f t="shared" si="0"/>
        <v>0</v>
      </c>
    </row>
    <row r="7" spans="2:14" ht="15.75" thickBot="1" x14ac:dyDescent="0.3">
      <c r="B7" s="50" t="s">
        <v>16</v>
      </c>
      <c r="C7" s="47">
        <f>C3-C6</f>
        <v>0</v>
      </c>
      <c r="D7" s="47">
        <f t="shared" ref="D7:N7" si="1">D3-D6</f>
        <v>0</v>
      </c>
      <c r="E7" s="47">
        <f t="shared" si="1"/>
        <v>0</v>
      </c>
      <c r="F7" s="47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38.5</v>
      </c>
      <c r="J7" s="47">
        <f t="shared" si="1"/>
        <v>538.02</v>
      </c>
      <c r="K7" s="47">
        <f t="shared" si="1"/>
        <v>538.02</v>
      </c>
      <c r="L7" s="47">
        <f t="shared" si="1"/>
        <v>538.02</v>
      </c>
      <c r="M7" s="47">
        <f t="shared" si="1"/>
        <v>538.02</v>
      </c>
      <c r="N7" s="47">
        <f t="shared" si="1"/>
        <v>538.02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showGridLines="0" zoomScale="85" zoomScaleNormal="85" workbookViewId="0">
      <selection activeCell="M19" sqref="M19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7.42578125" bestFit="1" customWidth="1"/>
    <col min="14" max="14" width="50.85546875" bestFit="1" customWidth="1"/>
    <col min="16" max="16" width="19.5703125" customWidth="1"/>
  </cols>
  <sheetData>
    <row r="1" spans="2:16" ht="15.75" thickBot="1" x14ac:dyDescent="0.3"/>
    <row r="2" spans="2:16" ht="15.75" thickBot="1" x14ac:dyDescent="0.3">
      <c r="B2" s="11"/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6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  <c r="M3" s="56" t="s">
        <v>56</v>
      </c>
      <c r="N3" s="56" t="s">
        <v>57</v>
      </c>
      <c r="P3" s="60" t="s">
        <v>58</v>
      </c>
    </row>
    <row r="4" spans="2:16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  <c r="M4" s="60" t="str">
        <f>P3</f>
        <v>Alimentação</v>
      </c>
      <c r="N4" s="58" t="s">
        <v>59</v>
      </c>
      <c r="P4" s="60" t="s">
        <v>22</v>
      </c>
    </row>
    <row r="5" spans="2:16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  <c r="N5" s="58" t="s">
        <v>60</v>
      </c>
      <c r="P5" s="60" t="s">
        <v>28</v>
      </c>
    </row>
    <row r="6" spans="2:16" ht="15.75" thickBot="1" x14ac:dyDescent="0.3">
      <c r="B6" s="24"/>
      <c r="C6" s="25"/>
      <c r="D6" s="27"/>
      <c r="F6" s="33"/>
      <c r="I6" s="14">
        <v>45847</v>
      </c>
      <c r="N6" s="58" t="s">
        <v>61</v>
      </c>
      <c r="P6" s="60" t="s">
        <v>62</v>
      </c>
    </row>
    <row r="7" spans="2:16" ht="15.75" thickBot="1" x14ac:dyDescent="0.3">
      <c r="B7" s="8"/>
      <c r="C7" s="9"/>
      <c r="D7" s="28"/>
      <c r="F7" s="40">
        <f>F3-F4-F5</f>
        <v>0</v>
      </c>
      <c r="N7" s="58" t="s">
        <v>63</v>
      </c>
      <c r="P7" s="60" t="s">
        <v>25</v>
      </c>
    </row>
    <row r="8" spans="2:16" ht="15.75" thickBot="1" x14ac:dyDescent="0.3">
      <c r="N8" s="58"/>
      <c r="P8" s="60" t="s">
        <v>64</v>
      </c>
    </row>
    <row r="9" spans="2:16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  <c r="N9" s="57"/>
      <c r="P9" s="60" t="s">
        <v>65</v>
      </c>
    </row>
    <row r="10" spans="2:16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  <c r="M10" s="60" t="str">
        <f>P4</f>
        <v>Lazer</v>
      </c>
      <c r="N10" s="58" t="s">
        <v>66</v>
      </c>
      <c r="P10" s="60" t="s">
        <v>67</v>
      </c>
    </row>
    <row r="11" spans="2:16" x14ac:dyDescent="0.25">
      <c r="B11" s="21"/>
      <c r="C11" s="16"/>
      <c r="D11" s="16"/>
      <c r="E11" s="16"/>
      <c r="F11" s="34"/>
      <c r="H11" s="18"/>
      <c r="I11" s="13"/>
      <c r="J11" s="13"/>
      <c r="K11" s="12"/>
      <c r="N11" s="58" t="s">
        <v>23</v>
      </c>
    </row>
    <row r="12" spans="2:16" x14ac:dyDescent="0.25">
      <c r="B12" s="22"/>
      <c r="C12" s="7"/>
      <c r="D12" s="7"/>
      <c r="E12" s="7"/>
      <c r="F12" s="35"/>
      <c r="H12" s="19"/>
      <c r="I12" s="1"/>
      <c r="J12" s="1"/>
      <c r="K12" s="2"/>
      <c r="N12" s="58" t="s">
        <v>68</v>
      </c>
    </row>
    <row r="13" spans="2:16" x14ac:dyDescent="0.25">
      <c r="B13" s="22"/>
      <c r="C13" s="7"/>
      <c r="D13" s="7"/>
      <c r="E13" s="7"/>
      <c r="F13" s="35"/>
      <c r="H13" s="19"/>
      <c r="I13" s="1"/>
      <c r="J13" s="1"/>
      <c r="K13" s="2"/>
      <c r="N13" s="58" t="s">
        <v>69</v>
      </c>
    </row>
    <row r="14" spans="2:16" x14ac:dyDescent="0.25">
      <c r="B14" s="22"/>
      <c r="C14" s="7"/>
      <c r="D14" s="7"/>
      <c r="E14" s="7"/>
      <c r="F14" s="35"/>
      <c r="H14" s="19"/>
      <c r="I14" s="1"/>
      <c r="J14" s="1"/>
      <c r="K14" s="2"/>
      <c r="N14" s="58" t="s">
        <v>70</v>
      </c>
    </row>
    <row r="15" spans="2:16" x14ac:dyDescent="0.25">
      <c r="B15" s="22"/>
      <c r="C15" s="7"/>
      <c r="D15" s="7"/>
      <c r="E15" s="7"/>
      <c r="F15" s="35"/>
      <c r="H15" s="19"/>
      <c r="I15" s="1"/>
      <c r="J15" s="1"/>
      <c r="K15" s="2"/>
      <c r="N15" s="58" t="s">
        <v>71</v>
      </c>
    </row>
    <row r="16" spans="2:16" x14ac:dyDescent="0.25">
      <c r="B16" s="22"/>
      <c r="C16" s="7"/>
      <c r="D16" s="7"/>
      <c r="E16" s="7"/>
      <c r="F16" s="35"/>
      <c r="H16" s="19"/>
      <c r="I16" s="1"/>
      <c r="J16" s="1"/>
      <c r="K16" s="2"/>
      <c r="N16" s="58" t="s">
        <v>72</v>
      </c>
    </row>
    <row r="17" spans="2:14" x14ac:dyDescent="0.25">
      <c r="B17" s="22"/>
      <c r="C17" s="7"/>
      <c r="D17" s="7"/>
      <c r="E17" s="7"/>
      <c r="F17" s="35"/>
      <c r="H17" s="19"/>
      <c r="I17" s="1"/>
      <c r="J17" s="1"/>
      <c r="K17" s="2"/>
      <c r="N17" s="59"/>
    </row>
    <row r="18" spans="2:14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4" x14ac:dyDescent="0.25">
      <c r="B19" s="22"/>
      <c r="C19" s="7"/>
      <c r="D19" s="7"/>
      <c r="E19" s="7"/>
      <c r="F19" s="35"/>
      <c r="H19" s="19"/>
      <c r="I19" s="1"/>
      <c r="J19" s="1"/>
      <c r="K19" s="2"/>
      <c r="M19" s="60" t="str">
        <f>P5</f>
        <v>Despesas</v>
      </c>
      <c r="N19" s="58" t="s">
        <v>29</v>
      </c>
    </row>
    <row r="20" spans="2:14" x14ac:dyDescent="0.25">
      <c r="B20" s="22"/>
      <c r="C20" s="7"/>
      <c r="D20" s="7"/>
      <c r="E20" s="7"/>
      <c r="F20" s="35"/>
      <c r="H20" s="19"/>
      <c r="I20" s="1"/>
      <c r="J20" s="1"/>
      <c r="K20" s="2"/>
      <c r="N20" s="58" t="s">
        <v>73</v>
      </c>
    </row>
    <row r="21" spans="2:14" x14ac:dyDescent="0.25">
      <c r="B21" s="22"/>
      <c r="C21" s="7"/>
      <c r="D21" s="7"/>
      <c r="E21" s="7"/>
      <c r="F21" s="35"/>
      <c r="H21" s="19"/>
      <c r="I21" s="1"/>
      <c r="J21" s="1"/>
      <c r="K21" s="2"/>
      <c r="N21" s="58" t="s">
        <v>74</v>
      </c>
    </row>
    <row r="22" spans="2:14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  <c r="N22" s="58" t="s">
        <v>75</v>
      </c>
    </row>
    <row r="23" spans="2:14" x14ac:dyDescent="0.25">
      <c r="B23" s="22"/>
      <c r="C23" s="7"/>
      <c r="D23" s="7"/>
      <c r="E23" s="7"/>
      <c r="F23" s="35"/>
      <c r="N23" s="58" t="s">
        <v>76</v>
      </c>
    </row>
    <row r="24" spans="2:14" x14ac:dyDescent="0.25">
      <c r="B24" s="22"/>
      <c r="C24" s="7"/>
      <c r="D24" s="7"/>
      <c r="E24" s="7"/>
      <c r="F24" s="35"/>
      <c r="N24" s="58" t="s">
        <v>77</v>
      </c>
    </row>
    <row r="25" spans="2:14" x14ac:dyDescent="0.25">
      <c r="B25" s="22"/>
      <c r="C25" s="7"/>
      <c r="D25" s="7"/>
      <c r="E25" s="7"/>
      <c r="F25" s="35"/>
      <c r="N25" s="59"/>
    </row>
    <row r="26" spans="2:14" x14ac:dyDescent="0.25">
      <c r="B26" s="22"/>
      <c r="C26" s="7"/>
      <c r="D26" s="7"/>
      <c r="E26" s="7"/>
      <c r="F26" s="35"/>
    </row>
    <row r="27" spans="2:14" x14ac:dyDescent="0.25">
      <c r="B27" s="22"/>
      <c r="C27" s="7"/>
      <c r="D27" s="7"/>
      <c r="E27" s="7"/>
      <c r="F27" s="35"/>
    </row>
    <row r="28" spans="2:14" x14ac:dyDescent="0.25">
      <c r="B28" s="22"/>
      <c r="C28" s="7"/>
      <c r="D28" s="7"/>
      <c r="E28" s="7"/>
      <c r="F28" s="35"/>
      <c r="M28" s="60" t="str">
        <f>P6</f>
        <v>Moradia</v>
      </c>
      <c r="N28" s="58" t="s">
        <v>78</v>
      </c>
    </row>
    <row r="29" spans="2:14" x14ac:dyDescent="0.25">
      <c r="B29" s="22"/>
      <c r="C29" s="7"/>
      <c r="D29" s="7"/>
      <c r="E29" s="7"/>
      <c r="F29" s="35"/>
      <c r="N29" s="58" t="s">
        <v>79</v>
      </c>
    </row>
    <row r="30" spans="2:14" x14ac:dyDescent="0.25">
      <c r="B30" s="22"/>
      <c r="C30" s="7"/>
      <c r="D30" s="7"/>
      <c r="E30" s="7"/>
      <c r="F30" s="35"/>
      <c r="N30" s="58" t="s">
        <v>80</v>
      </c>
    </row>
    <row r="31" spans="2:14" x14ac:dyDescent="0.25">
      <c r="B31" s="22"/>
      <c r="C31" s="7"/>
      <c r="D31" s="7"/>
      <c r="E31" s="7"/>
      <c r="F31" s="35"/>
      <c r="N31" s="58" t="s">
        <v>81</v>
      </c>
    </row>
    <row r="32" spans="2:14" ht="15.75" thickBot="1" x14ac:dyDescent="0.3">
      <c r="B32" s="23"/>
      <c r="C32" s="9"/>
      <c r="D32" s="9"/>
      <c r="E32" s="9"/>
      <c r="F32" s="36"/>
      <c r="N32" s="58" t="s">
        <v>82</v>
      </c>
    </row>
    <row r="33" spans="13:14" x14ac:dyDescent="0.25">
      <c r="N33" s="58" t="s">
        <v>83</v>
      </c>
    </row>
    <row r="34" spans="13:14" x14ac:dyDescent="0.25">
      <c r="N34" s="59"/>
    </row>
    <row r="36" spans="13:14" x14ac:dyDescent="0.25">
      <c r="M36" s="60" t="str">
        <f>P7</f>
        <v>Transporte</v>
      </c>
      <c r="N36" s="58" t="s">
        <v>84</v>
      </c>
    </row>
    <row r="37" spans="13:14" x14ac:dyDescent="0.25">
      <c r="N37" s="58" t="s">
        <v>85</v>
      </c>
    </row>
    <row r="38" spans="13:14" x14ac:dyDescent="0.25">
      <c r="N38" s="58" t="s">
        <v>86</v>
      </c>
    </row>
    <row r="39" spans="13:14" x14ac:dyDescent="0.25">
      <c r="N39" s="58" t="s">
        <v>87</v>
      </c>
    </row>
    <row r="40" spans="13:14" x14ac:dyDescent="0.25">
      <c r="N40" s="58" t="s">
        <v>88</v>
      </c>
    </row>
    <row r="41" spans="13:14" x14ac:dyDescent="0.25">
      <c r="N41" s="58" t="s">
        <v>26</v>
      </c>
    </row>
    <row r="42" spans="13:14" x14ac:dyDescent="0.25">
      <c r="N42" s="59"/>
    </row>
    <row r="44" spans="13:14" x14ac:dyDescent="0.25">
      <c r="M44" s="60" t="str">
        <f>P8</f>
        <v>Educação</v>
      </c>
      <c r="N44" s="62" t="s">
        <v>89</v>
      </c>
    </row>
    <row r="45" spans="13:14" x14ac:dyDescent="0.25">
      <c r="N45" s="62" t="s">
        <v>90</v>
      </c>
    </row>
    <row r="46" spans="13:14" x14ac:dyDescent="0.25">
      <c r="N46" s="62" t="s">
        <v>91</v>
      </c>
    </row>
    <row r="47" spans="13:14" x14ac:dyDescent="0.25">
      <c r="N47" s="62" t="s">
        <v>92</v>
      </c>
    </row>
    <row r="48" spans="13:14" x14ac:dyDescent="0.25">
      <c r="N48" s="62" t="s">
        <v>93</v>
      </c>
    </row>
    <row r="49" spans="13:14" x14ac:dyDescent="0.25">
      <c r="N49" s="62" t="s">
        <v>94</v>
      </c>
    </row>
    <row r="50" spans="13:14" x14ac:dyDescent="0.25">
      <c r="N50" s="61"/>
    </row>
    <row r="52" spans="13:14" x14ac:dyDescent="0.25">
      <c r="M52" s="60" t="str">
        <f>P9</f>
        <v>Saúde</v>
      </c>
      <c r="N52" s="58" t="s">
        <v>95</v>
      </c>
    </row>
    <row r="53" spans="13:14" x14ac:dyDescent="0.25">
      <c r="N53" s="58" t="s">
        <v>96</v>
      </c>
    </row>
    <row r="54" spans="13:14" x14ac:dyDescent="0.25">
      <c r="N54" s="58" t="s">
        <v>97</v>
      </c>
    </row>
    <row r="55" spans="13:14" x14ac:dyDescent="0.25">
      <c r="N55" s="58" t="s">
        <v>98</v>
      </c>
    </row>
    <row r="56" spans="13:14" x14ac:dyDescent="0.25">
      <c r="N56" s="58" t="s">
        <v>99</v>
      </c>
    </row>
    <row r="57" spans="13:14" x14ac:dyDescent="0.25">
      <c r="N57" s="58" t="s">
        <v>100</v>
      </c>
    </row>
    <row r="58" spans="13:14" x14ac:dyDescent="0.25">
      <c r="N58" s="59"/>
    </row>
    <row r="60" spans="13:14" x14ac:dyDescent="0.25">
      <c r="M60" s="60" t="str">
        <f>P10</f>
        <v>Imprevistos</v>
      </c>
      <c r="N60" s="58" t="s">
        <v>101</v>
      </c>
    </row>
    <row r="61" spans="13:14" x14ac:dyDescent="0.25">
      <c r="N61" s="58" t="s">
        <v>102</v>
      </c>
    </row>
    <row r="62" spans="13:14" x14ac:dyDescent="0.25">
      <c r="N62" s="58" t="s">
        <v>103</v>
      </c>
    </row>
    <row r="63" spans="13:14" x14ac:dyDescent="0.25">
      <c r="N63" s="58" t="s">
        <v>104</v>
      </c>
    </row>
    <row r="64" spans="13:14" x14ac:dyDescent="0.25">
      <c r="N64" s="58" t="s">
        <v>105</v>
      </c>
    </row>
    <row r="65" spans="14:14" x14ac:dyDescent="0.25">
      <c r="N65" s="58" t="s">
        <v>106</v>
      </c>
    </row>
    <row r="66" spans="14:14" x14ac:dyDescent="0.25">
      <c r="N66" s="59"/>
    </row>
  </sheetData>
  <mergeCells count="3">
    <mergeCell ref="H2:K2"/>
    <mergeCell ref="B9:F9"/>
    <mergeCell ref="H9:K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15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Jan!F7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17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Fev!F7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18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Mar!F7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19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Abr!F7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20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Mai!F7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F14" sqref="F14"/>
    </sheetView>
  </sheetViews>
  <sheetFormatPr defaultRowHeight="15" x14ac:dyDescent="0.25"/>
  <cols>
    <col min="1" max="1" width="3" customWidth="1"/>
    <col min="2" max="2" width="11.42578125" bestFit="1" customWidth="1"/>
    <col min="3" max="3" width="17.42578125" bestFit="1" customWidth="1"/>
    <col min="4" max="4" width="22.85546875" bestFit="1" customWidth="1"/>
    <col min="5" max="5" width="24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21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566.5</v>
      </c>
      <c r="I3" s="11" t="s">
        <v>5</v>
      </c>
    </row>
    <row r="4" spans="2:11" ht="15.75" thickBot="1" x14ac:dyDescent="0.3">
      <c r="B4" s="6" t="s">
        <v>6</v>
      </c>
      <c r="C4" s="7"/>
      <c r="D4" s="26">
        <f>5.47+511.03+50</f>
        <v>566.5</v>
      </c>
      <c r="F4" s="38">
        <f>SUM(F11:F32)</f>
        <v>528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/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38.5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>
        <v>45862</v>
      </c>
      <c r="C11" s="16" t="s">
        <v>22</v>
      </c>
      <c r="D11" s="16" t="s">
        <v>23</v>
      </c>
      <c r="E11" s="16" t="s">
        <v>24</v>
      </c>
      <c r="F11" s="34">
        <v>57</v>
      </c>
      <c r="H11" s="18"/>
      <c r="I11" s="13"/>
      <c r="J11" s="13"/>
      <c r="K11" s="12"/>
    </row>
    <row r="12" spans="2:11" x14ac:dyDescent="0.25">
      <c r="B12" s="22">
        <v>45894</v>
      </c>
      <c r="C12" s="7" t="s">
        <v>25</v>
      </c>
      <c r="D12" s="7" t="s">
        <v>26</v>
      </c>
      <c r="E12" s="7" t="s">
        <v>27</v>
      </c>
      <c r="F12" s="35">
        <v>460</v>
      </c>
      <c r="H12" s="19"/>
      <c r="I12" s="1"/>
      <c r="J12" s="1"/>
      <c r="K12" s="2"/>
    </row>
    <row r="13" spans="2:11" x14ac:dyDescent="0.25">
      <c r="B13" s="22">
        <v>45688</v>
      </c>
      <c r="C13" s="7" t="s">
        <v>28</v>
      </c>
      <c r="D13" s="7" t="s">
        <v>29</v>
      </c>
      <c r="E13" s="7" t="s">
        <v>30</v>
      </c>
      <c r="F13" s="35">
        <v>11</v>
      </c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abSelected="1" workbookViewId="0">
      <selection activeCell="I6" sqref="I6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0" width="18.7109375" bestFit="1" customWidth="1"/>
    <col min="11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31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>
        <v>659.52</v>
      </c>
      <c r="F3" s="39">
        <f>SUM(D3:D7)</f>
        <v>698.02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160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Jul!F7</f>
        <v>38.5</v>
      </c>
      <c r="F6" s="33"/>
      <c r="I6" s="14">
        <v>45879</v>
      </c>
    </row>
    <row r="7" spans="2:11" ht="15.75" thickBot="1" x14ac:dyDescent="0.3">
      <c r="B7" s="8"/>
      <c r="C7" s="9"/>
      <c r="D7" s="28"/>
      <c r="F7" s="40">
        <f>F3-F4-F5</f>
        <v>538.02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>
        <v>45876</v>
      </c>
      <c r="I11" s="13" t="s">
        <v>32</v>
      </c>
      <c r="J11" s="13" t="s">
        <v>33</v>
      </c>
      <c r="K11" s="63">
        <v>30</v>
      </c>
    </row>
    <row r="12" spans="2:11" x14ac:dyDescent="0.25">
      <c r="B12" s="22"/>
      <c r="C12" s="7"/>
      <c r="D12" s="7"/>
      <c r="E12" s="7"/>
      <c r="F12" s="35"/>
      <c r="H12" s="19">
        <v>45876</v>
      </c>
      <c r="I12" s="1" t="s">
        <v>34</v>
      </c>
      <c r="J12" s="1" t="s">
        <v>35</v>
      </c>
      <c r="K12" s="64">
        <v>130</v>
      </c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64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64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64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64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64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64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64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64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64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65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36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538.02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45879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Ago!F7</f>
        <v>538.02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538.02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8</vt:i4>
      </vt:variant>
    </vt:vector>
  </HeadingPairs>
  <TitlesOfParts>
    <vt:vector size="2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Anual</vt:lpstr>
      <vt:lpstr>Modelo</vt:lpstr>
      <vt:lpstr>Alimentação</vt:lpstr>
      <vt:lpstr>Despesas</vt:lpstr>
      <vt:lpstr>Educação</vt:lpstr>
      <vt:lpstr>Imprevistos</vt:lpstr>
      <vt:lpstr>Lazer</vt:lpstr>
      <vt:lpstr>Moradia</vt:lpstr>
      <vt:lpstr>Saúde</vt:lpstr>
      <vt:lpstr>Transporte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55319</dc:creator>
  <cp:keywords/>
  <dc:description/>
  <cp:lastModifiedBy>55319</cp:lastModifiedBy>
  <cp:revision/>
  <dcterms:created xsi:type="dcterms:W3CDTF">2025-07-09T15:01:32Z</dcterms:created>
  <dcterms:modified xsi:type="dcterms:W3CDTF">2025-08-10T15:01:28Z</dcterms:modified>
  <cp:category/>
  <cp:contentStatus/>
</cp:coreProperties>
</file>