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3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4.xml" ContentType="application/vnd.openxmlformats-officedocument.drawing+xml"/>
  <Override PartName="/xl/charts/chart22.xml" ContentType="application/vnd.openxmlformats-officedocument.drawingml.chart+xml"/>
  <Override PartName="/xl/drawings/drawing5.xml" ContentType="application/vnd.openxmlformats-officedocument.drawing+xml"/>
  <Override PartName="/xl/charts/chart23.xml" ContentType="application/vnd.openxmlformats-officedocument.drawingml.chart+xml"/>
  <Override PartName="/xl/drawings/drawing6.xml" ContentType="application/vnd.openxmlformats-officedocument.drawing+xml"/>
  <Override PartName="/xl/charts/chart24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5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6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7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8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9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30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31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2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POCH\9no\Dinamica\parcial 2\Proyectos ciclos de conduccion\para microciclos\"/>
    </mc:Choice>
  </mc:AlternateContent>
  <xr:revisionPtr revIDLastSave="0" documentId="13_ncr:1_{D6B9E579-CE8F-47DD-B344-959C80120FE2}" xr6:coauthVersionLast="47" xr6:coauthVersionMax="47" xr10:uidLastSave="{00000000-0000-0000-0000-000000000000}"/>
  <bookViews>
    <workbookView xWindow="-108" yWindow="-108" windowWidth="23256" windowHeight="13176" activeTab="2" xr2:uid="{C9844484-BD81-4AF2-8E91-2EE6CA9610B2}"/>
  </bookViews>
  <sheets>
    <sheet name="Ciclo represntativo" sheetId="14" r:id="rId1"/>
    <sheet name="graficas" sheetId="13" r:id="rId2"/>
    <sheet name="Ciclo conduccion" sheetId="8" r:id="rId3"/>
    <sheet name="R7.4 AP" sheetId="9" r:id="rId4"/>
    <sheet name="ciclo 3" sheetId="5" r:id="rId5"/>
    <sheet name="R7.1 AP" sheetId="11" r:id="rId6"/>
    <sheet name="ciclo 1" sheetId="7" r:id="rId7"/>
    <sheet name="cilco2" sheetId="6" r:id="rId8"/>
    <sheet name="ciclo 4" sheetId="3" r:id="rId9"/>
    <sheet name="ciclo5" sheetId="4" r:id="rId10"/>
    <sheet name="PARA FILTRAR" sheetId="12" r:id="rId11"/>
  </sheets>
  <externalReferences>
    <externalReference r:id="rId1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K37" i="9" l="1"/>
  <c r="Q12" i="14"/>
  <c r="F1" i="14"/>
  <c r="AK21" i="12"/>
  <c r="BR155" i="11" l="1"/>
  <c r="G155" i="11"/>
  <c r="BR154" i="11"/>
  <c r="G154" i="11"/>
  <c r="BR153" i="11"/>
  <c r="G153" i="11"/>
  <c r="BR152" i="11"/>
  <c r="G152" i="11"/>
  <c r="BR151" i="11"/>
  <c r="G151" i="11"/>
  <c r="BR150" i="11"/>
  <c r="G150" i="11"/>
  <c r="BR149" i="11"/>
  <c r="G149" i="11"/>
  <c r="BR148" i="11"/>
  <c r="G148" i="11"/>
  <c r="BR147" i="11"/>
  <c r="G147" i="11"/>
  <c r="BR146" i="11"/>
  <c r="G146" i="11"/>
  <c r="BR145" i="11"/>
  <c r="G145" i="11"/>
  <c r="BR144" i="11"/>
  <c r="G144" i="11"/>
  <c r="BR143" i="11"/>
  <c r="G143" i="11"/>
  <c r="BR142" i="11"/>
  <c r="G142" i="11"/>
  <c r="BR141" i="11"/>
  <c r="G141" i="11"/>
  <c r="BR140" i="11"/>
  <c r="G140" i="11"/>
  <c r="BR139" i="11"/>
  <c r="G139" i="11"/>
  <c r="BR138" i="11"/>
  <c r="G138" i="11"/>
  <c r="BR137" i="11"/>
  <c r="G137" i="11"/>
  <c r="BR136" i="11"/>
  <c r="G136" i="11"/>
  <c r="BR135" i="11"/>
  <c r="G135" i="11"/>
  <c r="BR134" i="11"/>
  <c r="G134" i="11"/>
  <c r="BR133" i="11"/>
  <c r="G133" i="11"/>
  <c r="BR132" i="11"/>
  <c r="G132" i="11"/>
  <c r="BR131" i="11"/>
  <c r="G131" i="11"/>
  <c r="BR130" i="11"/>
  <c r="G130" i="11"/>
  <c r="BR129" i="11"/>
  <c r="G129" i="11"/>
  <c r="BR128" i="11"/>
  <c r="G128" i="11"/>
  <c r="BR127" i="11"/>
  <c r="G127" i="11"/>
  <c r="BR126" i="11"/>
  <c r="G126" i="11"/>
  <c r="BR125" i="11"/>
  <c r="G125" i="11"/>
  <c r="BR124" i="11"/>
  <c r="G124" i="11"/>
  <c r="BR123" i="11"/>
  <c r="G123" i="11"/>
  <c r="BR122" i="11"/>
  <c r="G122" i="11"/>
  <c r="BR121" i="11"/>
  <c r="G121" i="11"/>
  <c r="BR120" i="11"/>
  <c r="G120" i="11"/>
  <c r="BR119" i="11"/>
  <c r="G119" i="11"/>
  <c r="BR118" i="11"/>
  <c r="G118" i="11"/>
  <c r="BR117" i="11"/>
  <c r="G117" i="11"/>
  <c r="BR116" i="11"/>
  <c r="G116" i="11"/>
  <c r="BR115" i="11"/>
  <c r="G115" i="11"/>
  <c r="BR114" i="11"/>
  <c r="G114" i="11"/>
  <c r="BR113" i="11"/>
  <c r="G113" i="11"/>
  <c r="BR112" i="11"/>
  <c r="G112" i="11"/>
  <c r="BR111" i="11"/>
  <c r="G111" i="11"/>
  <c r="BR110" i="11"/>
  <c r="G110" i="11"/>
  <c r="BR109" i="11"/>
  <c r="G109" i="11"/>
  <c r="BR108" i="11"/>
  <c r="G108" i="11"/>
  <c r="BR107" i="11"/>
  <c r="G107" i="11"/>
  <c r="BR106" i="11"/>
  <c r="G106" i="11"/>
  <c r="BR105" i="11"/>
  <c r="G105" i="11"/>
  <c r="BR104" i="11"/>
  <c r="G104" i="11"/>
  <c r="BR103" i="11"/>
  <c r="G103" i="11"/>
  <c r="BR102" i="11"/>
  <c r="G102" i="11"/>
  <c r="BR101" i="11"/>
  <c r="G101" i="11"/>
  <c r="BR100" i="11"/>
  <c r="G100" i="11"/>
  <c r="BR99" i="11"/>
  <c r="G99" i="11"/>
  <c r="BR98" i="11"/>
  <c r="G98" i="11"/>
  <c r="BR97" i="11"/>
  <c r="G97" i="11"/>
  <c r="BR96" i="11"/>
  <c r="G96" i="11"/>
  <c r="BR95" i="11"/>
  <c r="G95" i="11"/>
  <c r="BR94" i="11"/>
  <c r="G94" i="11"/>
  <c r="BR93" i="11"/>
  <c r="G93" i="11"/>
  <c r="BR92" i="11"/>
  <c r="G92" i="11"/>
  <c r="BR91" i="11"/>
  <c r="G91" i="11"/>
  <c r="BR90" i="11"/>
  <c r="G90" i="11"/>
  <c r="BR89" i="11"/>
  <c r="G89" i="11"/>
  <c r="BR88" i="11"/>
  <c r="G88" i="11"/>
  <c r="BR87" i="11"/>
  <c r="G87" i="11"/>
  <c r="BR86" i="11"/>
  <c r="G86" i="11"/>
  <c r="BR85" i="11"/>
  <c r="G85" i="11"/>
  <c r="BR84" i="11"/>
  <c r="G84" i="11"/>
  <c r="BR83" i="11"/>
  <c r="G83" i="11"/>
  <c r="BR82" i="11"/>
  <c r="G82" i="11"/>
  <c r="BR81" i="11"/>
  <c r="G81" i="11"/>
  <c r="BR80" i="11"/>
  <c r="G80" i="11"/>
  <c r="BR79" i="11"/>
  <c r="G79" i="11"/>
  <c r="BR78" i="11"/>
  <c r="G78" i="11"/>
  <c r="BR77" i="11"/>
  <c r="G77" i="11"/>
  <c r="BR76" i="11"/>
  <c r="G76" i="11"/>
  <c r="BR75" i="11"/>
  <c r="G75" i="11"/>
  <c r="BR74" i="11"/>
  <c r="G74" i="11"/>
  <c r="BR73" i="11"/>
  <c r="G73" i="11"/>
  <c r="BR72" i="11"/>
  <c r="BK72" i="11"/>
  <c r="G72" i="11"/>
  <c r="BR71" i="11"/>
  <c r="BK71" i="11"/>
  <c r="G71" i="11"/>
  <c r="BR70" i="11"/>
  <c r="G70" i="11"/>
  <c r="BR69" i="11"/>
  <c r="BK69" i="11"/>
  <c r="BK70" i="11" s="1"/>
  <c r="G69" i="11"/>
  <c r="BR68" i="11"/>
  <c r="G68" i="11"/>
  <c r="BR67" i="11"/>
  <c r="G67" i="11"/>
  <c r="BR66" i="11"/>
  <c r="G66" i="11"/>
  <c r="BR65" i="11"/>
  <c r="G65" i="11"/>
  <c r="BR64" i="11"/>
  <c r="BK64" i="11"/>
  <c r="G64" i="11"/>
  <c r="BR63" i="11"/>
  <c r="BK63" i="11"/>
  <c r="G63" i="11"/>
  <c r="BR62" i="11"/>
  <c r="G62" i="11"/>
  <c r="BR61" i="11"/>
  <c r="G61" i="11"/>
  <c r="BR60" i="11"/>
  <c r="G60" i="11"/>
  <c r="BR59" i="11"/>
  <c r="G59" i="11"/>
  <c r="BR58" i="11"/>
  <c r="G58" i="11"/>
  <c r="BR57" i="11"/>
  <c r="G57" i="11"/>
  <c r="BR56" i="11"/>
  <c r="G56" i="11"/>
  <c r="BR55" i="11"/>
  <c r="G55" i="11"/>
  <c r="BR54" i="11"/>
  <c r="G54" i="11"/>
  <c r="BR53" i="11"/>
  <c r="G53" i="11"/>
  <c r="BR52" i="11"/>
  <c r="G52" i="11"/>
  <c r="BR51" i="11"/>
  <c r="G51" i="11"/>
  <c r="BR50" i="11"/>
  <c r="G50" i="11"/>
  <c r="BR49" i="11"/>
  <c r="G49" i="11"/>
  <c r="BR48" i="11"/>
  <c r="G48" i="11"/>
  <c r="BR47" i="11"/>
  <c r="G47" i="11"/>
  <c r="BR46" i="11"/>
  <c r="G46" i="11"/>
  <c r="BR45" i="11"/>
  <c r="G45" i="11"/>
  <c r="BR44" i="11"/>
  <c r="G44" i="11"/>
  <c r="BR43" i="11"/>
  <c r="G43" i="11"/>
  <c r="BR42" i="11"/>
  <c r="G42" i="11"/>
  <c r="BR41" i="11"/>
  <c r="G41" i="11"/>
  <c r="BR40" i="11"/>
  <c r="G40" i="11"/>
  <c r="BR39" i="11"/>
  <c r="G39" i="11"/>
  <c r="BR38" i="11"/>
  <c r="G38" i="11"/>
  <c r="BR37" i="11"/>
  <c r="G37" i="11"/>
  <c r="BR36" i="11"/>
  <c r="G36" i="11"/>
  <c r="BR35" i="11"/>
  <c r="G35" i="11"/>
  <c r="BR34" i="11"/>
  <c r="G34" i="11"/>
  <c r="BR33" i="11"/>
  <c r="G33" i="11"/>
  <c r="BR32" i="11"/>
  <c r="G32" i="11"/>
  <c r="BR31" i="11"/>
  <c r="G31" i="11"/>
  <c r="BR30" i="11"/>
  <c r="G30" i="11"/>
  <c r="BR29" i="11"/>
  <c r="G29" i="11"/>
  <c r="BR28" i="11"/>
  <c r="G28" i="11"/>
  <c r="BR27" i="11"/>
  <c r="G27" i="11"/>
  <c r="BR26" i="11"/>
  <c r="G26" i="11"/>
  <c r="BR25" i="11"/>
  <c r="G25" i="11"/>
  <c r="BR24" i="11"/>
  <c r="G24" i="11"/>
  <c r="BR23" i="11"/>
  <c r="G23" i="11"/>
  <c r="BR22" i="11"/>
  <c r="G22" i="11"/>
  <c r="BR21" i="11"/>
  <c r="G21" i="11"/>
  <c r="BR20" i="11"/>
  <c r="G20" i="11"/>
  <c r="BR19" i="11"/>
  <c r="G19" i="11"/>
  <c r="BR18" i="11"/>
  <c r="G18" i="11"/>
  <c r="BR17" i="11"/>
  <c r="G17" i="11"/>
  <c r="BR16" i="11"/>
  <c r="G16" i="11"/>
  <c r="BR15" i="11"/>
  <c r="G15" i="11"/>
  <c r="BR14" i="11"/>
  <c r="G14" i="11"/>
  <c r="BR13" i="11"/>
  <c r="G13" i="11"/>
  <c r="BR12" i="11"/>
  <c r="G12" i="11"/>
  <c r="BR11" i="11"/>
  <c r="G11" i="11"/>
  <c r="BR10" i="11"/>
  <c r="G10" i="11"/>
  <c r="BR9" i="11"/>
  <c r="G9" i="11"/>
  <c r="BR8" i="11"/>
  <c r="BK8" i="11"/>
  <c r="BK38" i="11" s="1"/>
  <c r="G8" i="11"/>
  <c r="BR7" i="11"/>
  <c r="BK7" i="11"/>
  <c r="G7" i="11"/>
  <c r="BR6" i="11"/>
  <c r="G6" i="11"/>
  <c r="BM2" i="11" s="1"/>
  <c r="BR5" i="11"/>
  <c r="BK5" i="11"/>
  <c r="G5" i="11"/>
  <c r="BR4" i="11"/>
  <c r="G4" i="11"/>
  <c r="BR3" i="11"/>
  <c r="BQ3" i="11"/>
  <c r="A3" i="11"/>
  <c r="A4" i="11" s="1"/>
  <c r="BU2" i="11"/>
  <c r="BR2" i="11"/>
  <c r="BK2" i="11"/>
  <c r="BJ2" i="11"/>
  <c r="BD140" i="11" s="1"/>
  <c r="BE140" i="11" s="1"/>
  <c r="BR128" i="9"/>
  <c r="BD128" i="9"/>
  <c r="BE128" i="9" s="1"/>
  <c r="G128" i="9"/>
  <c r="BR127" i="9"/>
  <c r="BD127" i="9"/>
  <c r="BE127" i="9" s="1"/>
  <c r="G127" i="9"/>
  <c r="BR126" i="9"/>
  <c r="BD126" i="9"/>
  <c r="BE126" i="9" s="1"/>
  <c r="G126" i="9"/>
  <c r="BR125" i="9"/>
  <c r="BD125" i="9"/>
  <c r="BE125" i="9" s="1"/>
  <c r="G125" i="9"/>
  <c r="BR124" i="9"/>
  <c r="BE124" i="9"/>
  <c r="BD124" i="9"/>
  <c r="G124" i="9"/>
  <c r="BR123" i="9"/>
  <c r="BD123" i="9"/>
  <c r="BE123" i="9" s="1"/>
  <c r="G123" i="9"/>
  <c r="BR122" i="9"/>
  <c r="BD122" i="9"/>
  <c r="BE122" i="9" s="1"/>
  <c r="G122" i="9"/>
  <c r="BR121" i="9"/>
  <c r="BE121" i="9"/>
  <c r="BD121" i="9"/>
  <c r="G121" i="9"/>
  <c r="BR120" i="9"/>
  <c r="BD120" i="9"/>
  <c r="BE120" i="9" s="1"/>
  <c r="G120" i="9"/>
  <c r="BR119" i="9"/>
  <c r="BD119" i="9"/>
  <c r="BE119" i="9" s="1"/>
  <c r="G119" i="9"/>
  <c r="BR118" i="9"/>
  <c r="BD118" i="9"/>
  <c r="BE118" i="9" s="1"/>
  <c r="G118" i="9"/>
  <c r="BR117" i="9"/>
  <c r="BE117" i="9"/>
  <c r="BD117" i="9"/>
  <c r="G117" i="9"/>
  <c r="BR116" i="9"/>
  <c r="BD116" i="9"/>
  <c r="BE116" i="9" s="1"/>
  <c r="G116" i="9"/>
  <c r="BR115" i="9"/>
  <c r="BD115" i="9"/>
  <c r="BE115" i="9" s="1"/>
  <c r="G115" i="9"/>
  <c r="BR114" i="9"/>
  <c r="BE114" i="9"/>
  <c r="BD114" i="9"/>
  <c r="G114" i="9"/>
  <c r="BR113" i="9"/>
  <c r="BD113" i="9"/>
  <c r="BE113" i="9" s="1"/>
  <c r="G113" i="9"/>
  <c r="BR112" i="9"/>
  <c r="BD112" i="9"/>
  <c r="BE112" i="9" s="1"/>
  <c r="G112" i="9"/>
  <c r="BR111" i="9"/>
  <c r="BD111" i="9"/>
  <c r="BE111" i="9" s="1"/>
  <c r="G111" i="9"/>
  <c r="BR110" i="9"/>
  <c r="BD110" i="9"/>
  <c r="BE110" i="9" s="1"/>
  <c r="G110" i="9"/>
  <c r="BR109" i="9"/>
  <c r="BD109" i="9"/>
  <c r="BE109" i="9" s="1"/>
  <c r="G109" i="9"/>
  <c r="BR108" i="9"/>
  <c r="BE108" i="9"/>
  <c r="BD108" i="9"/>
  <c r="G108" i="9"/>
  <c r="BR107" i="9"/>
  <c r="BD107" i="9"/>
  <c r="BE107" i="9" s="1"/>
  <c r="G107" i="9"/>
  <c r="BR106" i="9"/>
  <c r="BD106" i="9"/>
  <c r="BE106" i="9" s="1"/>
  <c r="G106" i="9"/>
  <c r="BR105" i="9"/>
  <c r="BE105" i="9"/>
  <c r="BD105" i="9"/>
  <c r="G105" i="9"/>
  <c r="BR104" i="9"/>
  <c r="BD104" i="9"/>
  <c r="BE104" i="9" s="1"/>
  <c r="G104" i="9"/>
  <c r="BR103" i="9"/>
  <c r="BD103" i="9"/>
  <c r="BE103" i="9" s="1"/>
  <c r="G103" i="9"/>
  <c r="BR102" i="9"/>
  <c r="BD102" i="9"/>
  <c r="BE102" i="9" s="1"/>
  <c r="G102" i="9"/>
  <c r="BR101" i="9"/>
  <c r="BE101" i="9"/>
  <c r="BD101" i="9"/>
  <c r="G101" i="9"/>
  <c r="BR100" i="9"/>
  <c r="BD100" i="9"/>
  <c r="BE100" i="9" s="1"/>
  <c r="G100" i="9"/>
  <c r="BR99" i="9"/>
  <c r="BD99" i="9"/>
  <c r="BE99" i="9" s="1"/>
  <c r="G99" i="9"/>
  <c r="BR98" i="9"/>
  <c r="BE98" i="9"/>
  <c r="BD98" i="9"/>
  <c r="G98" i="9"/>
  <c r="BR97" i="9"/>
  <c r="BD97" i="9"/>
  <c r="BE97" i="9" s="1"/>
  <c r="G97" i="9"/>
  <c r="BR96" i="9"/>
  <c r="BD96" i="9"/>
  <c r="BE96" i="9" s="1"/>
  <c r="G96" i="9"/>
  <c r="BR95" i="9"/>
  <c r="BD95" i="9"/>
  <c r="BE95" i="9" s="1"/>
  <c r="G95" i="9"/>
  <c r="BR94" i="9"/>
  <c r="BD94" i="9"/>
  <c r="BE94" i="9" s="1"/>
  <c r="G94" i="9"/>
  <c r="BR93" i="9"/>
  <c r="BD93" i="9"/>
  <c r="BE93" i="9" s="1"/>
  <c r="G93" i="9"/>
  <c r="BR92" i="9"/>
  <c r="BE92" i="9"/>
  <c r="BD92" i="9"/>
  <c r="G92" i="9"/>
  <c r="BR91" i="9"/>
  <c r="BD91" i="9"/>
  <c r="BE91" i="9" s="1"/>
  <c r="G91" i="9"/>
  <c r="BR90" i="9"/>
  <c r="BD90" i="9"/>
  <c r="BE90" i="9" s="1"/>
  <c r="G90" i="9"/>
  <c r="BR89" i="9"/>
  <c r="BE89" i="9"/>
  <c r="BD89" i="9"/>
  <c r="G89" i="9"/>
  <c r="BR88" i="9"/>
  <c r="BD88" i="9"/>
  <c r="BE88" i="9" s="1"/>
  <c r="G88" i="9"/>
  <c r="BR87" i="9"/>
  <c r="BD87" i="9"/>
  <c r="BE87" i="9" s="1"/>
  <c r="G87" i="9"/>
  <c r="BR86" i="9"/>
  <c r="BD86" i="9"/>
  <c r="BE86" i="9" s="1"/>
  <c r="G86" i="9"/>
  <c r="BR85" i="9"/>
  <c r="BE85" i="9"/>
  <c r="BD85" i="9"/>
  <c r="G85" i="9"/>
  <c r="BR84" i="9"/>
  <c r="BD84" i="9"/>
  <c r="BE84" i="9" s="1"/>
  <c r="G84" i="9"/>
  <c r="BR83" i="9"/>
  <c r="BD83" i="9"/>
  <c r="BE83" i="9" s="1"/>
  <c r="G83" i="9"/>
  <c r="BR82" i="9"/>
  <c r="BE82" i="9"/>
  <c r="BD82" i="9"/>
  <c r="G82" i="9"/>
  <c r="BR81" i="9"/>
  <c r="BD81" i="9"/>
  <c r="BE81" i="9" s="1"/>
  <c r="G81" i="9"/>
  <c r="BR80" i="9"/>
  <c r="BD80" i="9"/>
  <c r="BE80" i="9" s="1"/>
  <c r="G80" i="9"/>
  <c r="BR79" i="9"/>
  <c r="BD79" i="9"/>
  <c r="BE79" i="9" s="1"/>
  <c r="G79" i="9"/>
  <c r="BR78" i="9"/>
  <c r="BD78" i="9"/>
  <c r="BE78" i="9" s="1"/>
  <c r="G78" i="9"/>
  <c r="BR77" i="9"/>
  <c r="BD77" i="9"/>
  <c r="BE77" i="9" s="1"/>
  <c r="G77" i="9"/>
  <c r="BR76" i="9"/>
  <c r="BE76" i="9"/>
  <c r="BD76" i="9"/>
  <c r="G76" i="9"/>
  <c r="BR75" i="9"/>
  <c r="BD75" i="9"/>
  <c r="BE75" i="9" s="1"/>
  <c r="G75" i="9"/>
  <c r="BR74" i="9"/>
  <c r="BD74" i="9"/>
  <c r="BE74" i="9" s="1"/>
  <c r="G74" i="9"/>
  <c r="BR73" i="9"/>
  <c r="BE73" i="9"/>
  <c r="BD73" i="9"/>
  <c r="G73" i="9"/>
  <c r="BR72" i="9"/>
  <c r="BK72" i="9"/>
  <c r="BD72" i="9"/>
  <c r="BE72" i="9" s="1"/>
  <c r="G72" i="9"/>
  <c r="BR71" i="9"/>
  <c r="BK71" i="9"/>
  <c r="BD71" i="9"/>
  <c r="BE71" i="9" s="1"/>
  <c r="G71" i="9"/>
  <c r="BR70" i="9"/>
  <c r="BD70" i="9"/>
  <c r="BE70" i="9" s="1"/>
  <c r="G70" i="9"/>
  <c r="BR69" i="9"/>
  <c r="BK69" i="9"/>
  <c r="BK70" i="9" s="1"/>
  <c r="BD69" i="9"/>
  <c r="BE69" i="9" s="1"/>
  <c r="G69" i="9"/>
  <c r="BR68" i="9"/>
  <c r="BD68" i="9"/>
  <c r="BE68" i="9" s="1"/>
  <c r="G68" i="9"/>
  <c r="BR67" i="9"/>
  <c r="BD67" i="9"/>
  <c r="BE67" i="9" s="1"/>
  <c r="G67" i="9"/>
  <c r="BR66" i="9"/>
  <c r="BD66" i="9"/>
  <c r="BE66" i="9" s="1"/>
  <c r="G66" i="9"/>
  <c r="BR65" i="9"/>
  <c r="BE65" i="9"/>
  <c r="BD65" i="9"/>
  <c r="G65" i="9"/>
  <c r="BR64" i="9"/>
  <c r="BK64" i="9"/>
  <c r="BD64" i="9"/>
  <c r="BE64" i="9" s="1"/>
  <c r="G64" i="9"/>
  <c r="BR63" i="9"/>
  <c r="BK63" i="9"/>
  <c r="BD63" i="9"/>
  <c r="BE63" i="9" s="1"/>
  <c r="G63" i="9"/>
  <c r="BR62" i="9"/>
  <c r="BE62" i="9"/>
  <c r="BD62" i="9"/>
  <c r="G62" i="9"/>
  <c r="BR61" i="9"/>
  <c r="BD61" i="9"/>
  <c r="BE61" i="9" s="1"/>
  <c r="G61" i="9"/>
  <c r="BR60" i="9"/>
  <c r="BD60" i="9"/>
  <c r="BE60" i="9" s="1"/>
  <c r="G60" i="9"/>
  <c r="BR59" i="9"/>
  <c r="BE59" i="9"/>
  <c r="BD59" i="9"/>
  <c r="G59" i="9"/>
  <c r="BR58" i="9"/>
  <c r="BD58" i="9"/>
  <c r="BE58" i="9" s="1"/>
  <c r="G58" i="9"/>
  <c r="BR57" i="9"/>
  <c r="BD57" i="9"/>
  <c r="BE57" i="9" s="1"/>
  <c r="G57" i="9"/>
  <c r="BR56" i="9"/>
  <c r="BD56" i="9"/>
  <c r="BE56" i="9" s="1"/>
  <c r="G56" i="9"/>
  <c r="BR55" i="9"/>
  <c r="BD55" i="9"/>
  <c r="BE55" i="9" s="1"/>
  <c r="G55" i="9"/>
  <c r="BR54" i="9"/>
  <c r="BE54" i="9"/>
  <c r="BD54" i="9"/>
  <c r="G54" i="9"/>
  <c r="BR53" i="9"/>
  <c r="BD53" i="9"/>
  <c r="BE53" i="9" s="1"/>
  <c r="G53" i="9"/>
  <c r="BR52" i="9"/>
  <c r="BD52" i="9"/>
  <c r="BE52" i="9" s="1"/>
  <c r="G52" i="9"/>
  <c r="BR51" i="9"/>
  <c r="BE51" i="9"/>
  <c r="BD51" i="9"/>
  <c r="G51" i="9"/>
  <c r="BR50" i="9"/>
  <c r="BD50" i="9"/>
  <c r="BE50" i="9" s="1"/>
  <c r="G50" i="9"/>
  <c r="BR49" i="9"/>
  <c r="BD49" i="9"/>
  <c r="BE49" i="9" s="1"/>
  <c r="G49" i="9"/>
  <c r="BR48" i="9"/>
  <c r="BD48" i="9"/>
  <c r="BE48" i="9" s="1"/>
  <c r="G48" i="9"/>
  <c r="BR47" i="9"/>
  <c r="BD47" i="9"/>
  <c r="BE47" i="9" s="1"/>
  <c r="G47" i="9"/>
  <c r="BR46" i="9"/>
  <c r="BE46" i="9"/>
  <c r="BD46" i="9"/>
  <c r="G46" i="9"/>
  <c r="BR45" i="9"/>
  <c r="BD45" i="9"/>
  <c r="BE45" i="9" s="1"/>
  <c r="G45" i="9"/>
  <c r="BR44" i="9"/>
  <c r="BD44" i="9"/>
  <c r="BE44" i="9" s="1"/>
  <c r="G44" i="9"/>
  <c r="BR43" i="9"/>
  <c r="BE43" i="9"/>
  <c r="BD43" i="9"/>
  <c r="G43" i="9"/>
  <c r="BR42" i="9"/>
  <c r="BD42" i="9"/>
  <c r="BE42" i="9" s="1"/>
  <c r="G42" i="9"/>
  <c r="BR41" i="9"/>
  <c r="BD41" i="9"/>
  <c r="BE41" i="9" s="1"/>
  <c r="G41" i="9"/>
  <c r="BR40" i="9"/>
  <c r="BD40" i="9"/>
  <c r="BE40" i="9" s="1"/>
  <c r="G40" i="9"/>
  <c r="BR39" i="9"/>
  <c r="BD39" i="9"/>
  <c r="BE39" i="9" s="1"/>
  <c r="G39" i="9"/>
  <c r="BR38" i="9"/>
  <c r="BD38" i="9"/>
  <c r="BE38" i="9" s="1"/>
  <c r="G38" i="9"/>
  <c r="BR37" i="9"/>
  <c r="BE37" i="9"/>
  <c r="BD37" i="9"/>
  <c r="G37" i="9"/>
  <c r="BR36" i="9"/>
  <c r="BD36" i="9"/>
  <c r="BE36" i="9" s="1"/>
  <c r="G36" i="9"/>
  <c r="BR35" i="9"/>
  <c r="BD35" i="9"/>
  <c r="BE35" i="9" s="1"/>
  <c r="G35" i="9"/>
  <c r="BR34" i="9"/>
  <c r="BD34" i="9"/>
  <c r="BE34" i="9" s="1"/>
  <c r="G34" i="9"/>
  <c r="BR33" i="9"/>
  <c r="BE33" i="9"/>
  <c r="BD33" i="9"/>
  <c r="G33" i="9"/>
  <c r="BR32" i="9"/>
  <c r="BD32" i="9"/>
  <c r="BE32" i="9" s="1"/>
  <c r="G32" i="9"/>
  <c r="BR31" i="9"/>
  <c r="BD31" i="9"/>
  <c r="BE31" i="9" s="1"/>
  <c r="G31" i="9"/>
  <c r="BR30" i="9"/>
  <c r="BD30" i="9"/>
  <c r="BE30" i="9" s="1"/>
  <c r="G30" i="9"/>
  <c r="BR29" i="9"/>
  <c r="BE29" i="9"/>
  <c r="BD29" i="9"/>
  <c r="G29" i="9"/>
  <c r="BR28" i="9"/>
  <c r="BD28" i="9"/>
  <c r="BE28" i="9" s="1"/>
  <c r="G28" i="9"/>
  <c r="BR27" i="9"/>
  <c r="BD27" i="9"/>
  <c r="BE27" i="9" s="1"/>
  <c r="G27" i="9"/>
  <c r="BR26" i="9"/>
  <c r="BD26" i="9"/>
  <c r="BE26" i="9" s="1"/>
  <c r="G26" i="9"/>
  <c r="BR25" i="9"/>
  <c r="BD25" i="9"/>
  <c r="BE25" i="9" s="1"/>
  <c r="G25" i="9"/>
  <c r="BR24" i="9"/>
  <c r="BD24" i="9"/>
  <c r="BE24" i="9" s="1"/>
  <c r="G24" i="9"/>
  <c r="BR23" i="9"/>
  <c r="BD23" i="9"/>
  <c r="BE23" i="9" s="1"/>
  <c r="G23" i="9"/>
  <c r="BR22" i="9"/>
  <c r="BD22" i="9"/>
  <c r="BE22" i="9" s="1"/>
  <c r="G22" i="9"/>
  <c r="BR21" i="9"/>
  <c r="BE21" i="9"/>
  <c r="BD21" i="9"/>
  <c r="G21" i="9"/>
  <c r="BR20" i="9"/>
  <c r="BD20" i="9"/>
  <c r="BE20" i="9" s="1"/>
  <c r="G20" i="9"/>
  <c r="BR19" i="9"/>
  <c r="BD19" i="9"/>
  <c r="BE19" i="9" s="1"/>
  <c r="G19" i="9"/>
  <c r="BR18" i="9"/>
  <c r="BE18" i="9"/>
  <c r="BD18" i="9"/>
  <c r="G18" i="9"/>
  <c r="BR17" i="9"/>
  <c r="BD17" i="9"/>
  <c r="BE17" i="9" s="1"/>
  <c r="G17" i="9"/>
  <c r="BR16" i="9"/>
  <c r="BD16" i="9"/>
  <c r="BE16" i="9" s="1"/>
  <c r="G16" i="9"/>
  <c r="BR15" i="9"/>
  <c r="BD15" i="9"/>
  <c r="BE15" i="9" s="1"/>
  <c r="G15" i="9"/>
  <c r="BR14" i="9"/>
  <c r="BD14" i="9"/>
  <c r="BE14" i="9" s="1"/>
  <c r="G14" i="9"/>
  <c r="BR13" i="9"/>
  <c r="BE13" i="9"/>
  <c r="BD13" i="9"/>
  <c r="G13" i="9"/>
  <c r="BR12" i="9"/>
  <c r="BD12" i="9"/>
  <c r="BE12" i="9" s="1"/>
  <c r="G12" i="9"/>
  <c r="BR11" i="9"/>
  <c r="BD11" i="9"/>
  <c r="BE11" i="9" s="1"/>
  <c r="G11" i="9"/>
  <c r="BR10" i="9"/>
  <c r="BD10" i="9"/>
  <c r="BE10" i="9" s="1"/>
  <c r="G10" i="9"/>
  <c r="BR9" i="9"/>
  <c r="BD9" i="9"/>
  <c r="BE9" i="9" s="1"/>
  <c r="G9" i="9"/>
  <c r="BR8" i="9"/>
  <c r="BK8" i="9"/>
  <c r="BK38" i="9" s="1"/>
  <c r="BD8" i="9"/>
  <c r="BE8" i="9" s="1"/>
  <c r="G8" i="9"/>
  <c r="BR7" i="9"/>
  <c r="BK7" i="9"/>
  <c r="BD7" i="9"/>
  <c r="BE7" i="9" s="1"/>
  <c r="G7" i="9"/>
  <c r="BR6" i="9"/>
  <c r="BD6" i="9"/>
  <c r="BE6" i="9" s="1"/>
  <c r="G6" i="9"/>
  <c r="BR5" i="9"/>
  <c r="BK5" i="9"/>
  <c r="BE5" i="9"/>
  <c r="BD5" i="9"/>
  <c r="G5" i="9"/>
  <c r="BR4" i="9"/>
  <c r="BD4" i="9"/>
  <c r="BE4" i="9" s="1"/>
  <c r="G4" i="9"/>
  <c r="BR3" i="9"/>
  <c r="BQ3" i="9"/>
  <c r="BQ4" i="9" s="1"/>
  <c r="BD3" i="9"/>
  <c r="BE3" i="9" s="1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BR2" i="9"/>
  <c r="BK2" i="9"/>
  <c r="BJ2" i="9"/>
  <c r="BI2" i="9"/>
  <c r="BD2" i="9"/>
  <c r="BE2" i="9" s="1"/>
  <c r="G364" i="7"/>
  <c r="G363" i="7"/>
  <c r="G362" i="7"/>
  <c r="G361" i="7"/>
  <c r="G360" i="7"/>
  <c r="G359" i="7"/>
  <c r="G358" i="7"/>
  <c r="G357" i="7"/>
  <c r="G356" i="7"/>
  <c r="G355" i="7"/>
  <c r="G354" i="7"/>
  <c r="G353" i="7"/>
  <c r="G352" i="7"/>
  <c r="G351" i="7"/>
  <c r="G350" i="7"/>
  <c r="G349" i="7"/>
  <c r="G348" i="7"/>
  <c r="G347" i="7"/>
  <c r="G346" i="7"/>
  <c r="G345" i="7"/>
  <c r="G344" i="7"/>
  <c r="G343" i="7"/>
  <c r="G342" i="7"/>
  <c r="G341" i="7"/>
  <c r="G340" i="7"/>
  <c r="G339" i="7"/>
  <c r="G338" i="7"/>
  <c r="G337" i="7"/>
  <c r="G336" i="7"/>
  <c r="G335" i="7"/>
  <c r="G334" i="7"/>
  <c r="G333" i="7"/>
  <c r="G332" i="7"/>
  <c r="G331" i="7"/>
  <c r="G330" i="7"/>
  <c r="G329" i="7"/>
  <c r="G328" i="7"/>
  <c r="G327" i="7"/>
  <c r="G326" i="7"/>
  <c r="G325" i="7"/>
  <c r="G324" i="7"/>
  <c r="G323" i="7"/>
  <c r="G322" i="7"/>
  <c r="G321" i="7"/>
  <c r="G320" i="7"/>
  <c r="G319" i="7"/>
  <c r="G318" i="7"/>
  <c r="G317" i="7"/>
  <c r="G316" i="7"/>
  <c r="G315" i="7"/>
  <c r="G314" i="7"/>
  <c r="G313" i="7"/>
  <c r="G312" i="7"/>
  <c r="G311" i="7"/>
  <c r="G310" i="7"/>
  <c r="G309" i="7"/>
  <c r="G308" i="7"/>
  <c r="G307" i="7"/>
  <c r="G306" i="7"/>
  <c r="G305" i="7"/>
  <c r="G304" i="7"/>
  <c r="G303" i="7"/>
  <c r="G302" i="7"/>
  <c r="G301" i="7"/>
  <c r="G300" i="7"/>
  <c r="G299" i="7"/>
  <c r="G298" i="7"/>
  <c r="G297" i="7"/>
  <c r="G296" i="7"/>
  <c r="G295" i="7"/>
  <c r="G294" i="7"/>
  <c r="G293" i="7"/>
  <c r="G292" i="7"/>
  <c r="G291" i="7"/>
  <c r="G290" i="7"/>
  <c r="G289" i="7"/>
  <c r="G288" i="7"/>
  <c r="G287" i="7"/>
  <c r="G286" i="7"/>
  <c r="G285" i="7"/>
  <c r="G284" i="7"/>
  <c r="G283" i="7"/>
  <c r="G282" i="7"/>
  <c r="G281" i="7"/>
  <c r="G280" i="7"/>
  <c r="G279" i="7"/>
  <c r="G278" i="7"/>
  <c r="G277" i="7"/>
  <c r="G276" i="7"/>
  <c r="G275" i="7"/>
  <c r="G274" i="7"/>
  <c r="G273" i="7"/>
  <c r="G272" i="7"/>
  <c r="G271" i="7"/>
  <c r="G270" i="7"/>
  <c r="G269" i="7"/>
  <c r="G268" i="7"/>
  <c r="G267" i="7"/>
  <c r="G266" i="7"/>
  <c r="G265" i="7"/>
  <c r="G264" i="7"/>
  <c r="G263" i="7"/>
  <c r="G262" i="7"/>
  <c r="G261" i="7"/>
  <c r="G260" i="7"/>
  <c r="G259" i="7"/>
  <c r="G258" i="7"/>
  <c r="G257" i="7"/>
  <c r="G256" i="7"/>
  <c r="G255" i="7"/>
  <c r="G254" i="7"/>
  <c r="G253" i="7"/>
  <c r="G252" i="7"/>
  <c r="G251" i="7"/>
  <c r="G250" i="7"/>
  <c r="G249" i="7"/>
  <c r="G248" i="7"/>
  <c r="G247" i="7"/>
  <c r="G246" i="7"/>
  <c r="G245" i="7"/>
  <c r="G244" i="7"/>
  <c r="G243" i="7"/>
  <c r="G242" i="7"/>
  <c r="G241" i="7"/>
  <c r="G240" i="7"/>
  <c r="G239" i="7"/>
  <c r="G238" i="7"/>
  <c r="G237" i="7"/>
  <c r="G236" i="7"/>
  <c r="G235" i="7"/>
  <c r="G234" i="7"/>
  <c r="G233" i="7"/>
  <c r="G232" i="7"/>
  <c r="G231" i="7"/>
  <c r="G230" i="7"/>
  <c r="G229" i="7"/>
  <c r="G228" i="7"/>
  <c r="G227" i="7"/>
  <c r="G226" i="7"/>
  <c r="G225" i="7"/>
  <c r="G224" i="7"/>
  <c r="G223" i="7"/>
  <c r="G222" i="7"/>
  <c r="G221" i="7"/>
  <c r="G220" i="7"/>
  <c r="G219" i="7"/>
  <c r="G218" i="7"/>
  <c r="G217" i="7"/>
  <c r="G216" i="7"/>
  <c r="G215" i="7"/>
  <c r="G214" i="7"/>
  <c r="G213" i="7"/>
  <c r="G212" i="7"/>
  <c r="G211" i="7"/>
  <c r="G210" i="7"/>
  <c r="G209" i="7"/>
  <c r="G208" i="7"/>
  <c r="G207" i="7"/>
  <c r="G206" i="7"/>
  <c r="G205" i="7"/>
  <c r="G204" i="7"/>
  <c r="G203" i="7"/>
  <c r="G202" i="7"/>
  <c r="G201" i="7"/>
  <c r="G200" i="7"/>
  <c r="G199" i="7"/>
  <c r="G198" i="7"/>
  <c r="G197" i="7"/>
  <c r="G196" i="7"/>
  <c r="G195" i="7"/>
  <c r="G194" i="7"/>
  <c r="G193" i="7"/>
  <c r="G192" i="7"/>
  <c r="G191" i="7"/>
  <c r="G190" i="7"/>
  <c r="G189" i="7"/>
  <c r="G188" i="7"/>
  <c r="G187" i="7"/>
  <c r="G186" i="7"/>
  <c r="G185" i="7"/>
  <c r="G184" i="7"/>
  <c r="G183" i="7"/>
  <c r="G182" i="7"/>
  <c r="G181" i="7"/>
  <c r="G180" i="7"/>
  <c r="G179" i="7"/>
  <c r="G178" i="7"/>
  <c r="G177" i="7"/>
  <c r="G176" i="7"/>
  <c r="G175" i="7"/>
  <c r="G174" i="7"/>
  <c r="G173" i="7"/>
  <c r="G172" i="7"/>
  <c r="G171" i="7"/>
  <c r="G170" i="7"/>
  <c r="G169" i="7"/>
  <c r="G168" i="7"/>
  <c r="G167" i="7"/>
  <c r="G166" i="7"/>
  <c r="G165" i="7"/>
  <c r="G164" i="7"/>
  <c r="G163" i="7"/>
  <c r="G162" i="7"/>
  <c r="G161" i="7"/>
  <c r="G160" i="7"/>
  <c r="G159" i="7"/>
  <c r="G158" i="7"/>
  <c r="G157" i="7"/>
  <c r="G156" i="7"/>
  <c r="G155" i="7"/>
  <c r="G154" i="7"/>
  <c r="G153" i="7"/>
  <c r="G152" i="7"/>
  <c r="G151" i="7"/>
  <c r="G150" i="7"/>
  <c r="G149" i="7"/>
  <c r="G148" i="7"/>
  <c r="G147" i="7"/>
  <c r="G146" i="7"/>
  <c r="G145" i="7"/>
  <c r="G144" i="7"/>
  <c r="G143" i="7"/>
  <c r="G142" i="7"/>
  <c r="G141" i="7"/>
  <c r="G140" i="7"/>
  <c r="G139" i="7"/>
  <c r="G138" i="7"/>
  <c r="G137" i="7"/>
  <c r="G136" i="7"/>
  <c r="G135" i="7"/>
  <c r="G134" i="7"/>
  <c r="G133" i="7"/>
  <c r="G132" i="7"/>
  <c r="G131" i="7"/>
  <c r="G130" i="7"/>
  <c r="G129" i="7"/>
  <c r="G128" i="7"/>
  <c r="G127" i="7"/>
  <c r="G126" i="7"/>
  <c r="G125" i="7"/>
  <c r="G124" i="7"/>
  <c r="G123" i="7"/>
  <c r="G122" i="7"/>
  <c r="G121" i="7"/>
  <c r="G120" i="7"/>
  <c r="G119" i="7"/>
  <c r="G118" i="7"/>
  <c r="G117" i="7"/>
  <c r="G116" i="7"/>
  <c r="G115" i="7"/>
  <c r="G114" i="7"/>
  <c r="G113" i="7"/>
  <c r="AA112" i="7"/>
  <c r="G112" i="7"/>
  <c r="AA111" i="7"/>
  <c r="G111" i="7"/>
  <c r="AA110" i="7"/>
  <c r="G110" i="7"/>
  <c r="AA109" i="7"/>
  <c r="G109" i="7"/>
  <c r="AA108" i="7"/>
  <c r="G108" i="7"/>
  <c r="AA107" i="7"/>
  <c r="G107" i="7"/>
  <c r="AA106" i="7"/>
  <c r="G106" i="7"/>
  <c r="AA105" i="7"/>
  <c r="G105" i="7"/>
  <c r="AA104" i="7"/>
  <c r="G104" i="7"/>
  <c r="AA103" i="7"/>
  <c r="G103" i="7"/>
  <c r="AA102" i="7"/>
  <c r="G102" i="7"/>
  <c r="AA101" i="7"/>
  <c r="G101" i="7"/>
  <c r="AA100" i="7"/>
  <c r="G100" i="7"/>
  <c r="AA99" i="7"/>
  <c r="G99" i="7"/>
  <c r="AA98" i="7"/>
  <c r="G98" i="7"/>
  <c r="AA97" i="7"/>
  <c r="G97" i="7"/>
  <c r="AA96" i="7"/>
  <c r="G96" i="7"/>
  <c r="AA95" i="7"/>
  <c r="G95" i="7"/>
  <c r="AA94" i="7"/>
  <c r="G94" i="7"/>
  <c r="AA93" i="7"/>
  <c r="G93" i="7"/>
  <c r="AA92" i="7"/>
  <c r="G92" i="7"/>
  <c r="AA91" i="7"/>
  <c r="G91" i="7"/>
  <c r="AA90" i="7"/>
  <c r="G90" i="7"/>
  <c r="AA89" i="7"/>
  <c r="G89" i="7"/>
  <c r="AA88" i="7"/>
  <c r="G88" i="7"/>
  <c r="AA87" i="7"/>
  <c r="G87" i="7"/>
  <c r="AA86" i="7"/>
  <c r="G86" i="7"/>
  <c r="AA85" i="7"/>
  <c r="G85" i="7"/>
  <c r="AA84" i="7"/>
  <c r="G84" i="7"/>
  <c r="AA83" i="7"/>
  <c r="G83" i="7"/>
  <c r="AA82" i="7"/>
  <c r="G82" i="7"/>
  <c r="AA81" i="7"/>
  <c r="G81" i="7"/>
  <c r="AA80" i="7"/>
  <c r="G80" i="7"/>
  <c r="AA79" i="7"/>
  <c r="G79" i="7"/>
  <c r="AA78" i="7"/>
  <c r="G78" i="7"/>
  <c r="AA77" i="7"/>
  <c r="G77" i="7"/>
  <c r="AA76" i="7"/>
  <c r="G76" i="7"/>
  <c r="AA75" i="7"/>
  <c r="G75" i="7"/>
  <c r="AA74" i="7"/>
  <c r="G74" i="7"/>
  <c r="AA73" i="7"/>
  <c r="G73" i="7"/>
  <c r="AA72" i="7"/>
  <c r="G72" i="7"/>
  <c r="AA71" i="7"/>
  <c r="G71" i="7"/>
  <c r="AA70" i="7"/>
  <c r="G70" i="7"/>
  <c r="AA69" i="7"/>
  <c r="G69" i="7"/>
  <c r="AA68" i="7"/>
  <c r="G68" i="7"/>
  <c r="AA67" i="7"/>
  <c r="G67" i="7"/>
  <c r="AA66" i="7"/>
  <c r="G66" i="7"/>
  <c r="AA65" i="7"/>
  <c r="G65" i="7"/>
  <c r="AA64" i="7"/>
  <c r="G64" i="7"/>
  <c r="AA63" i="7"/>
  <c r="G63" i="7"/>
  <c r="AA62" i="7"/>
  <c r="G62" i="7"/>
  <c r="AA61" i="7"/>
  <c r="G61" i="7"/>
  <c r="AA60" i="7"/>
  <c r="G60" i="7"/>
  <c r="AA59" i="7"/>
  <c r="G59" i="7"/>
  <c r="AA58" i="7"/>
  <c r="G58" i="7"/>
  <c r="AA57" i="7"/>
  <c r="G57" i="7"/>
  <c r="AA56" i="7"/>
  <c r="G56" i="7"/>
  <c r="AA55" i="7"/>
  <c r="G55" i="7"/>
  <c r="AA54" i="7"/>
  <c r="G54" i="7"/>
  <c r="AA53" i="7"/>
  <c r="G53" i="7"/>
  <c r="AA52" i="7"/>
  <c r="G52" i="7"/>
  <c r="AA51" i="7"/>
  <c r="G51" i="7"/>
  <c r="AA50" i="7"/>
  <c r="G50" i="7"/>
  <c r="AA49" i="7"/>
  <c r="G49" i="7"/>
  <c r="AA48" i="7"/>
  <c r="G48" i="7"/>
  <c r="AA47" i="7"/>
  <c r="G47" i="7"/>
  <c r="AA46" i="7"/>
  <c r="G46" i="7"/>
  <c r="AA45" i="7"/>
  <c r="G45" i="7"/>
  <c r="AA44" i="7"/>
  <c r="G44" i="7"/>
  <c r="AA43" i="7"/>
  <c r="G43" i="7"/>
  <c r="AA42" i="7"/>
  <c r="G42" i="7"/>
  <c r="AA41" i="7"/>
  <c r="G41" i="7"/>
  <c r="AA40" i="7"/>
  <c r="G40" i="7"/>
  <c r="AA39" i="7"/>
  <c r="G39" i="7"/>
  <c r="AA38" i="7"/>
  <c r="G38" i="7"/>
  <c r="AA37" i="7"/>
  <c r="G37" i="7"/>
  <c r="AA36" i="7"/>
  <c r="G36" i="7"/>
  <c r="AA35" i="7"/>
  <c r="G35" i="7"/>
  <c r="AA34" i="7"/>
  <c r="G34" i="7"/>
  <c r="AA33" i="7"/>
  <c r="G33" i="7"/>
  <c r="AA32" i="7"/>
  <c r="G32" i="7"/>
  <c r="AA31" i="7"/>
  <c r="G31" i="7"/>
  <c r="AA30" i="7"/>
  <c r="G30" i="7"/>
  <c r="AA29" i="7"/>
  <c r="G29" i="7"/>
  <c r="AA28" i="7"/>
  <c r="G28" i="7"/>
  <c r="AA27" i="7"/>
  <c r="G27" i="7"/>
  <c r="AA26" i="7"/>
  <c r="G26" i="7"/>
  <c r="AA25" i="7"/>
  <c r="G25" i="7"/>
  <c r="AA24" i="7"/>
  <c r="G24" i="7"/>
  <c r="AA23" i="7"/>
  <c r="G23" i="7"/>
  <c r="AA22" i="7"/>
  <c r="G22" i="7"/>
  <c r="AA21" i="7"/>
  <c r="G21" i="7"/>
  <c r="AA20" i="7"/>
  <c r="G20" i="7"/>
  <c r="AA19" i="7"/>
  <c r="G19" i="7"/>
  <c r="AA18" i="7"/>
  <c r="G18" i="7"/>
  <c r="AA17" i="7"/>
  <c r="G17" i="7"/>
  <c r="AA16" i="7"/>
  <c r="G16" i="7"/>
  <c r="AA15" i="7"/>
  <c r="G15" i="7"/>
  <c r="AA14" i="7"/>
  <c r="G14" i="7"/>
  <c r="AA13" i="7"/>
  <c r="G13" i="7"/>
  <c r="AA12" i="7"/>
  <c r="G12" i="7"/>
  <c r="AA11" i="7"/>
  <c r="G11" i="7"/>
  <c r="AA10" i="7"/>
  <c r="G10" i="7"/>
  <c r="AF9" i="7"/>
  <c r="AH18" i="7" s="1"/>
  <c r="AA9" i="7"/>
  <c r="G9" i="7"/>
  <c r="AF8" i="7"/>
  <c r="AH17" i="7" s="1"/>
  <c r="AA8" i="7"/>
  <c r="G8" i="7"/>
  <c r="AF7" i="7"/>
  <c r="AA7" i="7"/>
  <c r="G7" i="7"/>
  <c r="AA6" i="7"/>
  <c r="G6" i="7"/>
  <c r="AA5" i="7"/>
  <c r="G5" i="7"/>
  <c r="AF4" i="7"/>
  <c r="AA4" i="7"/>
  <c r="G4" i="7"/>
  <c r="AF3" i="7"/>
  <c r="AF6" i="7" s="1"/>
  <c r="AF13" i="7" s="1"/>
  <c r="AH22" i="7" s="1"/>
  <c r="AA3" i="7"/>
  <c r="AA2" i="7"/>
  <c r="AF5" i="7" s="1"/>
  <c r="AF1" i="7"/>
  <c r="AF2" i="7" s="1"/>
  <c r="AA273" i="6"/>
  <c r="G273" i="6"/>
  <c r="AA272" i="6"/>
  <c r="G272" i="6"/>
  <c r="AA271" i="6"/>
  <c r="G271" i="6"/>
  <c r="AA270" i="6"/>
  <c r="G270" i="6"/>
  <c r="AA269" i="6"/>
  <c r="G269" i="6"/>
  <c r="AA268" i="6"/>
  <c r="G268" i="6"/>
  <c r="AA267" i="6"/>
  <c r="G267" i="6"/>
  <c r="AA266" i="6"/>
  <c r="G266" i="6"/>
  <c r="AA265" i="6"/>
  <c r="G265" i="6"/>
  <c r="AA264" i="6"/>
  <c r="G264" i="6"/>
  <c r="AA263" i="6"/>
  <c r="G263" i="6"/>
  <c r="AA262" i="6"/>
  <c r="G262" i="6"/>
  <c r="AA261" i="6"/>
  <c r="G261" i="6"/>
  <c r="AA260" i="6"/>
  <c r="G260" i="6"/>
  <c r="AA259" i="6"/>
  <c r="G259" i="6"/>
  <c r="AA258" i="6"/>
  <c r="G258" i="6"/>
  <c r="AA257" i="6"/>
  <c r="G257" i="6"/>
  <c r="AA256" i="6"/>
  <c r="G256" i="6"/>
  <c r="AA255" i="6"/>
  <c r="G255" i="6"/>
  <c r="AA254" i="6"/>
  <c r="G254" i="6"/>
  <c r="AA253" i="6"/>
  <c r="G253" i="6"/>
  <c r="AA252" i="6"/>
  <c r="G252" i="6"/>
  <c r="AA251" i="6"/>
  <c r="G251" i="6"/>
  <c r="AA250" i="6"/>
  <c r="G250" i="6"/>
  <c r="AA249" i="6"/>
  <c r="G249" i="6"/>
  <c r="AA248" i="6"/>
  <c r="G248" i="6"/>
  <c r="AA247" i="6"/>
  <c r="G247" i="6"/>
  <c r="AA246" i="6"/>
  <c r="G246" i="6"/>
  <c r="AA245" i="6"/>
  <c r="G245" i="6"/>
  <c r="AA244" i="6"/>
  <c r="G244" i="6"/>
  <c r="AA243" i="6"/>
  <c r="G243" i="6"/>
  <c r="AA242" i="6"/>
  <c r="G242" i="6"/>
  <c r="AA241" i="6"/>
  <c r="G241" i="6"/>
  <c r="AA240" i="6"/>
  <c r="G240" i="6"/>
  <c r="AA239" i="6"/>
  <c r="G239" i="6"/>
  <c r="AA238" i="6"/>
  <c r="G238" i="6"/>
  <c r="AA237" i="6"/>
  <c r="G237" i="6"/>
  <c r="AA236" i="6"/>
  <c r="G236" i="6"/>
  <c r="AA235" i="6"/>
  <c r="G235" i="6"/>
  <c r="AA234" i="6"/>
  <c r="G234" i="6"/>
  <c r="AA233" i="6"/>
  <c r="G233" i="6"/>
  <c r="AA232" i="6"/>
  <c r="G232" i="6"/>
  <c r="AA231" i="6"/>
  <c r="G231" i="6"/>
  <c r="AA230" i="6"/>
  <c r="G230" i="6"/>
  <c r="AA229" i="6"/>
  <c r="G229" i="6"/>
  <c r="AA228" i="6"/>
  <c r="G228" i="6"/>
  <c r="AA227" i="6"/>
  <c r="G227" i="6"/>
  <c r="AA226" i="6"/>
  <c r="G226" i="6"/>
  <c r="AA225" i="6"/>
  <c r="G225" i="6"/>
  <c r="AA224" i="6"/>
  <c r="G224" i="6"/>
  <c r="AA223" i="6"/>
  <c r="G223" i="6"/>
  <c r="AA222" i="6"/>
  <c r="G222" i="6"/>
  <c r="AA221" i="6"/>
  <c r="G221" i="6"/>
  <c r="AA220" i="6"/>
  <c r="G220" i="6"/>
  <c r="AA219" i="6"/>
  <c r="G219" i="6"/>
  <c r="AA218" i="6"/>
  <c r="G218" i="6"/>
  <c r="AA217" i="6"/>
  <c r="G217" i="6"/>
  <c r="AA216" i="6"/>
  <c r="G216" i="6"/>
  <c r="AA215" i="6"/>
  <c r="G215" i="6"/>
  <c r="AA214" i="6"/>
  <c r="G214" i="6"/>
  <c r="AA213" i="6"/>
  <c r="G213" i="6"/>
  <c r="AA212" i="6"/>
  <c r="G212" i="6"/>
  <c r="AA211" i="6"/>
  <c r="G211" i="6"/>
  <c r="AA210" i="6"/>
  <c r="G210" i="6"/>
  <c r="AA209" i="6"/>
  <c r="G209" i="6"/>
  <c r="AA208" i="6"/>
  <c r="G208" i="6"/>
  <c r="AA207" i="6"/>
  <c r="G207" i="6"/>
  <c r="AA206" i="6"/>
  <c r="G206" i="6"/>
  <c r="AA205" i="6"/>
  <c r="G205" i="6"/>
  <c r="AA204" i="6"/>
  <c r="G204" i="6"/>
  <c r="AA203" i="6"/>
  <c r="G203" i="6"/>
  <c r="AA202" i="6"/>
  <c r="G202" i="6"/>
  <c r="AA201" i="6"/>
  <c r="G201" i="6"/>
  <c r="AA200" i="6"/>
  <c r="G200" i="6"/>
  <c r="AA199" i="6"/>
  <c r="G199" i="6"/>
  <c r="AA198" i="6"/>
  <c r="G198" i="6"/>
  <c r="AA197" i="6"/>
  <c r="G197" i="6"/>
  <c r="AA196" i="6"/>
  <c r="G196" i="6"/>
  <c r="AA195" i="6"/>
  <c r="G195" i="6"/>
  <c r="AA194" i="6"/>
  <c r="G194" i="6"/>
  <c r="AA193" i="6"/>
  <c r="G193" i="6"/>
  <c r="AA192" i="6"/>
  <c r="G192" i="6"/>
  <c r="AA191" i="6"/>
  <c r="G191" i="6"/>
  <c r="AA190" i="6"/>
  <c r="G190" i="6"/>
  <c r="AA189" i="6"/>
  <c r="G189" i="6"/>
  <c r="AA188" i="6"/>
  <c r="G188" i="6"/>
  <c r="AA187" i="6"/>
  <c r="G187" i="6"/>
  <c r="AA186" i="6"/>
  <c r="G186" i="6"/>
  <c r="AA185" i="6"/>
  <c r="G185" i="6"/>
  <c r="AA184" i="6"/>
  <c r="G184" i="6"/>
  <c r="AA183" i="6"/>
  <c r="G183" i="6"/>
  <c r="AA182" i="6"/>
  <c r="G182" i="6"/>
  <c r="AA181" i="6"/>
  <c r="G181" i="6"/>
  <c r="AA180" i="6"/>
  <c r="G180" i="6"/>
  <c r="AA179" i="6"/>
  <c r="G179" i="6"/>
  <c r="AA178" i="6"/>
  <c r="G178" i="6"/>
  <c r="AA177" i="6"/>
  <c r="G177" i="6"/>
  <c r="AA176" i="6"/>
  <c r="G176" i="6"/>
  <c r="AA175" i="6"/>
  <c r="G175" i="6"/>
  <c r="AA174" i="6"/>
  <c r="G174" i="6"/>
  <c r="AA173" i="6"/>
  <c r="G173" i="6"/>
  <c r="AA172" i="6"/>
  <c r="G172" i="6"/>
  <c r="AA171" i="6"/>
  <c r="G171" i="6"/>
  <c r="AA170" i="6"/>
  <c r="G170" i="6"/>
  <c r="AA169" i="6"/>
  <c r="G169" i="6"/>
  <c r="AA168" i="6"/>
  <c r="G168" i="6"/>
  <c r="AA167" i="6"/>
  <c r="G167" i="6"/>
  <c r="AA166" i="6"/>
  <c r="G166" i="6"/>
  <c r="AA165" i="6"/>
  <c r="G165" i="6"/>
  <c r="AA164" i="6"/>
  <c r="G164" i="6"/>
  <c r="AA163" i="6"/>
  <c r="G163" i="6"/>
  <c r="AA162" i="6"/>
  <c r="G162" i="6"/>
  <c r="AA161" i="6"/>
  <c r="G161" i="6"/>
  <c r="AA160" i="6"/>
  <c r="G160" i="6"/>
  <c r="AA159" i="6"/>
  <c r="G159" i="6"/>
  <c r="AA158" i="6"/>
  <c r="G158" i="6"/>
  <c r="AA157" i="6"/>
  <c r="G157" i="6"/>
  <c r="AA156" i="6"/>
  <c r="G156" i="6"/>
  <c r="AA155" i="6"/>
  <c r="G155" i="6"/>
  <c r="AA154" i="6"/>
  <c r="G154" i="6"/>
  <c r="AA153" i="6"/>
  <c r="G153" i="6"/>
  <c r="AA152" i="6"/>
  <c r="G152" i="6"/>
  <c r="AA151" i="6"/>
  <c r="G151" i="6"/>
  <c r="AA150" i="6"/>
  <c r="G150" i="6"/>
  <c r="AA149" i="6"/>
  <c r="G149" i="6"/>
  <c r="AA148" i="6"/>
  <c r="G148" i="6"/>
  <c r="AA147" i="6"/>
  <c r="G147" i="6"/>
  <c r="AA146" i="6"/>
  <c r="G146" i="6"/>
  <c r="AA145" i="6"/>
  <c r="G145" i="6"/>
  <c r="AA144" i="6"/>
  <c r="G144" i="6"/>
  <c r="AA143" i="6"/>
  <c r="G143" i="6"/>
  <c r="AA142" i="6"/>
  <c r="G142" i="6"/>
  <c r="AA141" i="6"/>
  <c r="G141" i="6"/>
  <c r="AA140" i="6"/>
  <c r="G140" i="6"/>
  <c r="AA139" i="6"/>
  <c r="G139" i="6"/>
  <c r="AA138" i="6"/>
  <c r="G138" i="6"/>
  <c r="AA137" i="6"/>
  <c r="G137" i="6"/>
  <c r="AA136" i="6"/>
  <c r="G136" i="6"/>
  <c r="AA135" i="6"/>
  <c r="G135" i="6"/>
  <c r="AA134" i="6"/>
  <c r="G134" i="6"/>
  <c r="AA133" i="6"/>
  <c r="G133" i="6"/>
  <c r="AA132" i="6"/>
  <c r="G132" i="6"/>
  <c r="AA131" i="6"/>
  <c r="G131" i="6"/>
  <c r="AA130" i="6"/>
  <c r="G130" i="6"/>
  <c r="AA129" i="6"/>
  <c r="G129" i="6"/>
  <c r="AA128" i="6"/>
  <c r="G128" i="6"/>
  <c r="AA127" i="6"/>
  <c r="G127" i="6"/>
  <c r="AA126" i="6"/>
  <c r="G126" i="6"/>
  <c r="AA125" i="6"/>
  <c r="G125" i="6"/>
  <c r="AA124" i="6"/>
  <c r="G124" i="6"/>
  <c r="AA123" i="6"/>
  <c r="G123" i="6"/>
  <c r="AA122" i="6"/>
  <c r="G122" i="6"/>
  <c r="AA121" i="6"/>
  <c r="G121" i="6"/>
  <c r="AA120" i="6"/>
  <c r="G120" i="6"/>
  <c r="AA119" i="6"/>
  <c r="G119" i="6"/>
  <c r="AA118" i="6"/>
  <c r="G118" i="6"/>
  <c r="AA117" i="6"/>
  <c r="G117" i="6"/>
  <c r="AA116" i="6"/>
  <c r="G116" i="6"/>
  <c r="AA115" i="6"/>
  <c r="G115" i="6"/>
  <c r="AA114" i="6"/>
  <c r="G114" i="6"/>
  <c r="AA113" i="6"/>
  <c r="G113" i="6"/>
  <c r="AA112" i="6"/>
  <c r="G112" i="6"/>
  <c r="AA111" i="6"/>
  <c r="G111" i="6"/>
  <c r="AA110" i="6"/>
  <c r="G110" i="6"/>
  <c r="AA109" i="6"/>
  <c r="G109" i="6"/>
  <c r="AA108" i="6"/>
  <c r="G108" i="6"/>
  <c r="AA107" i="6"/>
  <c r="G107" i="6"/>
  <c r="AA106" i="6"/>
  <c r="G106" i="6"/>
  <c r="AA105" i="6"/>
  <c r="G105" i="6"/>
  <c r="AA104" i="6"/>
  <c r="G104" i="6"/>
  <c r="AA103" i="6"/>
  <c r="G103" i="6"/>
  <c r="AA102" i="6"/>
  <c r="G102" i="6"/>
  <c r="AA101" i="6"/>
  <c r="G101" i="6"/>
  <c r="AA100" i="6"/>
  <c r="G100" i="6"/>
  <c r="AA99" i="6"/>
  <c r="G99" i="6"/>
  <c r="AA98" i="6"/>
  <c r="G98" i="6"/>
  <c r="AA97" i="6"/>
  <c r="G97" i="6"/>
  <c r="AA96" i="6"/>
  <c r="G96" i="6"/>
  <c r="AA95" i="6"/>
  <c r="G95" i="6"/>
  <c r="AA94" i="6"/>
  <c r="G94" i="6"/>
  <c r="AA93" i="6"/>
  <c r="G93" i="6"/>
  <c r="AA92" i="6"/>
  <c r="G92" i="6"/>
  <c r="AA91" i="6"/>
  <c r="G91" i="6"/>
  <c r="AA90" i="6"/>
  <c r="G90" i="6"/>
  <c r="AA89" i="6"/>
  <c r="G89" i="6"/>
  <c r="AA88" i="6"/>
  <c r="G88" i="6"/>
  <c r="AA87" i="6"/>
  <c r="G87" i="6"/>
  <c r="AA86" i="6"/>
  <c r="G86" i="6"/>
  <c r="AA85" i="6"/>
  <c r="G85" i="6"/>
  <c r="AA84" i="6"/>
  <c r="G84" i="6"/>
  <c r="AA83" i="6"/>
  <c r="G83" i="6"/>
  <c r="AA82" i="6"/>
  <c r="G82" i="6"/>
  <c r="AA81" i="6"/>
  <c r="G81" i="6"/>
  <c r="AA80" i="6"/>
  <c r="G80" i="6"/>
  <c r="AA79" i="6"/>
  <c r="G79" i="6"/>
  <c r="AA78" i="6"/>
  <c r="G78" i="6"/>
  <c r="AA77" i="6"/>
  <c r="G77" i="6"/>
  <c r="AA76" i="6"/>
  <c r="G76" i="6"/>
  <c r="AA75" i="6"/>
  <c r="G75" i="6"/>
  <c r="AA74" i="6"/>
  <c r="G74" i="6"/>
  <c r="AA73" i="6"/>
  <c r="G73" i="6"/>
  <c r="AA72" i="6"/>
  <c r="G72" i="6"/>
  <c r="AA71" i="6"/>
  <c r="G71" i="6"/>
  <c r="AA70" i="6"/>
  <c r="G70" i="6"/>
  <c r="AA69" i="6"/>
  <c r="G69" i="6"/>
  <c r="AA68" i="6"/>
  <c r="G68" i="6"/>
  <c r="AA67" i="6"/>
  <c r="G67" i="6"/>
  <c r="AA66" i="6"/>
  <c r="G66" i="6"/>
  <c r="AA65" i="6"/>
  <c r="G65" i="6"/>
  <c r="AA64" i="6"/>
  <c r="G64" i="6"/>
  <c r="AA63" i="6"/>
  <c r="G63" i="6"/>
  <c r="AA62" i="6"/>
  <c r="G62" i="6"/>
  <c r="AA61" i="6"/>
  <c r="G61" i="6"/>
  <c r="AA60" i="6"/>
  <c r="G60" i="6"/>
  <c r="AA59" i="6"/>
  <c r="G59" i="6"/>
  <c r="AA58" i="6"/>
  <c r="G58" i="6"/>
  <c r="AA57" i="6"/>
  <c r="G57" i="6"/>
  <c r="AA56" i="6"/>
  <c r="G56" i="6"/>
  <c r="AA55" i="6"/>
  <c r="G55" i="6"/>
  <c r="AA54" i="6"/>
  <c r="G54" i="6"/>
  <c r="AA53" i="6"/>
  <c r="G53" i="6"/>
  <c r="AA52" i="6"/>
  <c r="G52" i="6"/>
  <c r="AA51" i="6"/>
  <c r="G51" i="6"/>
  <c r="AA50" i="6"/>
  <c r="G50" i="6"/>
  <c r="AA49" i="6"/>
  <c r="G49" i="6"/>
  <c r="AA48" i="6"/>
  <c r="G48" i="6"/>
  <c r="AA47" i="6"/>
  <c r="G47" i="6"/>
  <c r="AA46" i="6"/>
  <c r="G46" i="6"/>
  <c r="AA45" i="6"/>
  <c r="G45" i="6"/>
  <c r="AA44" i="6"/>
  <c r="G44" i="6"/>
  <c r="AA43" i="6"/>
  <c r="G43" i="6"/>
  <c r="AA42" i="6"/>
  <c r="G42" i="6"/>
  <c r="AA41" i="6"/>
  <c r="G41" i="6"/>
  <c r="AA40" i="6"/>
  <c r="G40" i="6"/>
  <c r="AA39" i="6"/>
  <c r="G39" i="6"/>
  <c r="AA38" i="6"/>
  <c r="G38" i="6"/>
  <c r="AA37" i="6"/>
  <c r="G37" i="6"/>
  <c r="AA36" i="6"/>
  <c r="G36" i="6"/>
  <c r="AA35" i="6"/>
  <c r="G35" i="6"/>
  <c r="AA34" i="6"/>
  <c r="G34" i="6"/>
  <c r="AA33" i="6"/>
  <c r="G33" i="6"/>
  <c r="AA32" i="6"/>
  <c r="G32" i="6"/>
  <c r="AA31" i="6"/>
  <c r="G31" i="6"/>
  <c r="AA30" i="6"/>
  <c r="G30" i="6"/>
  <c r="AA29" i="6"/>
  <c r="G29" i="6"/>
  <c r="AA28" i="6"/>
  <c r="G28" i="6"/>
  <c r="AA27" i="6"/>
  <c r="G27" i="6"/>
  <c r="AA26" i="6"/>
  <c r="G26" i="6"/>
  <c r="AA25" i="6"/>
  <c r="G25" i="6"/>
  <c r="AA24" i="6"/>
  <c r="G24" i="6"/>
  <c r="AA23" i="6"/>
  <c r="G23" i="6"/>
  <c r="AA22" i="6"/>
  <c r="G22" i="6"/>
  <c r="AA21" i="6"/>
  <c r="G21" i="6"/>
  <c r="AA20" i="6"/>
  <c r="G20" i="6"/>
  <c r="AA19" i="6"/>
  <c r="G19" i="6"/>
  <c r="AA18" i="6"/>
  <c r="G18" i="6"/>
  <c r="AA17" i="6"/>
  <c r="G17" i="6"/>
  <c r="AA16" i="6"/>
  <c r="G16" i="6"/>
  <c r="AA15" i="6"/>
  <c r="G15" i="6"/>
  <c r="AA14" i="6"/>
  <c r="G14" i="6"/>
  <c r="AA13" i="6"/>
  <c r="G13" i="6"/>
  <c r="AA12" i="6"/>
  <c r="G12" i="6"/>
  <c r="AA11" i="6"/>
  <c r="G11" i="6"/>
  <c r="AA10" i="6"/>
  <c r="G10" i="6"/>
  <c r="AF9" i="6"/>
  <c r="AH18" i="6" s="1"/>
  <c r="AA9" i="6"/>
  <c r="G9" i="6"/>
  <c r="AF8" i="6"/>
  <c r="AH17" i="6" s="1"/>
  <c r="AA8" i="6"/>
  <c r="G8" i="6"/>
  <c r="AF7" i="6"/>
  <c r="AA7" i="6"/>
  <c r="G7" i="6"/>
  <c r="AA6" i="6"/>
  <c r="G6" i="6"/>
  <c r="AA5" i="6"/>
  <c r="G5" i="6"/>
  <c r="AA4" i="6"/>
  <c r="G4" i="6"/>
  <c r="AF3" i="6"/>
  <c r="AF4" i="6" s="1"/>
  <c r="AA3" i="6"/>
  <c r="AA2" i="6"/>
  <c r="AF1" i="6"/>
  <c r="AF2" i="6" s="1"/>
  <c r="A241" i="5"/>
  <c r="G239" i="5"/>
  <c r="G238" i="5"/>
  <c r="G237" i="5"/>
  <c r="G236" i="5"/>
  <c r="G235" i="5"/>
  <c r="G234" i="5"/>
  <c r="G233" i="5"/>
  <c r="G232" i="5"/>
  <c r="G231" i="5"/>
  <c r="G230" i="5"/>
  <c r="G229" i="5"/>
  <c r="G228" i="5"/>
  <c r="G227" i="5"/>
  <c r="G226" i="5"/>
  <c r="G225" i="5"/>
  <c r="G224" i="5"/>
  <c r="G223" i="5"/>
  <c r="G222" i="5"/>
  <c r="G221" i="5"/>
  <c r="G220" i="5"/>
  <c r="G219" i="5"/>
  <c r="G218" i="5"/>
  <c r="G217" i="5"/>
  <c r="G216" i="5"/>
  <c r="G215" i="5"/>
  <c r="G214" i="5"/>
  <c r="G213" i="5"/>
  <c r="G212" i="5"/>
  <c r="G211" i="5"/>
  <c r="G210" i="5"/>
  <c r="G209" i="5"/>
  <c r="G208" i="5"/>
  <c r="G207" i="5"/>
  <c r="G206" i="5"/>
  <c r="G205" i="5"/>
  <c r="G204" i="5"/>
  <c r="G203" i="5"/>
  <c r="G202" i="5"/>
  <c r="G201" i="5"/>
  <c r="G200" i="5"/>
  <c r="G199" i="5"/>
  <c r="G198" i="5"/>
  <c r="G197" i="5"/>
  <c r="G196" i="5"/>
  <c r="G195" i="5"/>
  <c r="G194" i="5"/>
  <c r="G193" i="5"/>
  <c r="G192" i="5"/>
  <c r="G191" i="5"/>
  <c r="G190" i="5"/>
  <c r="G189" i="5"/>
  <c r="G188" i="5"/>
  <c r="G187" i="5"/>
  <c r="G186" i="5"/>
  <c r="G185" i="5"/>
  <c r="G184" i="5"/>
  <c r="G183" i="5"/>
  <c r="G182" i="5"/>
  <c r="G181" i="5"/>
  <c r="G180" i="5"/>
  <c r="G179" i="5"/>
  <c r="G178" i="5"/>
  <c r="G177" i="5"/>
  <c r="G176" i="5"/>
  <c r="G175" i="5"/>
  <c r="G174" i="5"/>
  <c r="G173" i="5"/>
  <c r="G172" i="5"/>
  <c r="G171" i="5"/>
  <c r="G170" i="5"/>
  <c r="G169" i="5"/>
  <c r="G168" i="5"/>
  <c r="G167" i="5"/>
  <c r="G166" i="5"/>
  <c r="G165" i="5"/>
  <c r="G164" i="5"/>
  <c r="G163" i="5"/>
  <c r="G162" i="5"/>
  <c r="G161" i="5"/>
  <c r="G160" i="5"/>
  <c r="G159" i="5"/>
  <c r="G158" i="5"/>
  <c r="G157" i="5"/>
  <c r="G156" i="5"/>
  <c r="G155" i="5"/>
  <c r="G154" i="5"/>
  <c r="G153" i="5"/>
  <c r="G152" i="5"/>
  <c r="G151" i="5"/>
  <c r="G150" i="5"/>
  <c r="G149" i="5"/>
  <c r="G148" i="5"/>
  <c r="G147" i="5"/>
  <c r="G146" i="5"/>
  <c r="G145" i="5"/>
  <c r="G144" i="5"/>
  <c r="G143" i="5"/>
  <c r="G142" i="5"/>
  <c r="G141" i="5"/>
  <c r="G140" i="5"/>
  <c r="G139" i="5"/>
  <c r="G138" i="5"/>
  <c r="G137" i="5"/>
  <c r="G136" i="5"/>
  <c r="G135" i="5"/>
  <c r="G13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Y68" i="5"/>
  <c r="G68" i="5"/>
  <c r="Y67" i="5"/>
  <c r="G67" i="5"/>
  <c r="Y66" i="5"/>
  <c r="G66" i="5"/>
  <c r="Y65" i="5"/>
  <c r="G65" i="5"/>
  <c r="Y64" i="5"/>
  <c r="G64" i="5"/>
  <c r="Y63" i="5"/>
  <c r="G63" i="5"/>
  <c r="Y62" i="5"/>
  <c r="G62" i="5"/>
  <c r="Y61" i="5"/>
  <c r="G61" i="5"/>
  <c r="Y60" i="5"/>
  <c r="G60" i="5"/>
  <c r="Y59" i="5"/>
  <c r="G59" i="5"/>
  <c r="Y58" i="5"/>
  <c r="G58" i="5"/>
  <c r="Y57" i="5"/>
  <c r="G57" i="5"/>
  <c r="Y56" i="5"/>
  <c r="G56" i="5"/>
  <c r="Y55" i="5"/>
  <c r="G55" i="5"/>
  <c r="Y54" i="5"/>
  <c r="G54" i="5"/>
  <c r="Y53" i="5"/>
  <c r="G53" i="5"/>
  <c r="Y52" i="5"/>
  <c r="G52" i="5"/>
  <c r="Y51" i="5"/>
  <c r="G51" i="5"/>
  <c r="Y50" i="5"/>
  <c r="G50" i="5"/>
  <c r="Y49" i="5"/>
  <c r="G49" i="5"/>
  <c r="Y48" i="5"/>
  <c r="G48" i="5"/>
  <c r="Y47" i="5"/>
  <c r="G47" i="5"/>
  <c r="Y46" i="5"/>
  <c r="G46" i="5"/>
  <c r="Y45" i="5"/>
  <c r="G45" i="5"/>
  <c r="Y44" i="5"/>
  <c r="G44" i="5"/>
  <c r="Y43" i="5"/>
  <c r="G43" i="5"/>
  <c r="Y42" i="5"/>
  <c r="G42" i="5"/>
  <c r="Y41" i="5"/>
  <c r="G41" i="5"/>
  <c r="Y40" i="5"/>
  <c r="G40" i="5"/>
  <c r="Y39" i="5"/>
  <c r="G39" i="5"/>
  <c r="Y38" i="5"/>
  <c r="G38" i="5"/>
  <c r="Y37" i="5"/>
  <c r="G37" i="5"/>
  <c r="Y36" i="5"/>
  <c r="G36" i="5"/>
  <c r="Y35" i="5"/>
  <c r="G35" i="5"/>
  <c r="Y34" i="5"/>
  <c r="G34" i="5"/>
  <c r="Y33" i="5"/>
  <c r="G33" i="5"/>
  <c r="Y32" i="5"/>
  <c r="G32" i="5"/>
  <c r="Y31" i="5"/>
  <c r="G31" i="5"/>
  <c r="Y30" i="5"/>
  <c r="G30" i="5"/>
  <c r="Y29" i="5"/>
  <c r="G29" i="5"/>
  <c r="Y28" i="5"/>
  <c r="G28" i="5"/>
  <c r="Y27" i="5"/>
  <c r="G27" i="5"/>
  <c r="Y26" i="5"/>
  <c r="G26" i="5"/>
  <c r="Y25" i="5"/>
  <c r="G25" i="5"/>
  <c r="Y24" i="5"/>
  <c r="G24" i="5"/>
  <c r="Y23" i="5"/>
  <c r="G23" i="5"/>
  <c r="Y22" i="5"/>
  <c r="G22" i="5"/>
  <c r="Y21" i="5"/>
  <c r="G21" i="5"/>
  <c r="Y20" i="5"/>
  <c r="G20" i="5"/>
  <c r="Y19" i="5"/>
  <c r="G19" i="5"/>
  <c r="Y18" i="5"/>
  <c r="G18" i="5"/>
  <c r="Y17" i="5"/>
  <c r="G17" i="5"/>
  <c r="Y16" i="5"/>
  <c r="G16" i="5"/>
  <c r="Y15" i="5"/>
  <c r="G15" i="5"/>
  <c r="Y14" i="5"/>
  <c r="G14" i="5"/>
  <c r="Y13" i="5"/>
  <c r="G13" i="5"/>
  <c r="Y12" i="5"/>
  <c r="G12" i="5"/>
  <c r="Y11" i="5"/>
  <c r="G11" i="5"/>
  <c r="Y10" i="5"/>
  <c r="G10" i="5"/>
  <c r="AF9" i="5"/>
  <c r="AH18" i="5" s="1"/>
  <c r="Y9" i="5"/>
  <c r="G9" i="5"/>
  <c r="AJ5" i="5" s="1"/>
  <c r="AF8" i="5"/>
  <c r="AH17" i="5" s="1"/>
  <c r="Y8" i="5"/>
  <c r="G8" i="5"/>
  <c r="AF7" i="5"/>
  <c r="Y7" i="5"/>
  <c r="G7" i="5"/>
  <c r="Y6" i="5"/>
  <c r="G6" i="5"/>
  <c r="Y5" i="5"/>
  <c r="G5" i="5"/>
  <c r="Y4" i="5"/>
  <c r="G4" i="5"/>
  <c r="Y3" i="5"/>
  <c r="AF2" i="5"/>
  <c r="AC2" i="5"/>
  <c r="AB2" i="5"/>
  <c r="Z2" i="5"/>
  <c r="AF3" i="5" s="1"/>
  <c r="Y2" i="5"/>
  <c r="AF1" i="5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G193" i="4"/>
  <c r="G192" i="4"/>
  <c r="G191" i="4"/>
  <c r="G190" i="4"/>
  <c r="G189" i="4"/>
  <c r="G188" i="4"/>
  <c r="G187" i="4"/>
  <c r="G186" i="4"/>
  <c r="G185" i="4"/>
  <c r="G184" i="4"/>
  <c r="G183" i="4"/>
  <c r="G182" i="4"/>
  <c r="G181" i="4"/>
  <c r="G180" i="4"/>
  <c r="G179" i="4"/>
  <c r="G178" i="4"/>
  <c r="G177" i="4"/>
  <c r="G176" i="4"/>
  <c r="G175" i="4"/>
  <c r="G174" i="4"/>
  <c r="G173" i="4"/>
  <c r="G172" i="4"/>
  <c r="G171" i="4"/>
  <c r="G170" i="4"/>
  <c r="G169" i="4"/>
  <c r="G168" i="4"/>
  <c r="G167" i="4"/>
  <c r="G166" i="4"/>
  <c r="G165" i="4"/>
  <c r="G164" i="4"/>
  <c r="G163" i="4"/>
  <c r="G162" i="4"/>
  <c r="G161" i="4"/>
  <c r="G160" i="4"/>
  <c r="G159" i="4"/>
  <c r="G158" i="4"/>
  <c r="G157" i="4"/>
  <c r="G156" i="4"/>
  <c r="G155" i="4"/>
  <c r="G154" i="4"/>
  <c r="G153" i="4"/>
  <c r="G152" i="4"/>
  <c r="G151" i="4"/>
  <c r="G150" i="4"/>
  <c r="G149" i="4"/>
  <c r="G148" i="4"/>
  <c r="G147" i="4"/>
  <c r="G146" i="4"/>
  <c r="G145" i="4"/>
  <c r="G144" i="4"/>
  <c r="G143" i="4"/>
  <c r="G142" i="4"/>
  <c r="G141" i="4"/>
  <c r="G140" i="4"/>
  <c r="G139" i="4"/>
  <c r="G138" i="4"/>
  <c r="G137" i="4"/>
  <c r="G136" i="4"/>
  <c r="G135" i="4"/>
  <c r="G134" i="4"/>
  <c r="G133" i="4"/>
  <c r="G132" i="4"/>
  <c r="G131" i="4"/>
  <c r="G130" i="4"/>
  <c r="G12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AA112" i="4"/>
  <c r="G112" i="4"/>
  <c r="AA111" i="4"/>
  <c r="G111" i="4"/>
  <c r="AA110" i="4"/>
  <c r="G110" i="4"/>
  <c r="AA109" i="4"/>
  <c r="G109" i="4"/>
  <c r="AA108" i="4"/>
  <c r="G108" i="4"/>
  <c r="AA107" i="4"/>
  <c r="G107" i="4"/>
  <c r="AA106" i="4"/>
  <c r="G106" i="4"/>
  <c r="AA105" i="4"/>
  <c r="G105" i="4"/>
  <c r="AA104" i="4"/>
  <c r="G104" i="4"/>
  <c r="AA103" i="4"/>
  <c r="G103" i="4"/>
  <c r="AA102" i="4"/>
  <c r="G102" i="4"/>
  <c r="AA101" i="4"/>
  <c r="G101" i="4"/>
  <c r="AA100" i="4"/>
  <c r="G100" i="4"/>
  <c r="AA99" i="4"/>
  <c r="G99" i="4"/>
  <c r="AA98" i="4"/>
  <c r="G98" i="4"/>
  <c r="AA97" i="4"/>
  <c r="G97" i="4"/>
  <c r="AA96" i="4"/>
  <c r="G96" i="4"/>
  <c r="AA95" i="4"/>
  <c r="G95" i="4"/>
  <c r="AA94" i="4"/>
  <c r="G94" i="4"/>
  <c r="AA93" i="4"/>
  <c r="G93" i="4"/>
  <c r="AA92" i="4"/>
  <c r="G92" i="4"/>
  <c r="AA91" i="4"/>
  <c r="G91" i="4"/>
  <c r="AA90" i="4"/>
  <c r="G90" i="4"/>
  <c r="AA89" i="4"/>
  <c r="G89" i="4"/>
  <c r="AA88" i="4"/>
  <c r="G88" i="4"/>
  <c r="AA87" i="4"/>
  <c r="G87" i="4"/>
  <c r="AA86" i="4"/>
  <c r="G86" i="4"/>
  <c r="AA85" i="4"/>
  <c r="G85" i="4"/>
  <c r="AA84" i="4"/>
  <c r="G84" i="4"/>
  <c r="AA83" i="4"/>
  <c r="G83" i="4"/>
  <c r="AA82" i="4"/>
  <c r="G82" i="4"/>
  <c r="AA81" i="4"/>
  <c r="G81" i="4"/>
  <c r="AA80" i="4"/>
  <c r="G80" i="4"/>
  <c r="AA79" i="4"/>
  <c r="G79" i="4"/>
  <c r="AA78" i="4"/>
  <c r="G78" i="4"/>
  <c r="AA77" i="4"/>
  <c r="G77" i="4"/>
  <c r="AA76" i="4"/>
  <c r="G76" i="4"/>
  <c r="AA75" i="4"/>
  <c r="G75" i="4"/>
  <c r="AA74" i="4"/>
  <c r="G74" i="4"/>
  <c r="AA73" i="4"/>
  <c r="G73" i="4"/>
  <c r="AA72" i="4"/>
  <c r="G72" i="4"/>
  <c r="AA71" i="4"/>
  <c r="G71" i="4"/>
  <c r="AA70" i="4"/>
  <c r="G70" i="4"/>
  <c r="AA69" i="4"/>
  <c r="G69" i="4"/>
  <c r="AA68" i="4"/>
  <c r="G68" i="4"/>
  <c r="AA67" i="4"/>
  <c r="G67" i="4"/>
  <c r="AA66" i="4"/>
  <c r="G66" i="4"/>
  <c r="AA65" i="4"/>
  <c r="G65" i="4"/>
  <c r="AA64" i="4"/>
  <c r="G64" i="4"/>
  <c r="AA63" i="4"/>
  <c r="G63" i="4"/>
  <c r="AA62" i="4"/>
  <c r="G62" i="4"/>
  <c r="AA61" i="4"/>
  <c r="G61" i="4"/>
  <c r="AA60" i="4"/>
  <c r="G60" i="4"/>
  <c r="AA59" i="4"/>
  <c r="G59" i="4"/>
  <c r="AA58" i="4"/>
  <c r="G58" i="4"/>
  <c r="AA57" i="4"/>
  <c r="G57" i="4"/>
  <c r="AA56" i="4"/>
  <c r="G56" i="4"/>
  <c r="AA55" i="4"/>
  <c r="G55" i="4"/>
  <c r="AA54" i="4"/>
  <c r="G54" i="4"/>
  <c r="AA53" i="4"/>
  <c r="G53" i="4"/>
  <c r="AA52" i="4"/>
  <c r="G52" i="4"/>
  <c r="AA51" i="4"/>
  <c r="G51" i="4"/>
  <c r="AA50" i="4"/>
  <c r="G50" i="4"/>
  <c r="AA49" i="4"/>
  <c r="G49" i="4"/>
  <c r="AA48" i="4"/>
  <c r="G48" i="4"/>
  <c r="AA47" i="4"/>
  <c r="G47" i="4"/>
  <c r="AA46" i="4"/>
  <c r="G46" i="4"/>
  <c r="AA45" i="4"/>
  <c r="G45" i="4"/>
  <c r="AA44" i="4"/>
  <c r="G44" i="4"/>
  <c r="AA43" i="4"/>
  <c r="G43" i="4"/>
  <c r="AA42" i="4"/>
  <c r="G42" i="4"/>
  <c r="AA41" i="4"/>
  <c r="G41" i="4"/>
  <c r="AA40" i="4"/>
  <c r="G40" i="4"/>
  <c r="AA39" i="4"/>
  <c r="G39" i="4"/>
  <c r="AA38" i="4"/>
  <c r="G38" i="4"/>
  <c r="AA37" i="4"/>
  <c r="G37" i="4"/>
  <c r="AA36" i="4"/>
  <c r="G36" i="4"/>
  <c r="AA35" i="4"/>
  <c r="G35" i="4"/>
  <c r="AA34" i="4"/>
  <c r="G34" i="4"/>
  <c r="AA33" i="4"/>
  <c r="G33" i="4"/>
  <c r="AA32" i="4"/>
  <c r="G32" i="4"/>
  <c r="AA31" i="4"/>
  <c r="G31" i="4"/>
  <c r="AA30" i="4"/>
  <c r="G30" i="4"/>
  <c r="AA29" i="4"/>
  <c r="G29" i="4"/>
  <c r="AA28" i="4"/>
  <c r="G28" i="4"/>
  <c r="AA27" i="4"/>
  <c r="G27" i="4"/>
  <c r="AA26" i="4"/>
  <c r="G26" i="4"/>
  <c r="AA25" i="4"/>
  <c r="G25" i="4"/>
  <c r="AA24" i="4"/>
  <c r="G24" i="4"/>
  <c r="AA23" i="4"/>
  <c r="G23" i="4"/>
  <c r="AA22" i="4"/>
  <c r="G22" i="4"/>
  <c r="AA21" i="4"/>
  <c r="G21" i="4"/>
  <c r="AA20" i="4"/>
  <c r="G20" i="4"/>
  <c r="AA19" i="4"/>
  <c r="G19" i="4"/>
  <c r="AA18" i="4"/>
  <c r="G18" i="4"/>
  <c r="AA17" i="4"/>
  <c r="G17" i="4"/>
  <c r="AA16" i="4"/>
  <c r="G16" i="4"/>
  <c r="AA15" i="4"/>
  <c r="G15" i="4"/>
  <c r="AA14" i="4"/>
  <c r="G14" i="4"/>
  <c r="AA13" i="4"/>
  <c r="G13" i="4"/>
  <c r="AA12" i="4"/>
  <c r="G12" i="4"/>
  <c r="AA11" i="4"/>
  <c r="G11" i="4"/>
  <c r="AA10" i="4"/>
  <c r="G10" i="4"/>
  <c r="AF9" i="4"/>
  <c r="AH18" i="4" s="1"/>
  <c r="AA9" i="4"/>
  <c r="G9" i="4"/>
  <c r="AF8" i="4"/>
  <c r="AH17" i="4" s="1"/>
  <c r="AA8" i="4"/>
  <c r="G8" i="4"/>
  <c r="AF7" i="4"/>
  <c r="AA7" i="4"/>
  <c r="G7" i="4"/>
  <c r="AA6" i="4"/>
  <c r="G6" i="4"/>
  <c r="AA5" i="4"/>
  <c r="G5" i="4"/>
  <c r="AA4" i="4"/>
  <c r="G4" i="4"/>
  <c r="AF11" i="4" s="1"/>
  <c r="AH20" i="4" s="1"/>
  <c r="AF3" i="4"/>
  <c r="AF4" i="4" s="1"/>
  <c r="AA3" i="4"/>
  <c r="AF2" i="4"/>
  <c r="AA2" i="4"/>
  <c r="AF1" i="4"/>
  <c r="G299" i="3"/>
  <c r="G298" i="3"/>
  <c r="G297" i="3"/>
  <c r="G296" i="3"/>
  <c r="G295" i="3"/>
  <c r="G294" i="3"/>
  <c r="G293" i="3"/>
  <c r="G292" i="3"/>
  <c r="G291" i="3"/>
  <c r="G290" i="3"/>
  <c r="G289" i="3"/>
  <c r="G288" i="3"/>
  <c r="G287" i="3"/>
  <c r="G286" i="3"/>
  <c r="G285" i="3"/>
  <c r="G284" i="3"/>
  <c r="G283" i="3"/>
  <c r="G282" i="3"/>
  <c r="G281" i="3"/>
  <c r="G280" i="3"/>
  <c r="G279" i="3"/>
  <c r="G278" i="3"/>
  <c r="G277" i="3"/>
  <c r="G276" i="3"/>
  <c r="G275" i="3"/>
  <c r="G274" i="3"/>
  <c r="G273" i="3"/>
  <c r="G272" i="3"/>
  <c r="G271" i="3"/>
  <c r="G270" i="3"/>
  <c r="G269" i="3"/>
  <c r="G268" i="3"/>
  <c r="G267" i="3"/>
  <c r="G266" i="3"/>
  <c r="G265" i="3"/>
  <c r="G264" i="3"/>
  <c r="G263" i="3"/>
  <c r="G262" i="3"/>
  <c r="G261" i="3"/>
  <c r="G260" i="3"/>
  <c r="G259" i="3"/>
  <c r="G258" i="3"/>
  <c r="G257" i="3"/>
  <c r="G256" i="3"/>
  <c r="G255" i="3"/>
  <c r="G254" i="3"/>
  <c r="G253" i="3"/>
  <c r="G252" i="3"/>
  <c r="G251" i="3"/>
  <c r="G250" i="3"/>
  <c r="G249" i="3"/>
  <c r="G248" i="3"/>
  <c r="G247" i="3"/>
  <c r="G246" i="3"/>
  <c r="G245" i="3"/>
  <c r="G244" i="3"/>
  <c r="G243" i="3"/>
  <c r="G242" i="3"/>
  <c r="G241" i="3"/>
  <c r="G240" i="3"/>
  <c r="G239" i="3"/>
  <c r="G238" i="3"/>
  <c r="G237" i="3"/>
  <c r="G236" i="3"/>
  <c r="G235" i="3"/>
  <c r="G234" i="3"/>
  <c r="G233" i="3"/>
  <c r="G232" i="3"/>
  <c r="G231" i="3"/>
  <c r="G230" i="3"/>
  <c r="G229" i="3"/>
  <c r="G228" i="3"/>
  <c r="G227" i="3"/>
  <c r="G226" i="3"/>
  <c r="G225" i="3"/>
  <c r="G224" i="3"/>
  <c r="G223" i="3"/>
  <c r="G222" i="3"/>
  <c r="G221" i="3"/>
  <c r="G220" i="3"/>
  <c r="G219" i="3"/>
  <c r="G218" i="3"/>
  <c r="G217" i="3"/>
  <c r="G216" i="3"/>
  <c r="G215" i="3"/>
  <c r="G214" i="3"/>
  <c r="G213" i="3"/>
  <c r="G212" i="3"/>
  <c r="G211" i="3"/>
  <c r="G210" i="3"/>
  <c r="G209" i="3"/>
  <c r="G208" i="3"/>
  <c r="G207" i="3"/>
  <c r="G206" i="3"/>
  <c r="G205" i="3"/>
  <c r="G204" i="3"/>
  <c r="G203" i="3"/>
  <c r="G202" i="3"/>
  <c r="G201" i="3"/>
  <c r="G200" i="3"/>
  <c r="G199" i="3"/>
  <c r="G198" i="3"/>
  <c r="G197" i="3"/>
  <c r="G196" i="3"/>
  <c r="G195" i="3"/>
  <c r="G194" i="3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AA112" i="3"/>
  <c r="G112" i="3"/>
  <c r="AA111" i="3"/>
  <c r="G111" i="3"/>
  <c r="AA110" i="3"/>
  <c r="G110" i="3"/>
  <c r="AA109" i="3"/>
  <c r="G109" i="3"/>
  <c r="AA108" i="3"/>
  <c r="G108" i="3"/>
  <c r="AA107" i="3"/>
  <c r="G107" i="3"/>
  <c r="AA106" i="3"/>
  <c r="G106" i="3"/>
  <c r="AA105" i="3"/>
  <c r="G105" i="3"/>
  <c r="AA104" i="3"/>
  <c r="G104" i="3"/>
  <c r="AA103" i="3"/>
  <c r="G103" i="3"/>
  <c r="AA102" i="3"/>
  <c r="G102" i="3"/>
  <c r="AA101" i="3"/>
  <c r="G101" i="3"/>
  <c r="AA100" i="3"/>
  <c r="G100" i="3"/>
  <c r="AA99" i="3"/>
  <c r="G99" i="3"/>
  <c r="AA98" i="3"/>
  <c r="G98" i="3"/>
  <c r="AA97" i="3"/>
  <c r="G97" i="3"/>
  <c r="AA96" i="3"/>
  <c r="G96" i="3"/>
  <c r="AA95" i="3"/>
  <c r="G95" i="3"/>
  <c r="AA94" i="3"/>
  <c r="G94" i="3"/>
  <c r="AA93" i="3"/>
  <c r="G93" i="3"/>
  <c r="AA92" i="3"/>
  <c r="G92" i="3"/>
  <c r="AA91" i="3"/>
  <c r="G91" i="3"/>
  <c r="AA90" i="3"/>
  <c r="G90" i="3"/>
  <c r="AA89" i="3"/>
  <c r="G89" i="3"/>
  <c r="AA88" i="3"/>
  <c r="G88" i="3"/>
  <c r="AA87" i="3"/>
  <c r="G87" i="3"/>
  <c r="AA86" i="3"/>
  <c r="G86" i="3"/>
  <c r="AA85" i="3"/>
  <c r="G85" i="3"/>
  <c r="AA84" i="3"/>
  <c r="G84" i="3"/>
  <c r="AA83" i="3"/>
  <c r="G83" i="3"/>
  <c r="AA82" i="3"/>
  <c r="G82" i="3"/>
  <c r="AA81" i="3"/>
  <c r="G81" i="3"/>
  <c r="AA80" i="3"/>
  <c r="G80" i="3"/>
  <c r="AA79" i="3"/>
  <c r="G79" i="3"/>
  <c r="AA78" i="3"/>
  <c r="G78" i="3"/>
  <c r="AA77" i="3"/>
  <c r="G77" i="3"/>
  <c r="AA76" i="3"/>
  <c r="G76" i="3"/>
  <c r="AA75" i="3"/>
  <c r="G75" i="3"/>
  <c r="AA74" i="3"/>
  <c r="G74" i="3"/>
  <c r="AA73" i="3"/>
  <c r="G73" i="3"/>
  <c r="AA72" i="3"/>
  <c r="G72" i="3"/>
  <c r="AA71" i="3"/>
  <c r="G71" i="3"/>
  <c r="AA70" i="3"/>
  <c r="G70" i="3"/>
  <c r="AA69" i="3"/>
  <c r="G69" i="3"/>
  <c r="AA68" i="3"/>
  <c r="G68" i="3"/>
  <c r="AA67" i="3"/>
  <c r="G67" i="3"/>
  <c r="AA66" i="3"/>
  <c r="G66" i="3"/>
  <c r="AA65" i="3"/>
  <c r="G65" i="3"/>
  <c r="AA64" i="3"/>
  <c r="G64" i="3"/>
  <c r="AA63" i="3"/>
  <c r="G63" i="3"/>
  <c r="AA62" i="3"/>
  <c r="G62" i="3"/>
  <c r="AA61" i="3"/>
  <c r="G61" i="3"/>
  <c r="AA60" i="3"/>
  <c r="G60" i="3"/>
  <c r="AA59" i="3"/>
  <c r="G59" i="3"/>
  <c r="AA58" i="3"/>
  <c r="G58" i="3"/>
  <c r="AA57" i="3"/>
  <c r="G57" i="3"/>
  <c r="AA56" i="3"/>
  <c r="G56" i="3"/>
  <c r="AA55" i="3"/>
  <c r="G55" i="3"/>
  <c r="AA54" i="3"/>
  <c r="G54" i="3"/>
  <c r="AA53" i="3"/>
  <c r="G53" i="3"/>
  <c r="AA52" i="3"/>
  <c r="G52" i="3"/>
  <c r="AA51" i="3"/>
  <c r="G51" i="3"/>
  <c r="AA50" i="3"/>
  <c r="G50" i="3"/>
  <c r="AA49" i="3"/>
  <c r="G49" i="3"/>
  <c r="AA48" i="3"/>
  <c r="G48" i="3"/>
  <c r="AA47" i="3"/>
  <c r="G47" i="3"/>
  <c r="AA46" i="3"/>
  <c r="G46" i="3"/>
  <c r="AA45" i="3"/>
  <c r="G45" i="3"/>
  <c r="AA44" i="3"/>
  <c r="G44" i="3"/>
  <c r="AA43" i="3"/>
  <c r="G43" i="3"/>
  <c r="AA42" i="3"/>
  <c r="G42" i="3"/>
  <c r="AA41" i="3"/>
  <c r="G41" i="3"/>
  <c r="AA40" i="3"/>
  <c r="G40" i="3"/>
  <c r="AA39" i="3"/>
  <c r="G39" i="3"/>
  <c r="AA38" i="3"/>
  <c r="G38" i="3"/>
  <c r="AA37" i="3"/>
  <c r="G37" i="3"/>
  <c r="AA36" i="3"/>
  <c r="G36" i="3"/>
  <c r="AA35" i="3"/>
  <c r="G35" i="3"/>
  <c r="AA34" i="3"/>
  <c r="G34" i="3"/>
  <c r="AA33" i="3"/>
  <c r="G33" i="3"/>
  <c r="AA32" i="3"/>
  <c r="G32" i="3"/>
  <c r="AA31" i="3"/>
  <c r="G31" i="3"/>
  <c r="AA30" i="3"/>
  <c r="G30" i="3"/>
  <c r="AA29" i="3"/>
  <c r="G29" i="3"/>
  <c r="AA28" i="3"/>
  <c r="G28" i="3"/>
  <c r="AA27" i="3"/>
  <c r="G27" i="3"/>
  <c r="AA26" i="3"/>
  <c r="G26" i="3"/>
  <c r="AA25" i="3"/>
  <c r="G25" i="3"/>
  <c r="AA24" i="3"/>
  <c r="G24" i="3"/>
  <c r="AA23" i="3"/>
  <c r="G23" i="3"/>
  <c r="AA22" i="3"/>
  <c r="G22" i="3"/>
  <c r="AA21" i="3"/>
  <c r="G21" i="3"/>
  <c r="AA20" i="3"/>
  <c r="G20" i="3"/>
  <c r="AA19" i="3"/>
  <c r="G19" i="3"/>
  <c r="AA18" i="3"/>
  <c r="G18" i="3"/>
  <c r="AA17" i="3"/>
  <c r="G17" i="3"/>
  <c r="AA16" i="3"/>
  <c r="G16" i="3"/>
  <c r="AA15" i="3"/>
  <c r="G15" i="3"/>
  <c r="AA14" i="3"/>
  <c r="G14" i="3"/>
  <c r="AA13" i="3"/>
  <c r="G13" i="3"/>
  <c r="AA12" i="3"/>
  <c r="G12" i="3"/>
  <c r="AA11" i="3"/>
  <c r="G11" i="3"/>
  <c r="AA10" i="3"/>
  <c r="G10" i="3"/>
  <c r="AF9" i="3"/>
  <c r="AH18" i="3" s="1"/>
  <c r="AA9" i="3"/>
  <c r="G9" i="3"/>
  <c r="AF8" i="3"/>
  <c r="AH17" i="3" s="1"/>
  <c r="AA8" i="3"/>
  <c r="G8" i="3"/>
  <c r="AF7" i="3"/>
  <c r="AA7" i="3"/>
  <c r="G7" i="3"/>
  <c r="AA6" i="3"/>
  <c r="G6" i="3"/>
  <c r="AA5" i="3"/>
  <c r="G5" i="3"/>
  <c r="AA4" i="3"/>
  <c r="G4" i="3"/>
  <c r="AF3" i="3"/>
  <c r="AF4" i="3" s="1"/>
  <c r="AA3" i="3"/>
  <c r="AA2" i="3"/>
  <c r="AF1" i="3"/>
  <c r="AF2" i="3" s="1"/>
  <c r="AF10" i="6" l="1"/>
  <c r="AH19" i="6" s="1"/>
  <c r="AF10" i="5"/>
  <c r="AH19" i="5" s="1"/>
  <c r="AF5" i="4"/>
  <c r="AA2" i="5"/>
  <c r="AF5" i="5" s="1"/>
  <c r="AJ6" i="6"/>
  <c r="AF12" i="6" s="1"/>
  <c r="AH21" i="6" s="1"/>
  <c r="AF10" i="7"/>
  <c r="AH19" i="7" s="1"/>
  <c r="BD5" i="11"/>
  <c r="BE5" i="11" s="1"/>
  <c r="BD14" i="11"/>
  <c r="BE14" i="11" s="1"/>
  <c r="BD141" i="11"/>
  <c r="BE141" i="11" s="1"/>
  <c r="AF12" i="5"/>
  <c r="AH21" i="5" s="1"/>
  <c r="BD15" i="11"/>
  <c r="BE15" i="11" s="1"/>
  <c r="AF5" i="6"/>
  <c r="BK6" i="9"/>
  <c r="BT2" i="9"/>
  <c r="BD3" i="11"/>
  <c r="BE3" i="11" s="1"/>
  <c r="BD17" i="11"/>
  <c r="BE17" i="11" s="1"/>
  <c r="BD28" i="11"/>
  <c r="BE28" i="11" s="1"/>
  <c r="BD36" i="11"/>
  <c r="BE36" i="11" s="1"/>
  <c r="AJ5" i="4"/>
  <c r="BD2" i="11"/>
  <c r="BE2" i="11" s="1"/>
  <c r="BD59" i="11"/>
  <c r="BE59" i="11" s="1"/>
  <c r="BD92" i="11"/>
  <c r="BE92" i="11" s="1"/>
  <c r="AF6" i="4"/>
  <c r="AF13" i="4" s="1"/>
  <c r="AH22" i="4" s="1"/>
  <c r="AF10" i="4"/>
  <c r="AH19" i="4" s="1"/>
  <c r="BK68" i="11"/>
  <c r="BD6" i="11"/>
  <c r="BE6" i="11" s="1"/>
  <c r="BD33" i="11"/>
  <c r="BE33" i="11" s="1"/>
  <c r="BD77" i="11"/>
  <c r="BE77" i="11" s="1"/>
  <c r="BK10" i="9"/>
  <c r="BK40" i="9" s="1"/>
  <c r="BL2" i="11"/>
  <c r="BF134" i="11" s="1"/>
  <c r="BG134" i="11" s="1"/>
  <c r="BD4" i="11"/>
  <c r="BE4" i="11" s="1"/>
  <c r="BD13" i="11"/>
  <c r="BE13" i="11" s="1"/>
  <c r="BD124" i="11"/>
  <c r="BE124" i="11" s="1"/>
  <c r="BK19" i="11"/>
  <c r="BK20" i="11" s="1"/>
  <c r="BD16" i="11"/>
  <c r="BE16" i="11" s="1"/>
  <c r="BD27" i="11"/>
  <c r="BE27" i="11" s="1"/>
  <c r="BD109" i="11"/>
  <c r="BE109" i="11" s="1"/>
  <c r="B2" i="8" a="1"/>
  <c r="B2" i="8" s="1"/>
  <c r="A5" i="1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82" i="11" s="1"/>
  <c r="A83" i="11" s="1"/>
  <c r="A84" i="11" s="1"/>
  <c r="A85" i="11" s="1"/>
  <c r="A86" i="11" s="1"/>
  <c r="A87" i="11" s="1"/>
  <c r="A88" i="11" s="1"/>
  <c r="A89" i="11" s="1"/>
  <c r="A90" i="11" s="1"/>
  <c r="A91" i="11" s="1"/>
  <c r="A92" i="11" s="1"/>
  <c r="A93" i="11" s="1"/>
  <c r="A94" i="11" s="1"/>
  <c r="A95" i="11" s="1"/>
  <c r="A96" i="11" s="1"/>
  <c r="A97" i="11" s="1"/>
  <c r="A98" i="11" s="1"/>
  <c r="A99" i="11" s="1"/>
  <c r="A100" i="11" s="1"/>
  <c r="A101" i="11" s="1"/>
  <c r="A102" i="11" s="1"/>
  <c r="A103" i="11" s="1"/>
  <c r="A104" i="11" s="1"/>
  <c r="A105" i="11" s="1"/>
  <c r="A106" i="11" s="1"/>
  <c r="A107" i="11" s="1"/>
  <c r="A108" i="11" s="1"/>
  <c r="A109" i="11" s="1"/>
  <c r="A110" i="11" s="1"/>
  <c r="A111" i="11" s="1"/>
  <c r="A112" i="11" s="1"/>
  <c r="A113" i="11" s="1"/>
  <c r="A114" i="11" s="1"/>
  <c r="A115" i="11" s="1"/>
  <c r="A116" i="11" s="1"/>
  <c r="A117" i="11" s="1"/>
  <c r="A118" i="11" s="1"/>
  <c r="A119" i="11" s="1"/>
  <c r="A120" i="11" s="1"/>
  <c r="A121" i="11" s="1"/>
  <c r="A122" i="11" s="1"/>
  <c r="A123" i="11" s="1"/>
  <c r="A124" i="11" s="1"/>
  <c r="A125" i="11" s="1"/>
  <c r="A126" i="11" s="1"/>
  <c r="A127" i="11" s="1"/>
  <c r="A128" i="11" s="1"/>
  <c r="A129" i="11" s="1"/>
  <c r="A130" i="11" s="1"/>
  <c r="A131" i="11" s="1"/>
  <c r="A132" i="11" s="1"/>
  <c r="A133" i="11" s="1"/>
  <c r="A134" i="11" s="1"/>
  <c r="A135" i="11" s="1"/>
  <c r="A136" i="11" s="1"/>
  <c r="A137" i="11" s="1"/>
  <c r="A138" i="11" s="1"/>
  <c r="A139" i="11" s="1"/>
  <c r="A140" i="11" s="1"/>
  <c r="A141" i="11" s="1"/>
  <c r="A142" i="11" s="1"/>
  <c r="A143" i="11" s="1"/>
  <c r="A144" i="11" s="1"/>
  <c r="A145" i="11" s="1"/>
  <c r="A146" i="11" s="1"/>
  <c r="A147" i="11" s="1"/>
  <c r="A148" i="11" s="1"/>
  <c r="A149" i="11" s="1"/>
  <c r="A150" i="11" s="1"/>
  <c r="A151" i="11" s="1"/>
  <c r="A152" i="11" s="1"/>
  <c r="A153" i="11" s="1"/>
  <c r="A154" i="11" s="1"/>
  <c r="A155" i="11" s="1"/>
  <c r="BK6" i="11" s="1"/>
  <c r="BK37" i="11" s="1"/>
  <c r="BK9" i="11"/>
  <c r="BK39" i="11" s="1"/>
  <c r="BF24" i="11"/>
  <c r="BG24" i="11" s="1"/>
  <c r="BK10" i="11"/>
  <c r="BK40" i="11" s="1"/>
  <c r="BF3" i="11"/>
  <c r="BG3" i="11" s="1"/>
  <c r="BD7" i="11"/>
  <c r="BE7" i="11" s="1"/>
  <c r="BK11" i="11"/>
  <c r="BK41" i="11" s="1"/>
  <c r="BD18" i="11"/>
  <c r="BE18" i="11" s="1"/>
  <c r="BK25" i="11"/>
  <c r="BD30" i="11"/>
  <c r="BE30" i="11" s="1"/>
  <c r="BD38" i="11"/>
  <c r="BE38" i="11" s="1"/>
  <c r="BD85" i="11"/>
  <c r="BE85" i="11" s="1"/>
  <c r="BF97" i="11"/>
  <c r="BG97" i="11" s="1"/>
  <c r="BD117" i="11"/>
  <c r="BE117" i="11" s="1"/>
  <c r="BD149" i="11"/>
  <c r="BE149" i="11" s="1"/>
  <c r="BF151" i="11"/>
  <c r="BG151" i="11" s="1"/>
  <c r="BK66" i="11"/>
  <c r="BF64" i="11"/>
  <c r="BG64" i="11" s="1"/>
  <c r="BD8" i="11"/>
  <c r="BE8" i="11" s="1"/>
  <c r="BD19" i="11"/>
  <c r="BE19" i="11" s="1"/>
  <c r="BK26" i="11"/>
  <c r="BD35" i="11"/>
  <c r="BE35" i="11" s="1"/>
  <c r="BF48" i="11"/>
  <c r="BG48" i="11" s="1"/>
  <c r="BK67" i="11"/>
  <c r="BD100" i="11"/>
  <c r="BE100" i="11" s="1"/>
  <c r="BD132" i="11"/>
  <c r="BE132" i="11" s="1"/>
  <c r="BF109" i="11"/>
  <c r="BG109" i="11" s="1"/>
  <c r="BF128" i="11"/>
  <c r="BG128" i="11" s="1"/>
  <c r="BF124" i="11"/>
  <c r="BG124" i="11" s="1"/>
  <c r="BT2" i="11"/>
  <c r="BQ4" i="11"/>
  <c r="BD9" i="11"/>
  <c r="BE9" i="11" s="1"/>
  <c r="BD20" i="11"/>
  <c r="BE20" i="11" s="1"/>
  <c r="BD32" i="11"/>
  <c r="BE32" i="11" s="1"/>
  <c r="BD93" i="11"/>
  <c r="BE93" i="11" s="1"/>
  <c r="BF95" i="11"/>
  <c r="BG95" i="11" s="1"/>
  <c r="BD125" i="11"/>
  <c r="BE125" i="11" s="1"/>
  <c r="BF147" i="11"/>
  <c r="BG147" i="11" s="1"/>
  <c r="BF94" i="11"/>
  <c r="BG94" i="11" s="1"/>
  <c r="BD10" i="11"/>
  <c r="BE10" i="11" s="1"/>
  <c r="BD21" i="11"/>
  <c r="BE21" i="11" s="1"/>
  <c r="BD22" i="11"/>
  <c r="BE22" i="11" s="1"/>
  <c r="BD29" i="11"/>
  <c r="BE29" i="11" s="1"/>
  <c r="BD37" i="11"/>
  <c r="BE37" i="11" s="1"/>
  <c r="BF41" i="11"/>
  <c r="BG41" i="11" s="1"/>
  <c r="BD58" i="11"/>
  <c r="BE58" i="11" s="1"/>
  <c r="BK65" i="11"/>
  <c r="BD76" i="11"/>
  <c r="BE76" i="11" s="1"/>
  <c r="BF98" i="11"/>
  <c r="BG98" i="11" s="1"/>
  <c r="BD108" i="11"/>
  <c r="BE108" i="11" s="1"/>
  <c r="BD151" i="11"/>
  <c r="BE151" i="11" s="1"/>
  <c r="BD143" i="11"/>
  <c r="BE143" i="11" s="1"/>
  <c r="BD135" i="11"/>
  <c r="BE135" i="11" s="1"/>
  <c r="BD127" i="11"/>
  <c r="BE127" i="11" s="1"/>
  <c r="BD119" i="11"/>
  <c r="BE119" i="11" s="1"/>
  <c r="BD111" i="11"/>
  <c r="BE111" i="11" s="1"/>
  <c r="BD103" i="11"/>
  <c r="BE103" i="11" s="1"/>
  <c r="BD95" i="11"/>
  <c r="BE95" i="11" s="1"/>
  <c r="BD87" i="11"/>
  <c r="BE87" i="11" s="1"/>
  <c r="BD79" i="11"/>
  <c r="BE79" i="11" s="1"/>
  <c r="BD61" i="11"/>
  <c r="BE61" i="11" s="1"/>
  <c r="BD53" i="11"/>
  <c r="BE53" i="11" s="1"/>
  <c r="BD44" i="11"/>
  <c r="BE44" i="11" s="1"/>
  <c r="BD43" i="11"/>
  <c r="BE43" i="11" s="1"/>
  <c r="BD152" i="11"/>
  <c r="BE152" i="11" s="1"/>
  <c r="BD144" i="11"/>
  <c r="BE144" i="11" s="1"/>
  <c r="BD136" i="11"/>
  <c r="BE136" i="11" s="1"/>
  <c r="BD128" i="11"/>
  <c r="BE128" i="11" s="1"/>
  <c r="BD120" i="11"/>
  <c r="BE120" i="11" s="1"/>
  <c r="BD112" i="11"/>
  <c r="BE112" i="11" s="1"/>
  <c r="BD104" i="11"/>
  <c r="BE104" i="11" s="1"/>
  <c r="BD96" i="11"/>
  <c r="BE96" i="11" s="1"/>
  <c r="BD88" i="11"/>
  <c r="BE88" i="11" s="1"/>
  <c r="BD80" i="11"/>
  <c r="BE80" i="11" s="1"/>
  <c r="BD62" i="11"/>
  <c r="BE62" i="11" s="1"/>
  <c r="BD54" i="11"/>
  <c r="BE54" i="11" s="1"/>
  <c r="BD42" i="11"/>
  <c r="BE42" i="11" s="1"/>
  <c r="BD153" i="11"/>
  <c r="BE153" i="11" s="1"/>
  <c r="BD145" i="11"/>
  <c r="BE145" i="11" s="1"/>
  <c r="BD137" i="11"/>
  <c r="BE137" i="11" s="1"/>
  <c r="BD129" i="11"/>
  <c r="BE129" i="11" s="1"/>
  <c r="BD121" i="11"/>
  <c r="BE121" i="11" s="1"/>
  <c r="BD113" i="11"/>
  <c r="BE113" i="11" s="1"/>
  <c r="BD105" i="11"/>
  <c r="BE105" i="11" s="1"/>
  <c r="BD97" i="11"/>
  <c r="BE97" i="11" s="1"/>
  <c r="BD89" i="11"/>
  <c r="BE89" i="11" s="1"/>
  <c r="BD81" i="11"/>
  <c r="BE81" i="11" s="1"/>
  <c r="BD73" i="11"/>
  <c r="BE73" i="11" s="1"/>
  <c r="BD72" i="11"/>
  <c r="BE72" i="11" s="1"/>
  <c r="BD71" i="11"/>
  <c r="BE71" i="11" s="1"/>
  <c r="BD70" i="11"/>
  <c r="BE70" i="11" s="1"/>
  <c r="BD69" i="11"/>
  <c r="BE69" i="11" s="1"/>
  <c r="BD68" i="11"/>
  <c r="BE68" i="11" s="1"/>
  <c r="BD67" i="11"/>
  <c r="BE67" i="11" s="1"/>
  <c r="BD66" i="11"/>
  <c r="BE66" i="11" s="1"/>
  <c r="BD65" i="11"/>
  <c r="BE65" i="11" s="1"/>
  <c r="BD64" i="11"/>
  <c r="BE64" i="11" s="1"/>
  <c r="BD63" i="11"/>
  <c r="BE63" i="11" s="1"/>
  <c r="BD55" i="11"/>
  <c r="BE55" i="11" s="1"/>
  <c r="BD41" i="11"/>
  <c r="BE41" i="11" s="1"/>
  <c r="BD154" i="11"/>
  <c r="BE154" i="11" s="1"/>
  <c r="BD146" i="11"/>
  <c r="BE146" i="11" s="1"/>
  <c r="BD138" i="11"/>
  <c r="BE138" i="11" s="1"/>
  <c r="BD130" i="11"/>
  <c r="BE130" i="11" s="1"/>
  <c r="BD122" i="11"/>
  <c r="BE122" i="11" s="1"/>
  <c r="BD114" i="11"/>
  <c r="BE114" i="11" s="1"/>
  <c r="BD106" i="11"/>
  <c r="BE106" i="11" s="1"/>
  <c r="BD98" i="11"/>
  <c r="BE98" i="11" s="1"/>
  <c r="BD90" i="11"/>
  <c r="BE90" i="11" s="1"/>
  <c r="BD82" i="11"/>
  <c r="BE82" i="11" s="1"/>
  <c r="BD74" i="11"/>
  <c r="BE74" i="11" s="1"/>
  <c r="BD56" i="11"/>
  <c r="BE56" i="11" s="1"/>
  <c r="BD40" i="11"/>
  <c r="BE40" i="11" s="1"/>
  <c r="BD155" i="11"/>
  <c r="BE155" i="11" s="1"/>
  <c r="BD147" i="11"/>
  <c r="BE147" i="11" s="1"/>
  <c r="BD139" i="11"/>
  <c r="BE139" i="11" s="1"/>
  <c r="BD131" i="11"/>
  <c r="BE131" i="11" s="1"/>
  <c r="BD123" i="11"/>
  <c r="BE123" i="11" s="1"/>
  <c r="BD115" i="11"/>
  <c r="BE115" i="11" s="1"/>
  <c r="BD107" i="11"/>
  <c r="BE107" i="11" s="1"/>
  <c r="BD99" i="11"/>
  <c r="BE99" i="11" s="1"/>
  <c r="BD91" i="11"/>
  <c r="BE91" i="11" s="1"/>
  <c r="BD83" i="11"/>
  <c r="BE83" i="11" s="1"/>
  <c r="BD75" i="11"/>
  <c r="BE75" i="11" s="1"/>
  <c r="BD57" i="11"/>
  <c r="BE57" i="11" s="1"/>
  <c r="BD150" i="11"/>
  <c r="BE150" i="11" s="1"/>
  <c r="BD142" i="11"/>
  <c r="BE142" i="11" s="1"/>
  <c r="BD134" i="11"/>
  <c r="BE134" i="11" s="1"/>
  <c r="BD126" i="11"/>
  <c r="BE126" i="11" s="1"/>
  <c r="BD118" i="11"/>
  <c r="BE118" i="11" s="1"/>
  <c r="BD110" i="11"/>
  <c r="BE110" i="11" s="1"/>
  <c r="BD102" i="11"/>
  <c r="BE102" i="11" s="1"/>
  <c r="BD94" i="11"/>
  <c r="BE94" i="11" s="1"/>
  <c r="BD86" i="11"/>
  <c r="BE86" i="11" s="1"/>
  <c r="BD78" i="11"/>
  <c r="BE78" i="11" s="1"/>
  <c r="BD60" i="11"/>
  <c r="BE60" i="11" s="1"/>
  <c r="BD52" i="11"/>
  <c r="BE52" i="11" s="1"/>
  <c r="BD51" i="11"/>
  <c r="BE51" i="11" s="1"/>
  <c r="BD50" i="11"/>
  <c r="BE50" i="11" s="1"/>
  <c r="BD49" i="11"/>
  <c r="BE49" i="11" s="1"/>
  <c r="BD48" i="11"/>
  <c r="BE48" i="11" s="1"/>
  <c r="BD47" i="11"/>
  <c r="BE47" i="11" s="1"/>
  <c r="BD46" i="11"/>
  <c r="BE46" i="11" s="1"/>
  <c r="BD45" i="11"/>
  <c r="BE45" i="11" s="1"/>
  <c r="BD11" i="11"/>
  <c r="BE11" i="11" s="1"/>
  <c r="BD23" i="11"/>
  <c r="BE23" i="11" s="1"/>
  <c r="BD24" i="11"/>
  <c r="BE24" i="11" s="1"/>
  <c r="BD25" i="11"/>
  <c r="BE25" i="11" s="1"/>
  <c r="BD34" i="11"/>
  <c r="BE34" i="11" s="1"/>
  <c r="BF81" i="11"/>
  <c r="BG81" i="11" s="1"/>
  <c r="BD101" i="11"/>
  <c r="BE101" i="11" s="1"/>
  <c r="BD133" i="11"/>
  <c r="BE133" i="11" s="1"/>
  <c r="BD12" i="11"/>
  <c r="BE12" i="11" s="1"/>
  <c r="BF21" i="11"/>
  <c r="BG21" i="11" s="1"/>
  <c r="BD26" i="11"/>
  <c r="BE26" i="11" s="1"/>
  <c r="BD31" i="11"/>
  <c r="BE31" i="11" s="1"/>
  <c r="BD39" i="11"/>
  <c r="BE39" i="11" s="1"/>
  <c r="BF47" i="11"/>
  <c r="BG47" i="11" s="1"/>
  <c r="BD84" i="11"/>
  <c r="BE84" i="11" s="1"/>
  <c r="BF86" i="11"/>
  <c r="BG86" i="11" s="1"/>
  <c r="BD116" i="11"/>
  <c r="BE116" i="11" s="1"/>
  <c r="BD148" i="11"/>
  <c r="BE148" i="11" s="1"/>
  <c r="BQ5" i="9"/>
  <c r="BQ6" i="9" s="1"/>
  <c r="BQ7" i="9" s="1"/>
  <c r="BQ8" i="9" s="1"/>
  <c r="BQ9" i="9" s="1"/>
  <c r="BQ10" i="9" s="1"/>
  <c r="BQ11" i="9" s="1"/>
  <c r="BQ12" i="9" s="1"/>
  <c r="BQ13" i="9" s="1"/>
  <c r="BQ14" i="9" s="1"/>
  <c r="BQ15" i="9" s="1"/>
  <c r="BQ16" i="9" s="1"/>
  <c r="BQ17" i="9" s="1"/>
  <c r="BQ18" i="9" s="1"/>
  <c r="BQ19" i="9" s="1"/>
  <c r="BQ20" i="9" s="1"/>
  <c r="BQ21" i="9" s="1"/>
  <c r="BQ22" i="9" s="1"/>
  <c r="BQ23" i="9" s="1"/>
  <c r="BQ24" i="9" s="1"/>
  <c r="BQ25" i="9" s="1"/>
  <c r="BQ26" i="9" s="1"/>
  <c r="BQ27" i="9" s="1"/>
  <c r="BQ28" i="9" s="1"/>
  <c r="BQ29" i="9" s="1"/>
  <c r="BQ30" i="9" s="1"/>
  <c r="BQ31" i="9" s="1"/>
  <c r="BQ32" i="9" s="1"/>
  <c r="BQ33" i="9" s="1"/>
  <c r="BQ34" i="9" s="1"/>
  <c r="BQ35" i="9" s="1"/>
  <c r="BQ36" i="9" s="1"/>
  <c r="BQ37" i="9" s="1"/>
  <c r="BQ38" i="9" s="1"/>
  <c r="BQ39" i="9" s="1"/>
  <c r="BH2" i="9"/>
  <c r="BL2" i="9"/>
  <c r="BK67" i="9"/>
  <c r="G132" i="9"/>
  <c r="BM2" i="9" s="1"/>
  <c r="BK65" i="9" s="1"/>
  <c r="AF1" i="9"/>
  <c r="BK16" i="9" s="1"/>
  <c r="BK26" i="9"/>
  <c r="BK9" i="9"/>
  <c r="BK39" i="9" s="1"/>
  <c r="BK25" i="9"/>
  <c r="BK66" i="9"/>
  <c r="BK11" i="9"/>
  <c r="BK41" i="9" s="1"/>
  <c r="BK68" i="9"/>
  <c r="BK19" i="9"/>
  <c r="BK20" i="9" s="1"/>
  <c r="AF5" i="3"/>
  <c r="AF10" i="3"/>
  <c r="AH19" i="3" s="1"/>
  <c r="AJ6" i="7"/>
  <c r="AF12" i="7" s="1"/>
  <c r="AH21" i="7" s="1"/>
  <c r="AJ5" i="7"/>
  <c r="AF11" i="7" s="1"/>
  <c r="AH20" i="7" s="1"/>
  <c r="AF6" i="6"/>
  <c r="AF13" i="6" s="1"/>
  <c r="AH22" i="6" s="1"/>
  <c r="AJ5" i="6"/>
  <c r="AF11" i="6" s="1"/>
  <c r="AH20" i="6" s="1"/>
  <c r="AF6" i="5"/>
  <c r="AF13" i="5" s="1"/>
  <c r="AH22" i="5" s="1"/>
  <c r="AF4" i="5"/>
  <c r="AJ6" i="5"/>
  <c r="AF11" i="5"/>
  <c r="AH20" i="5" s="1"/>
  <c r="AH24" i="5" s="1"/>
  <c r="AJ6" i="4"/>
  <c r="AF12" i="4"/>
  <c r="AH21" i="4" s="1"/>
  <c r="AF6" i="3"/>
  <c r="AF13" i="3" s="1"/>
  <c r="AH22" i="3" s="1"/>
  <c r="AF11" i="3"/>
  <c r="AH20" i="3" s="1"/>
  <c r="AJ6" i="3"/>
  <c r="AF12" i="3"/>
  <c r="AH21" i="3" s="1"/>
  <c r="AJ5" i="3"/>
  <c r="BF150" i="11" l="1"/>
  <c r="BG150" i="11" s="1"/>
  <c r="BF45" i="11"/>
  <c r="BG45" i="11" s="1"/>
  <c r="BF123" i="11"/>
  <c r="BG123" i="11" s="1"/>
  <c r="BF71" i="11"/>
  <c r="BG71" i="11" s="1"/>
  <c r="BF88" i="11"/>
  <c r="BG88" i="11" s="1"/>
  <c r="BF82" i="11"/>
  <c r="BG82" i="11" s="1"/>
  <c r="BF140" i="11"/>
  <c r="BG140" i="11" s="1"/>
  <c r="BF99" i="11"/>
  <c r="BG99" i="11" s="1"/>
  <c r="BF136" i="11"/>
  <c r="BG136" i="11" s="1"/>
  <c r="BF129" i="11"/>
  <c r="BG129" i="11" s="1"/>
  <c r="BF90" i="11"/>
  <c r="BG90" i="11" s="1"/>
  <c r="BF46" i="11"/>
  <c r="BG46" i="11" s="1"/>
  <c r="BF38" i="11"/>
  <c r="BG38" i="11" s="1"/>
  <c r="BF87" i="11"/>
  <c r="BG87" i="11" s="1"/>
  <c r="BF36" i="11"/>
  <c r="BG36" i="11" s="1"/>
  <c r="BF2" i="11"/>
  <c r="BG2" i="11" s="1"/>
  <c r="BF74" i="11"/>
  <c r="BG74" i="11" s="1"/>
  <c r="BF10" i="11"/>
  <c r="BG10" i="11" s="1"/>
  <c r="BF116" i="11"/>
  <c r="BG116" i="11" s="1"/>
  <c r="BF63" i="11"/>
  <c r="BG63" i="11" s="1"/>
  <c r="BF146" i="11"/>
  <c r="BG146" i="11" s="1"/>
  <c r="BF78" i="11"/>
  <c r="BG78" i="11" s="1"/>
  <c r="BF35" i="11"/>
  <c r="BG35" i="11" s="1"/>
  <c r="BF54" i="11"/>
  <c r="BG54" i="11" s="1"/>
  <c r="BF137" i="11"/>
  <c r="BG137" i="11" s="1"/>
  <c r="BF83" i="11"/>
  <c r="BG83" i="11" s="1"/>
  <c r="BF34" i="11"/>
  <c r="BG34" i="11" s="1"/>
  <c r="BF144" i="11"/>
  <c r="BG144" i="11" s="1"/>
  <c r="BF153" i="11"/>
  <c r="BG153" i="11" s="1"/>
  <c r="BF80" i="11"/>
  <c r="BG80" i="11" s="1"/>
  <c r="BF131" i="11"/>
  <c r="BG131" i="11" s="1"/>
  <c r="BF139" i="11"/>
  <c r="BG139" i="11" s="1"/>
  <c r="BF114" i="11"/>
  <c r="BG114" i="11" s="1"/>
  <c r="BF30" i="11"/>
  <c r="BG30" i="11" s="1"/>
  <c r="BF27" i="11"/>
  <c r="BG27" i="11" s="1"/>
  <c r="BF8" i="11"/>
  <c r="BG8" i="11" s="1"/>
  <c r="BF28" i="11"/>
  <c r="BG28" i="11" s="1"/>
  <c r="BF20" i="11"/>
  <c r="BG20" i="11" s="1"/>
  <c r="BF141" i="11"/>
  <c r="BG141" i="11" s="1"/>
  <c r="BF72" i="11"/>
  <c r="BG72" i="11" s="1"/>
  <c r="BF138" i="11"/>
  <c r="BG138" i="11" s="1"/>
  <c r="BF59" i="11"/>
  <c r="BG59" i="11" s="1"/>
  <c r="BF155" i="11"/>
  <c r="BG155" i="11" s="1"/>
  <c r="BF103" i="11"/>
  <c r="BG103" i="11" s="1"/>
  <c r="BF43" i="11"/>
  <c r="BG43" i="11" s="1"/>
  <c r="BF133" i="11"/>
  <c r="BG133" i="11" s="1"/>
  <c r="BF68" i="11"/>
  <c r="BG68" i="11" s="1"/>
  <c r="BF121" i="11"/>
  <c r="BG121" i="11" s="1"/>
  <c r="BF73" i="11"/>
  <c r="BG73" i="11" s="1"/>
  <c r="BF96" i="11"/>
  <c r="BG96" i="11" s="1"/>
  <c r="BF77" i="11"/>
  <c r="BG77" i="11" s="1"/>
  <c r="BF79" i="11"/>
  <c r="BG79" i="11" s="1"/>
  <c r="BF119" i="11"/>
  <c r="BG119" i="11" s="1"/>
  <c r="BF67" i="11"/>
  <c r="BG67" i="11" s="1"/>
  <c r="BF31" i="11"/>
  <c r="BG31" i="11" s="1"/>
  <c r="BF19" i="11"/>
  <c r="BG19" i="11" s="1"/>
  <c r="BF13" i="11"/>
  <c r="BG13" i="11" s="1"/>
  <c r="BF15" i="11"/>
  <c r="BG15" i="11" s="1"/>
  <c r="BF17" i="11"/>
  <c r="BG17" i="11" s="1"/>
  <c r="BF14" i="11"/>
  <c r="BG14" i="11" s="1"/>
  <c r="BF18" i="11"/>
  <c r="BG18" i="11" s="1"/>
  <c r="BF37" i="11"/>
  <c r="BG37" i="11" s="1"/>
  <c r="BF142" i="11"/>
  <c r="BG142" i="11" s="1"/>
  <c r="BF42" i="11"/>
  <c r="BG42" i="11" s="1"/>
  <c r="BF152" i="11"/>
  <c r="BG152" i="11" s="1"/>
  <c r="BF70" i="11"/>
  <c r="BG70" i="11" s="1"/>
  <c r="BF89" i="11"/>
  <c r="BG89" i="11" s="1"/>
  <c r="BF132" i="11"/>
  <c r="BG132" i="11" s="1"/>
  <c r="AH24" i="6"/>
  <c r="BF118" i="11"/>
  <c r="BG118" i="11" s="1"/>
  <c r="BF56" i="11"/>
  <c r="BG56" i="11" s="1"/>
  <c r="BF29" i="11"/>
  <c r="BG29" i="11" s="1"/>
  <c r="BF148" i="11"/>
  <c r="BG148" i="11" s="1"/>
  <c r="BF39" i="11"/>
  <c r="BG39" i="11" s="1"/>
  <c r="BF130" i="11"/>
  <c r="BG130" i="11" s="1"/>
  <c r="BF111" i="11"/>
  <c r="BG111" i="11" s="1"/>
  <c r="BF115" i="11"/>
  <c r="BG115" i="11" s="1"/>
  <c r="BF65" i="11"/>
  <c r="BG65" i="11" s="1"/>
  <c r="BF149" i="11"/>
  <c r="BG149" i="11" s="1"/>
  <c r="BF104" i="11"/>
  <c r="BG104" i="11" s="1"/>
  <c r="BF85" i="11"/>
  <c r="BG85" i="11" s="1"/>
  <c r="BF125" i="11"/>
  <c r="BG125" i="11" s="1"/>
  <c r="BF62" i="11"/>
  <c r="BG62" i="11" s="1"/>
  <c r="BF57" i="11"/>
  <c r="BG57" i="11" s="1"/>
  <c r="BF26" i="11"/>
  <c r="BG26" i="11" s="1"/>
  <c r="BF16" i="11"/>
  <c r="BG16" i="11" s="1"/>
  <c r="BF9" i="11"/>
  <c r="BG9" i="11" s="1"/>
  <c r="BF5" i="11"/>
  <c r="BG5" i="11" s="1"/>
  <c r="BI2" i="11" s="1"/>
  <c r="BF66" i="11"/>
  <c r="BG66" i="11" s="1"/>
  <c r="BF143" i="11"/>
  <c r="BG143" i="11" s="1"/>
  <c r="BF113" i="11"/>
  <c r="BG113" i="11" s="1"/>
  <c r="BF53" i="11"/>
  <c r="BG53" i="11" s="1"/>
  <c r="BF127" i="11"/>
  <c r="BG127" i="11" s="1"/>
  <c r="BF76" i="11"/>
  <c r="BG76" i="11" s="1"/>
  <c r="BF25" i="11"/>
  <c r="BG25" i="11" s="1"/>
  <c r="BF154" i="11"/>
  <c r="BG154" i="11" s="1"/>
  <c r="BF33" i="11"/>
  <c r="BG33" i="11" s="1"/>
  <c r="BF75" i="11"/>
  <c r="BG75" i="11" s="1"/>
  <c r="BK17" i="9"/>
  <c r="BK18" i="9" s="1"/>
  <c r="BF51" i="11"/>
  <c r="BG51" i="11" s="1"/>
  <c r="BF145" i="11"/>
  <c r="BG145" i="11" s="1"/>
  <c r="BF91" i="11"/>
  <c r="BG91" i="11" s="1"/>
  <c r="BF110" i="11"/>
  <c r="BG110" i="11" s="1"/>
  <c r="BF60" i="11"/>
  <c r="BG60" i="11" s="1"/>
  <c r="BF92" i="11"/>
  <c r="BG92" i="11" s="1"/>
  <c r="BF108" i="11"/>
  <c r="BG108" i="11" s="1"/>
  <c r="BF58" i="11"/>
  <c r="BG58" i="11" s="1"/>
  <c r="BF126" i="11"/>
  <c r="BG126" i="11" s="1"/>
  <c r="BF112" i="11"/>
  <c r="BG112" i="11" s="1"/>
  <c r="BF93" i="11"/>
  <c r="BG93" i="11" s="1"/>
  <c r="BF122" i="11"/>
  <c r="BG122" i="11" s="1"/>
  <c r="BF52" i="11"/>
  <c r="BG52" i="11" s="1"/>
  <c r="BF23" i="11"/>
  <c r="BG23" i="11" s="1"/>
  <c r="BF107" i="11"/>
  <c r="BG107" i="11" s="1"/>
  <c r="BF44" i="11"/>
  <c r="BG44" i="11" s="1"/>
  <c r="BH2" i="11"/>
  <c r="AH24" i="4"/>
  <c r="AH24" i="7"/>
  <c r="BF106" i="11"/>
  <c r="BG106" i="11" s="1"/>
  <c r="BF49" i="11"/>
  <c r="BG49" i="11" s="1"/>
  <c r="BF22" i="11"/>
  <c r="BG22" i="11" s="1"/>
  <c r="BF135" i="11"/>
  <c r="BG135" i="11" s="1"/>
  <c r="BF84" i="11"/>
  <c r="BG84" i="11" s="1"/>
  <c r="BF32" i="11"/>
  <c r="BG32" i="11" s="1"/>
  <c r="BF117" i="11"/>
  <c r="BG117" i="11" s="1"/>
  <c r="BF61" i="11"/>
  <c r="BG61" i="11" s="1"/>
  <c r="BF105" i="11"/>
  <c r="BG105" i="11" s="1"/>
  <c r="BF55" i="11"/>
  <c r="BG55" i="11" s="1"/>
  <c r="BF12" i="11"/>
  <c r="BG12" i="11" s="1"/>
  <c r="BF120" i="11"/>
  <c r="BG120" i="11" s="1"/>
  <c r="BF101" i="11"/>
  <c r="BG101" i="11" s="1"/>
  <c r="BF102" i="11"/>
  <c r="BG102" i="11" s="1"/>
  <c r="BF50" i="11"/>
  <c r="BG50" i="11" s="1"/>
  <c r="BF6" i="11"/>
  <c r="BG6" i="11" s="1"/>
  <c r="BF11" i="11"/>
  <c r="BG11" i="11" s="1"/>
  <c r="BF100" i="11"/>
  <c r="BG100" i="11" s="1"/>
  <c r="BF40" i="11"/>
  <c r="BG40" i="11" s="1"/>
  <c r="BF4" i="11"/>
  <c r="BG4" i="11" s="1"/>
  <c r="BF69" i="11"/>
  <c r="BG69" i="11" s="1"/>
  <c r="BF7" i="11"/>
  <c r="BG7" i="11" s="1"/>
  <c r="BQ5" i="11"/>
  <c r="BQ6" i="11" s="1"/>
  <c r="BQ7" i="11" s="1"/>
  <c r="BQ8" i="11" s="1"/>
  <c r="BQ9" i="11" s="1"/>
  <c r="BQ10" i="11" s="1"/>
  <c r="BQ11" i="11" s="1"/>
  <c r="BQ12" i="11" s="1"/>
  <c r="BQ13" i="11" s="1"/>
  <c r="BQ14" i="11" s="1"/>
  <c r="BQ15" i="11" s="1"/>
  <c r="BQ16" i="11" s="1"/>
  <c r="BQ17" i="11" s="1"/>
  <c r="BQ18" i="11" s="1"/>
  <c r="BQ19" i="11" s="1"/>
  <c r="BQ20" i="11" s="1"/>
  <c r="BQ21" i="11" s="1"/>
  <c r="BQ22" i="11" s="1"/>
  <c r="BQ23" i="11" s="1"/>
  <c r="BQ24" i="11" s="1"/>
  <c r="BQ25" i="11" s="1"/>
  <c r="BQ26" i="11" s="1"/>
  <c r="BQ27" i="11" s="1"/>
  <c r="BQ28" i="11" s="1"/>
  <c r="BQ29" i="11" s="1"/>
  <c r="BQ30" i="11" s="1"/>
  <c r="BQ31" i="11" s="1"/>
  <c r="BQ32" i="11" s="1"/>
  <c r="BQ33" i="11" s="1"/>
  <c r="BQ34" i="11" s="1"/>
  <c r="BQ35" i="11" s="1"/>
  <c r="BQ36" i="11" s="1"/>
  <c r="BQ37" i="11" s="1"/>
  <c r="BQ38" i="11" s="1"/>
  <c r="BQ39" i="11" s="1"/>
  <c r="BQ40" i="11" s="1"/>
  <c r="BQ41" i="11" s="1"/>
  <c r="BQ42" i="11" s="1"/>
  <c r="BQ43" i="11" s="1"/>
  <c r="BQ44" i="11" s="1"/>
  <c r="BQ45" i="11" s="1"/>
  <c r="BQ46" i="11" s="1"/>
  <c r="BQ47" i="11" s="1"/>
  <c r="BQ48" i="11" s="1"/>
  <c r="BQ49" i="11" s="1"/>
  <c r="BQ50" i="11" s="1"/>
  <c r="BQ51" i="11" s="1"/>
  <c r="AF1" i="11"/>
  <c r="BK16" i="11" s="1"/>
  <c r="BS2" i="9"/>
  <c r="BK22" i="9"/>
  <c r="BK12" i="9" s="1"/>
  <c r="BK42" i="9" s="1"/>
  <c r="BK44" i="9" s="1"/>
  <c r="AH24" i="3"/>
  <c r="BS2" i="11" l="1"/>
  <c r="BV2" i="11" s="1"/>
  <c r="BK17" i="11"/>
  <c r="BK18" i="11" l="1"/>
  <c r="BK22" i="11"/>
  <c r="BK12" i="11" s="1"/>
  <c r="BK42" i="11" s="1"/>
  <c r="BK44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<sst xmlns="http://schemas.openxmlformats.org/spreadsheetml/2006/main" count="6734" uniqueCount="3295">
  <si>
    <t>Tiempo</t>
  </si>
  <si>
    <t>GPS Time</t>
  </si>
  <si>
    <t xml:space="preserve"> Device Time</t>
  </si>
  <si>
    <t xml:space="preserve"> Longitude</t>
  </si>
  <si>
    <t xml:space="preserve"> Latitude</t>
  </si>
  <si>
    <t>GPS Speed (Meters/second)</t>
  </si>
  <si>
    <t>Aceleracion</t>
  </si>
  <si>
    <t xml:space="preserve"> Horizontal Dilution of Precision</t>
  </si>
  <si>
    <t xml:space="preserve"> Altitude</t>
  </si>
  <si>
    <t xml:space="preserve"> Bearing</t>
  </si>
  <si>
    <t xml:space="preserve"> G(x)</t>
  </si>
  <si>
    <t xml:space="preserve"> G(y)</t>
  </si>
  <si>
    <t xml:space="preserve"> G(z)</t>
  </si>
  <si>
    <t xml:space="preserve"> G(calibrated)</t>
  </si>
  <si>
    <t>GPS Altitude(m)</t>
  </si>
  <si>
    <t>Trip Distance(km)</t>
  </si>
  <si>
    <t>Speed (GPS)(km/h)</t>
  </si>
  <si>
    <t>Speed (OBD)(km/h)</t>
  </si>
  <si>
    <t>GPS Latitude(Â°)</t>
  </si>
  <si>
    <t>GPS Longitude(Â°)</t>
  </si>
  <si>
    <t>Trip average Litres/100 KM(l/100km)</t>
  </si>
  <si>
    <t>GPS Satellites</t>
  </si>
  <si>
    <t>Engine RPM(rpm)</t>
  </si>
  <si>
    <t>tiempo</t>
  </si>
  <si>
    <t>Tiempo promedio</t>
  </si>
  <si>
    <t>s</t>
  </si>
  <si>
    <t>min</t>
  </si>
  <si>
    <t>Tiempo prom relantí</t>
  </si>
  <si>
    <t xml:space="preserve">Relanti media </t>
  </si>
  <si>
    <t>rpm</t>
  </si>
  <si>
    <t>conteo + ace</t>
  </si>
  <si>
    <t>Tiempo relanti</t>
  </si>
  <si>
    <t>conteo - ace</t>
  </si>
  <si>
    <t xml:space="preserve">Distancia </t>
  </si>
  <si>
    <t>m</t>
  </si>
  <si>
    <t>Parametros Caracteristicos</t>
  </si>
  <si>
    <t xml:space="preserve">Velocidad media </t>
  </si>
  <si>
    <t>m/s</t>
  </si>
  <si>
    <t>Velocdiad Max</t>
  </si>
  <si>
    <t xml:space="preserve">velocidad maxima </t>
  </si>
  <si>
    <t>Aceleracion max</t>
  </si>
  <si>
    <t>m/s2</t>
  </si>
  <si>
    <t>aceler med +</t>
  </si>
  <si>
    <t>Aceleracion media +</t>
  </si>
  <si>
    <t>aceler med -</t>
  </si>
  <si>
    <t>Aceleracion media -</t>
  </si>
  <si>
    <t>% Relanti</t>
  </si>
  <si>
    <t>Porcemtaje en relanti</t>
  </si>
  <si>
    <t>%</t>
  </si>
  <si>
    <t xml:space="preserve">errores </t>
  </si>
  <si>
    <t>% Velocidad media</t>
  </si>
  <si>
    <t>% Velocidad max</t>
  </si>
  <si>
    <t>% Aceleracion max</t>
  </si>
  <si>
    <t>%Aceleracion med +</t>
  </si>
  <si>
    <t>% Aceleracion med -</t>
  </si>
  <si>
    <t>Promedio</t>
  </si>
  <si>
    <t>Wed Nov 23 17:42:50 GMT-05:00 2022</t>
  </si>
  <si>
    <t>Wed Nov 23 17:42:51 GMT-05:00 2022</t>
  </si>
  <si>
    <t>Wed Nov 23 17:42:52 GMT-05:00 2022</t>
  </si>
  <si>
    <t>Wed Nov 23 17:42:53 GMT-05:00 2022</t>
  </si>
  <si>
    <t>Wed Nov 23 17:42:54 GMT-05:00 2022</t>
  </si>
  <si>
    <t>Wed Nov 23 17:42:55 GMT-05:00 2022</t>
  </si>
  <si>
    <t>Wed Nov 23 17:42:56 GMT-05:00 2022</t>
  </si>
  <si>
    <t>Wed Nov 23 17:42:57 GMT-05:00 2022</t>
  </si>
  <si>
    <t>Wed Nov 23 17:42:58 GMT-05:00 2022</t>
  </si>
  <si>
    <t>Wed Nov 23 17:42:59 GMT-05:00 2022</t>
  </si>
  <si>
    <t>Wed Nov 23 17:43:00 GMT-05:00 2022</t>
  </si>
  <si>
    <t>Wed Nov 23 17:43:01 GMT-05:00 2022</t>
  </si>
  <si>
    <t>Wed Nov 23 17:43:02 GMT-05:00 2022</t>
  </si>
  <si>
    <t>Wed Nov 23 17:43:03 GMT-05:00 2022</t>
  </si>
  <si>
    <t>Wed Nov 23 17:43:04 GMT-05:00 2022</t>
  </si>
  <si>
    <t>Wed Nov 23 17:43:05 GMT-05:00 2022</t>
  </si>
  <si>
    <t>Wed Nov 23 17:43:06 GMT-05:00 2022</t>
  </si>
  <si>
    <t>Wed Nov 23 17:43:07 GMT-05:00 2022</t>
  </si>
  <si>
    <t>Wed Nov 23 17:43:08 GMT-05:00 2022</t>
  </si>
  <si>
    <t>Wed Nov 23 17:43:09 GMT-05:00 2022</t>
  </si>
  <si>
    <t>Wed Nov 23 17:43:10 GMT-05:00 2022</t>
  </si>
  <si>
    <t>Wed Nov 23 17:43:11 GMT-05:00 2022</t>
  </si>
  <si>
    <t>Wed Nov 23 17:43:12 GMT-05:00 2022</t>
  </si>
  <si>
    <t>Wed Nov 23 17:43:13 GMT-05:00 2022</t>
  </si>
  <si>
    <t>Wed Nov 23 17:43:14 GMT-05:00 2022</t>
  </si>
  <si>
    <t>Wed Nov 23 17:43:15 GMT-05:00 2022</t>
  </si>
  <si>
    <t>Wed Nov 23 17:43:16 GMT-05:00 2022</t>
  </si>
  <si>
    <t>Wed Nov 23 17:43:17 GMT-05:00 2022</t>
  </si>
  <si>
    <t>Wed Nov 23 17:43:18 GMT-05:00 2022</t>
  </si>
  <si>
    <t>Wed Nov 23 17:43:19 GMT-05:00 2022</t>
  </si>
  <si>
    <t>Wed Nov 23 17:43:20 GMT-05:00 2022</t>
  </si>
  <si>
    <t>Wed Nov 23 17:43:21 GMT-05:00 2022</t>
  </si>
  <si>
    <t>Wed Nov 23 17:43:22 GMT-05:00 2022</t>
  </si>
  <si>
    <t>Wed Nov 23 17:43:23 GMT-05:00 2022</t>
  </si>
  <si>
    <t>Wed Nov 23 17:43:24 GMT-05:00 2022</t>
  </si>
  <si>
    <t>Wed Nov 23 17:43:25 GMT-05:00 2022</t>
  </si>
  <si>
    <t>Wed Nov 23 17:43:26 GMT-05:00 2022</t>
  </si>
  <si>
    <t>Wed Nov 23 17:43:27 GMT-05:00 2022</t>
  </si>
  <si>
    <t>Wed Nov 23 17:43:28 GMT-05:00 2022</t>
  </si>
  <si>
    <t>Wed Nov 23 17:43:29 GMT-05:00 2022</t>
  </si>
  <si>
    <t>Wed Nov 23 17:43:30 GMT-05:00 2022</t>
  </si>
  <si>
    <t>Wed Nov 23 17:43:31 GMT-05:00 2022</t>
  </si>
  <si>
    <t>Wed Nov 23 17:43:32 GMT-05:00 2022</t>
  </si>
  <si>
    <t>Wed Nov 23 17:43:33 GMT-05:00 2022</t>
  </si>
  <si>
    <t>Wed Nov 23 17:43:34 GMT-05:00 2022</t>
  </si>
  <si>
    <t>Wed Nov 23 17:43:35 GMT-05:00 2022</t>
  </si>
  <si>
    <t>Wed Nov 23 17:43:36 GMT-05:00 2022</t>
  </si>
  <si>
    <t>Wed Nov 23 17:43:37 GMT-05:00 2022</t>
  </si>
  <si>
    <t>Wed Nov 23 17:43:38 GMT-05:00 2022</t>
  </si>
  <si>
    <t>Wed Nov 23 17:43:39 GMT-05:00 2022</t>
  </si>
  <si>
    <t>Wed Nov 23 17:43:40 GMT-05:00 2022</t>
  </si>
  <si>
    <t>Wed Nov 23 17:43:41 GMT-05:00 2022</t>
  </si>
  <si>
    <t>Wed Nov 23 17:43:42 GMT-05:00 2022</t>
  </si>
  <si>
    <t>Wed Nov 23 17:43:43 GMT-05:00 2022</t>
  </si>
  <si>
    <t>Wed Nov 23 17:43:44 GMT-05:00 2022</t>
  </si>
  <si>
    <t>Wed Nov 23 17:43:45 GMT-05:00 2022</t>
  </si>
  <si>
    <t>Wed Nov 23 17:43:46 GMT-05:00 2022</t>
  </si>
  <si>
    <t>Wed Nov 23 17:43:47 GMT-05:00 2022</t>
  </si>
  <si>
    <t>Wed Nov 23 17:43:48 GMT-05:00 2022</t>
  </si>
  <si>
    <t>Wed Nov 23 17:43:49 GMT-05:00 2022</t>
  </si>
  <si>
    <t>Wed Nov 23 17:43:50 GMT-05:00 2022</t>
  </si>
  <si>
    <t>Wed Nov 23 17:43:51 GMT-05:00 2022</t>
  </si>
  <si>
    <t>Wed Nov 23 17:43:52 GMT-05:00 2022</t>
  </si>
  <si>
    <t>Wed Nov 23 17:43:53 GMT-05:00 2022</t>
  </si>
  <si>
    <t>Wed Nov 23 17:43:54 GMT-05:00 2022</t>
  </si>
  <si>
    <t>Wed Nov 23 17:43:55 GMT-05:00 2022</t>
  </si>
  <si>
    <t>Wed Nov 23 17:43:56 GMT-05:00 2022</t>
  </si>
  <si>
    <t>Wed Nov 23 17:43:57 GMT-05:00 2022</t>
  </si>
  <si>
    <t>Wed Nov 23 17:43:58 GMT-05:00 2022</t>
  </si>
  <si>
    <t>Wed Nov 23 17:43:59 GMT-05:00 2022</t>
  </si>
  <si>
    <t>Wed Nov 23 17:44:00 GMT-05:00 2022</t>
  </si>
  <si>
    <t>Wed Nov 23 17:44:01 GMT-05:00 2022</t>
  </si>
  <si>
    <t>Wed Nov 23 17:44:02 GMT-05:00 2022</t>
  </si>
  <si>
    <t>Wed Nov 23 17:44:03 GMT-05:00 2022</t>
  </si>
  <si>
    <t>Wed Nov 23 17:44:04 GMT-05:00 2022</t>
  </si>
  <si>
    <t>Wed Nov 23 17:44:05 GMT-05:00 2022</t>
  </si>
  <si>
    <t>Wed Nov 23 17:44:06 GMT-05:00 2022</t>
  </si>
  <si>
    <t>Wed Nov 23 17:44:07 GMT-05:00 2022</t>
  </si>
  <si>
    <t>Wed Nov 23 17:44:08 GMT-05:00 2022</t>
  </si>
  <si>
    <t>Wed Nov 23 17:44:09 GMT-05:00 2022</t>
  </si>
  <si>
    <t>Wed Nov 23 17:44:10 GMT-05:00 2022</t>
  </si>
  <si>
    <t>Wed Nov 23 17:44:11 GMT-05:00 2022</t>
  </si>
  <si>
    <t>Wed Nov 23 17:44:12 GMT-05:00 2022</t>
  </si>
  <si>
    <t>Wed Nov 23 17:44:13 GMT-05:00 2022</t>
  </si>
  <si>
    <t>Wed Nov 23 17:44:14 GMT-05:00 2022</t>
  </si>
  <si>
    <t>Wed Nov 23 17:44:15 GMT-05:00 2022</t>
  </si>
  <si>
    <t>Wed Nov 23 17:44:16 GMT-05:00 2022</t>
  </si>
  <si>
    <t>Wed Nov 23 17:44:17 GMT-05:00 2022</t>
  </si>
  <si>
    <t>Wed Nov 23 17:44:18 GMT-05:00 2022</t>
  </si>
  <si>
    <t>Wed Nov 23 17:44:19 GMT-05:00 2022</t>
  </si>
  <si>
    <t>Wed Nov 23 17:44:20 GMT-05:00 2022</t>
  </si>
  <si>
    <t>Wed Nov 23 17:44:21 GMT-05:00 2022</t>
  </si>
  <si>
    <t>Wed Nov 23 17:44:22 GMT-05:00 2022</t>
  </si>
  <si>
    <t>Wed Nov 23 17:44:23 GMT-05:00 2022</t>
  </si>
  <si>
    <t>Wed Nov 23 17:44:24 GMT-05:00 2022</t>
  </si>
  <si>
    <t>Wed Nov 23 17:44:25 GMT-05:00 2022</t>
  </si>
  <si>
    <t>Wed Nov 23 17:44:26 GMT-05:00 2022</t>
  </si>
  <si>
    <t>Wed Nov 23 17:44:27 GMT-05:00 2022</t>
  </si>
  <si>
    <t>Wed Nov 23 17:44:28 GMT-05:00 2022</t>
  </si>
  <si>
    <t>Wed Nov 23 17:44:29 GMT-05:00 2022</t>
  </si>
  <si>
    <t>Wed Nov 23 17:44:30 GMT-05:00 2022</t>
  </si>
  <si>
    <t>Wed Nov 23 17:44:31 GMT-05:00 2022</t>
  </si>
  <si>
    <t>Wed Nov 23 17:44:32 GMT-05:00 2022</t>
  </si>
  <si>
    <t>Wed Nov 23 17:44:33 GMT-05:00 2022</t>
  </si>
  <si>
    <t>Wed Nov 23 17:44:34 GMT-05:00 2022</t>
  </si>
  <si>
    <t>Wed Nov 23 17:44:35 GMT-05:00 2022</t>
  </si>
  <si>
    <t>Wed Nov 23 17:44:36 GMT-05:00 2022</t>
  </si>
  <si>
    <t>Wed Nov 23 17:44:37 GMT-05:00 2022</t>
  </si>
  <si>
    <t>Wed Nov 23 17:44:38 GMT-05:00 2022</t>
  </si>
  <si>
    <t>Wed Nov 23 17:44:39 GMT-05:00 2022</t>
  </si>
  <si>
    <t>Wed Nov 23 17:44:40 GMT-05:00 2022</t>
  </si>
  <si>
    <t>Wed Nov 23 17:44:41 GMT-05:00 2022</t>
  </si>
  <si>
    <t>Wed Nov 23 17:44:42 GMT-05:00 2022</t>
  </si>
  <si>
    <t>Wed Nov 23 17:44:43 GMT-05:00 2022</t>
  </si>
  <si>
    <t>Wed Nov 23 17:44:44 GMT-05:00 2022</t>
  </si>
  <si>
    <t>Wed Nov 23 17:44:45 GMT-05:00 2022</t>
  </si>
  <si>
    <t>Wed Nov 23 17:44:46 GMT-05:00 2022</t>
  </si>
  <si>
    <t>Wed Nov 23 17:44:47 GMT-05:00 2022</t>
  </si>
  <si>
    <t>Wed Nov 23 17:44:48 GMT-05:00 2022</t>
  </si>
  <si>
    <t>Wed Nov 23 17:44:49 GMT-05:00 2022</t>
  </si>
  <si>
    <t>Wed Nov 23 17:44:50 GMT-05:00 2022</t>
  </si>
  <si>
    <t>Wed Nov 23 17:44:51 GMT-05:00 2022</t>
  </si>
  <si>
    <t>Wed Nov 23 17:44:52 GMT-05:00 2022</t>
  </si>
  <si>
    <t>Wed Nov 23 17:44:53 GMT-05:00 2022</t>
  </si>
  <si>
    <t>Wed Nov 23 17:44:54 GMT-05:00 2022</t>
  </si>
  <si>
    <t>Wed Nov 23 17:44:55 GMT-05:00 2022</t>
  </si>
  <si>
    <t>Wed Nov 23 17:44:56 GMT-05:00 2022</t>
  </si>
  <si>
    <t>Wed Nov 23 17:44:57 GMT-05:00 2022</t>
  </si>
  <si>
    <t>Wed Nov 23 17:44:58 GMT-05:00 2022</t>
  </si>
  <si>
    <t>Wed Nov 23 17:44:59 GMT-05:00 2022</t>
  </si>
  <si>
    <t>Wed Nov 23 17:45:00 GMT-05:00 2022</t>
  </si>
  <si>
    <t>Wed Nov 23 17:45:01 GMT-05:00 2022</t>
  </si>
  <si>
    <t>Wed Nov 23 17:45:02 GMT-05:00 2022</t>
  </si>
  <si>
    <t>Wed Nov 23 17:45:03 GMT-05:00 2022</t>
  </si>
  <si>
    <t>Wed Nov 23 17:45:04 GMT-05:00 2022</t>
  </si>
  <si>
    <t>Wed Nov 23 17:45:05 GMT-05:00 2022</t>
  </si>
  <si>
    <t>Wed Nov 23 17:45:06 GMT-05:00 2022</t>
  </si>
  <si>
    <t>Wed Nov 23 17:45:07 GMT-05:00 2022</t>
  </si>
  <si>
    <t>Wed Nov 23 17:45:08 GMT-05:00 2022</t>
  </si>
  <si>
    <t>Wed Nov 23 17:45:09 GMT-05:00 2022</t>
  </si>
  <si>
    <t>Wed Nov 23 17:45:10 GMT-05:00 2022</t>
  </si>
  <si>
    <t>Wed Nov 23 17:45:11 GMT-05:00 2022</t>
  </si>
  <si>
    <t>Wed Nov 23 17:45:12 GMT-05:00 2022</t>
  </si>
  <si>
    <t>Wed Nov 23 17:45:13 GMT-05:00 2022</t>
  </si>
  <si>
    <t>Wed Nov 23 17:45:14 GMT-05:00 2022</t>
  </si>
  <si>
    <t>Wed Nov 23 17:45:15 GMT-05:00 2022</t>
  </si>
  <si>
    <t>Wed Nov 23 17:45:16 GMT-05:00 2022</t>
  </si>
  <si>
    <t>Wed Nov 23 17:45:17 GMT-05:00 2022</t>
  </si>
  <si>
    <t>Wed Nov 23 17:45:18 GMT-05:00 2022</t>
  </si>
  <si>
    <t>Wed Nov 23 17:45:19 GMT-05:00 2022</t>
  </si>
  <si>
    <t>Wed Nov 23 17:45:20 GMT-05:00 2022</t>
  </si>
  <si>
    <t>Wed Nov 23 17:45:21 GMT-05:00 2022</t>
  </si>
  <si>
    <t>Wed Nov 23 17:45:22 GMT-05:00 2022</t>
  </si>
  <si>
    <t>Wed Nov 23 17:45:23 GMT-05:00 2022</t>
  </si>
  <si>
    <t>Wed Nov 23 17:45:24 GMT-05:00 2022</t>
  </si>
  <si>
    <t>Wed Nov 23 17:45:25 GMT-05:00 2022</t>
  </si>
  <si>
    <t>Wed Nov 23 17:45:26 GMT-05:00 2022</t>
  </si>
  <si>
    <t>Wed Nov 23 17:45:27 GMT-05:00 2022</t>
  </si>
  <si>
    <t>Wed Nov 23 17:45:28 GMT-05:00 2022</t>
  </si>
  <si>
    <t>Wed Nov 23 17:45:29 GMT-05:00 2022</t>
  </si>
  <si>
    <t>Wed Nov 23 17:45:30 GMT-05:00 2022</t>
  </si>
  <si>
    <t>Wed Nov 23 17:45:31 GMT-05:00 2022</t>
  </si>
  <si>
    <t>Wed Nov 23 17:45:32 GMT-05:00 2022</t>
  </si>
  <si>
    <t>Wed Nov 23 17:45:33 GMT-05:00 2022</t>
  </si>
  <si>
    <t>Wed Nov 23 17:45:34 GMT-05:00 2022</t>
  </si>
  <si>
    <t>Wed Nov 23 17:45:35 GMT-05:00 2022</t>
  </si>
  <si>
    <t>Wed Nov 23 17:45:36 GMT-05:00 2022</t>
  </si>
  <si>
    <t>Wed Nov 23 17:45:37 GMT-05:00 2022</t>
  </si>
  <si>
    <t>Wed Nov 23 17:45:38 GMT-05:00 2022</t>
  </si>
  <si>
    <t>Wed Nov 23 17:45:39 GMT-05:00 2022</t>
  </si>
  <si>
    <t>Wed Nov 23 17:45:40 GMT-05:00 2022</t>
  </si>
  <si>
    <t>Wed Nov 23 17:45:41 GMT-05:00 2022</t>
  </si>
  <si>
    <t>Wed Nov 23 17:45:42 GMT-05:00 2022</t>
  </si>
  <si>
    <t>Wed Nov 23 17:45:43 GMT-05:00 2022</t>
  </si>
  <si>
    <t>Wed Nov 23 17:45:44 GMT-05:00 2022</t>
  </si>
  <si>
    <t>Wed Nov 23 17:45:45 GMT-05:00 2022</t>
  </si>
  <si>
    <t>Wed Nov 23 17:45:46 GMT-05:00 2022</t>
  </si>
  <si>
    <t>Wed Nov 23 17:45:47 GMT-05:00 2022</t>
  </si>
  <si>
    <t>Wed Nov 23 17:45:48 GMT-05:00 2022</t>
  </si>
  <si>
    <t>Wed Nov 23 17:45:49 GMT-05:00 2022</t>
  </si>
  <si>
    <t>Wed Nov 23 17:45:50 GMT-05:00 2022</t>
  </si>
  <si>
    <t>Wed Nov 23 17:45:51 GMT-05:00 2022</t>
  </si>
  <si>
    <t>Wed Nov 23 17:45:52 GMT-05:00 2022</t>
  </si>
  <si>
    <t>Wed Nov 23 17:45:53 GMT-05:00 2022</t>
  </si>
  <si>
    <t>Wed Nov 23 17:45:54 GMT-05:00 2022</t>
  </si>
  <si>
    <t>Wed Nov 23 17:45:55 GMT-05:00 2022</t>
  </si>
  <si>
    <t>Wed Nov 23 17:45:56 GMT-05:00 2022</t>
  </si>
  <si>
    <t>Wed Nov 23 17:45:57 GMT-05:00 2022</t>
  </si>
  <si>
    <t>Wed Nov 23 17:45:58 GMT-05:00 2022</t>
  </si>
  <si>
    <t>Wed Nov 23 17:45:59 GMT-05:00 2022</t>
  </si>
  <si>
    <t>Wed Nov 23 17:46:00 GMT-05:00 2022</t>
  </si>
  <si>
    <t>Wed Nov 23 17:46:01 GMT-05:00 2022</t>
  </si>
  <si>
    <t>Wed Nov 23 17:46:02 GMT-05:00 2022</t>
  </si>
  <si>
    <t>Wed Nov 23 17:46:03 GMT-05:00 2022</t>
  </si>
  <si>
    <t>Wed Nov 23 17:46:04 GMT-05:00 2022</t>
  </si>
  <si>
    <t>Wed Nov 23 17:46:05 GMT-05:00 2022</t>
  </si>
  <si>
    <t>Wed Nov 23 17:46:06 GMT-05:00 2022</t>
  </si>
  <si>
    <t>Wed Nov 23 17:46:07 GMT-05:00 2022</t>
  </si>
  <si>
    <t>Wed Nov 23 17:46:08 GMT-05:00 2022</t>
  </si>
  <si>
    <t>Wed Nov 23 17:46:09 GMT-05:00 2022</t>
  </si>
  <si>
    <t>Wed Nov 23 17:46:10 GMT-05:00 2022</t>
  </si>
  <si>
    <t>Wed Nov 23 17:46:11 GMT-05:00 2022</t>
  </si>
  <si>
    <t>Wed Nov 23 17:46:12 GMT-05:00 2022</t>
  </si>
  <si>
    <t>Wed Nov 23 17:46:13 GMT-05:00 2022</t>
  </si>
  <si>
    <t>Wed Nov 23 17:46:14 GMT-05:00 2022</t>
  </si>
  <si>
    <t>Wed Nov 23 17:46:15 GMT-05:00 2022</t>
  </si>
  <si>
    <t>Wed Nov 23 17:46:16 GMT-05:00 2022</t>
  </si>
  <si>
    <t>Wed Nov 23 17:46:17 GMT-05:00 2022</t>
  </si>
  <si>
    <t>Wed Nov 23 17:46:18 GMT-05:00 2022</t>
  </si>
  <si>
    <t>Wed Nov 23 17:46:19 GMT-05:00 2022</t>
  </si>
  <si>
    <t>Wed Nov 23 17:46:20 GMT-05:00 2022</t>
  </si>
  <si>
    <t>Wed Nov 23 17:46:21 GMT-05:00 2022</t>
  </si>
  <si>
    <t>Wed Nov 23 17:46:22 GMT-05:00 2022</t>
  </si>
  <si>
    <t>Wed Nov 23 17:46:23 GMT-05:00 2022</t>
  </si>
  <si>
    <t>Wed Nov 23 17:46:24 GMT-05:00 2022</t>
  </si>
  <si>
    <t>Wed Nov 23 17:46:25 GMT-05:00 2022</t>
  </si>
  <si>
    <t>Wed Nov 23 17:46:26 GMT-05:00 2022</t>
  </si>
  <si>
    <t>Wed Nov 23 17:46:27 GMT-05:00 2022</t>
  </si>
  <si>
    <t>Wed Nov 23 17:46:28 GMT-05:00 2022</t>
  </si>
  <si>
    <t>Wed Nov 23 17:46:29 GMT-05:00 2022</t>
  </si>
  <si>
    <t>Wed Nov 23 17:46:30 GMT-05:00 2022</t>
  </si>
  <si>
    <t>Wed Nov 23 17:46:31 GMT-05:00 2022</t>
  </si>
  <si>
    <t>Wed Nov 23 17:46:32 GMT-05:00 2022</t>
  </si>
  <si>
    <t>Wed Nov 23 17:46:33 GMT-05:00 2022</t>
  </si>
  <si>
    <t>Wed Nov 23 17:46:34 GMT-05:00 2022</t>
  </si>
  <si>
    <t>Wed Nov 23 17:46:35 GMT-05:00 2022</t>
  </si>
  <si>
    <t>Wed Nov 23 17:46:36 GMT-05:00 2022</t>
  </si>
  <si>
    <t>Wed Nov 23 17:46:37 GMT-05:00 2022</t>
  </si>
  <si>
    <t>Wed Nov 23 17:46:38 GMT-05:00 2022</t>
  </si>
  <si>
    <t>Wed Nov 23 17:46:39 GMT-05:00 2022</t>
  </si>
  <si>
    <t>Wed Nov 23 17:46:40 GMT-05:00 2022</t>
  </si>
  <si>
    <t>Wed Nov 23 17:46:41 GMT-05:00 2022</t>
  </si>
  <si>
    <t>Wed Nov 23 17:46:42 GMT-05:00 2022</t>
  </si>
  <si>
    <t>Wed Nov 23 17:46:43 GMT-05:00 2022</t>
  </si>
  <si>
    <t>Wed Nov 23 17:46:44 GMT-05:00 2022</t>
  </si>
  <si>
    <t>Wed Nov 23 17:46:45 GMT-05:00 2022</t>
  </si>
  <si>
    <t>Wed Nov 23 17:46:46 GMT-05:00 2022</t>
  </si>
  <si>
    <t>Wed Nov 23 17:46:47 GMT-05:00 2022</t>
  </si>
  <si>
    <t>Wed Nov 23 17:46:48 GMT-05:00 2022</t>
  </si>
  <si>
    <t>Wed Nov 23 17:46:49 GMT-05:00 2022</t>
  </si>
  <si>
    <t>Wed Nov 23 17:46:50 GMT-05:00 2022</t>
  </si>
  <si>
    <t>Wed Nov 23 17:46:51 GMT-05:00 2022</t>
  </si>
  <si>
    <t>Wed Nov 23 17:46:52 GMT-05:00 2022</t>
  </si>
  <si>
    <t>Wed Nov 23 17:46:53 GMT-05:00 2022</t>
  </si>
  <si>
    <t>Wed Nov 23 17:46:54 GMT-05:00 2022</t>
  </si>
  <si>
    <t>Wed Nov 23 17:46:55 GMT-05:00 2022</t>
  </si>
  <si>
    <t>Wed Nov 23 17:46:56 GMT-05:00 2022</t>
  </si>
  <si>
    <t>Wed Nov 23 17:46:57 GMT-05:00 2022</t>
  </si>
  <si>
    <t>Wed Nov 23 17:46:58 GMT-05:00 2022</t>
  </si>
  <si>
    <t>Wed Nov 23 17:46:59 GMT-05:00 2022</t>
  </si>
  <si>
    <t>Wed Nov 23 17:47:00 GMT-05:00 2022</t>
  </si>
  <si>
    <t>Wed Nov 23 17:47:01 GMT-05:00 2022</t>
  </si>
  <si>
    <t>Wed Nov 23 17:47:02 GMT-05:00 2022</t>
  </si>
  <si>
    <t>Wed Nov 23 17:47:03 GMT-05:00 2022</t>
  </si>
  <si>
    <t>Wed Nov 23 17:47:04 GMT-05:00 2022</t>
  </si>
  <si>
    <t>Wed Nov 23 17:47:05 GMT-05:00 2022</t>
  </si>
  <si>
    <t>Wed Nov 23 17:47:06 GMT-05:00 2022</t>
  </si>
  <si>
    <t>Wed Nov 23 17:47:07 GMT-05:00 2022</t>
  </si>
  <si>
    <t>Wed Nov 23 17:47:08 GMT-05:00 2022</t>
  </si>
  <si>
    <t>Wed Nov 23 17:47:09 GMT-05:00 2022</t>
  </si>
  <si>
    <t>Wed Nov 23 17:47:10 GMT-05:00 2022</t>
  </si>
  <si>
    <t>Wed Nov 23 17:47:11 GMT-05:00 2022</t>
  </si>
  <si>
    <t>Wed Nov 23 17:47:12 GMT-05:00 2022</t>
  </si>
  <si>
    <t>Wed Nov 23 17:47:13 GMT-05:00 2022</t>
  </si>
  <si>
    <t>Wed Nov 23 17:47:14 GMT-05:00 2022</t>
  </si>
  <si>
    <t>Wed Nov 23 17:47:15 GMT-05:00 2022</t>
  </si>
  <si>
    <t>Wed Nov 23 17:47:16 GMT-05:00 2022</t>
  </si>
  <si>
    <t>Wed Nov 23 17:47:17 GMT-05:00 2022</t>
  </si>
  <si>
    <t>Wed Nov 23 17:47:18 GMT-05:00 2022</t>
  </si>
  <si>
    <t>Wed Nov 23 17:47:19 GMT-05:00 2022</t>
  </si>
  <si>
    <t>Wed Nov 23 17:47:20 GMT-05:00 2022</t>
  </si>
  <si>
    <t>Wed Nov 23 17:47:21 GMT-05:00 2022</t>
  </si>
  <si>
    <t>Wed Nov 23 17:47:22 GMT-05:00 2022</t>
  </si>
  <si>
    <t>Wed Nov 23 17:47:23 GMT-05:00 2022</t>
  </si>
  <si>
    <t>Wed Nov 23 17:47:24 GMT-05:00 2022</t>
  </si>
  <si>
    <t>Wed Nov 23 17:47:25 GMT-05:00 2022</t>
  </si>
  <si>
    <t>Wed Nov 23 17:47:26 GMT-05:00 2022</t>
  </si>
  <si>
    <t>Wed Nov 23 17:47:27 GMT-05:00 2022</t>
  </si>
  <si>
    <t>Wed Nov 23 17:47:28 GMT-05:00 2022</t>
  </si>
  <si>
    <t>Wed Nov 23 17:47:29 GMT-05:00 2022</t>
  </si>
  <si>
    <t>Wed Nov 23 17:47:30 GMT-05:00 2022</t>
  </si>
  <si>
    <t>Wed Nov 23 17:47:31 GMT-05:00 2022</t>
  </si>
  <si>
    <t>Wed Nov 23 17:47:32 GMT-05:00 2022</t>
  </si>
  <si>
    <t>Wed Nov 23 17:47:33 GMT-05:00 2022</t>
  </si>
  <si>
    <t>Wed Nov 23 17:47:34 GMT-05:00 2022</t>
  </si>
  <si>
    <t>Wed Nov 23 17:47:35 GMT-05:00 2022</t>
  </si>
  <si>
    <t>Wed Nov 23 17:47:36 GMT-05:00 2022</t>
  </si>
  <si>
    <t>Wed Nov 23 17:47:37 GMT-05:00 2022</t>
  </si>
  <si>
    <t>Wed Nov 23 17:47:38 GMT-05:00 2022</t>
  </si>
  <si>
    <t>Wed Nov 23 17:47:39 GMT-05:00 2022</t>
  </si>
  <si>
    <t>Wed Nov 23 17:47:40 GMT-05:00 2022</t>
  </si>
  <si>
    <t>Wed Nov 23 17:47:41 GMT-05:00 2022</t>
  </si>
  <si>
    <t>Wed Nov 23 17:47:42 GMT-05:00 2022</t>
  </si>
  <si>
    <t>Wed Nov 23 17:47:43 GMT-05:00 2022</t>
  </si>
  <si>
    <t>Wed Nov 23 17:47:44 GMT-05:00 2022</t>
  </si>
  <si>
    <t>Wed Nov 23 17:47:45 GMT-05:00 2022</t>
  </si>
  <si>
    <t>Wed Nov 23 17:47:46 GMT-05:00 2022</t>
  </si>
  <si>
    <t>Wed Nov 23 17:47:47 GMT-05:00 2022</t>
  </si>
  <si>
    <t>Wed Nov 23 18:02:16 GMT-05:00 2022</t>
  </si>
  <si>
    <t>23-nov.-2022 18:02:15.453</t>
  </si>
  <si>
    <t>Wed Nov 23 18:02:17 GMT-05:00 2022</t>
  </si>
  <si>
    <t>23-nov.-2022 18:02:16.454</t>
  </si>
  <si>
    <t>Wed Nov 23 18:02:18 GMT-05:00 2022</t>
  </si>
  <si>
    <t>23-nov.-2022 18:02:17.452</t>
  </si>
  <si>
    <t>Wed Nov 23 18:02:19 GMT-05:00 2022</t>
  </si>
  <si>
    <t>23-nov.-2022 18:02:18.455</t>
  </si>
  <si>
    <t>Wed Nov 23 18:02:20 GMT-05:00 2022</t>
  </si>
  <si>
    <t>23-nov.-2022 18:02:19.453</t>
  </si>
  <si>
    <t>Wed Nov 23 18:02:21 GMT-05:00 2022</t>
  </si>
  <si>
    <t>23-nov.-2022 18:02:20.450</t>
  </si>
  <si>
    <t>Wed Nov 23 18:02:22 GMT-05:00 2022</t>
  </si>
  <si>
    <t>23-nov.-2022 18:02:21.450</t>
  </si>
  <si>
    <t>Wed Nov 23 18:02:23 GMT-05:00 2022</t>
  </si>
  <si>
    <t>23-nov.-2022 18:02:22.454</t>
  </si>
  <si>
    <t>Wed Nov 23 18:02:24 GMT-05:00 2022</t>
  </si>
  <si>
    <t>23-nov.-2022 18:02:23.454</t>
  </si>
  <si>
    <t>Wed Nov 23 18:02:25 GMT-05:00 2022</t>
  </si>
  <si>
    <t>23-nov.-2022 18:02:24.452</t>
  </si>
  <si>
    <t>Wed Nov 23 18:02:26 GMT-05:00 2022</t>
  </si>
  <si>
    <t>23-nov.-2022 18:02:25.455</t>
  </si>
  <si>
    <t>Wed Nov 23 18:02:27 GMT-05:00 2022</t>
  </si>
  <si>
    <t>23-nov.-2022 18:02:26.450</t>
  </si>
  <si>
    <t>Wed Nov 23 18:02:28 GMT-05:00 2022</t>
  </si>
  <si>
    <t>23-nov.-2022 18:02:27.453</t>
  </si>
  <si>
    <t>Wed Nov 23 18:02:29 GMT-05:00 2022</t>
  </si>
  <si>
    <t>23-nov.-2022 18:02:28.453</t>
  </si>
  <si>
    <t>Wed Nov 23 18:02:30 GMT-05:00 2022</t>
  </si>
  <si>
    <t>23-nov.-2022 18:02:29.451</t>
  </si>
  <si>
    <t>Wed Nov 23 18:02:31 GMT-05:00 2022</t>
  </si>
  <si>
    <t>23-nov.-2022 18:02:30.451</t>
  </si>
  <si>
    <t>Wed Nov 23 18:02:32 GMT-05:00 2022</t>
  </si>
  <si>
    <t>23-nov.-2022 18:02:31.450</t>
  </si>
  <si>
    <t>Wed Nov 23 18:02:33 GMT-05:00 2022</t>
  </si>
  <si>
    <t>23-nov.-2022 18:02:32.451</t>
  </si>
  <si>
    <t>Wed Nov 23 18:02:34 GMT-05:00 2022</t>
  </si>
  <si>
    <t>23-nov.-2022 18:02:33.451</t>
  </si>
  <si>
    <t>Wed Nov 23 18:02:35 GMT-05:00 2022</t>
  </si>
  <si>
    <t>23-nov.-2022 18:02:34.452</t>
  </si>
  <si>
    <t>Wed Nov 23 18:02:36 GMT-05:00 2022</t>
  </si>
  <si>
    <t>23-nov.-2022 18:02:35.455</t>
  </si>
  <si>
    <t>Wed Nov 23 18:02:37 GMT-05:00 2022</t>
  </si>
  <si>
    <t>23-nov.-2022 18:02:36.451</t>
  </si>
  <si>
    <t>Wed Nov 23 18:02:38 GMT-05:00 2022</t>
  </si>
  <si>
    <t>23-nov.-2022 18:02:37.451</t>
  </si>
  <si>
    <t>Wed Nov 23 18:02:39 GMT-05:00 2022</t>
  </si>
  <si>
    <t>23-nov.-2022 18:02:38.453</t>
  </si>
  <si>
    <t>Wed Nov 23 18:02:40 GMT-05:00 2022</t>
  </si>
  <si>
    <t>23-nov.-2022 18:02:39.451</t>
  </si>
  <si>
    <t>Wed Nov 23 18:02:41 GMT-05:00 2022</t>
  </si>
  <si>
    <t>23-nov.-2022 18:02:40.450</t>
  </si>
  <si>
    <t>Wed Nov 23 18:02:42 GMT-05:00 2022</t>
  </si>
  <si>
    <t>23-nov.-2022 18:02:41.451</t>
  </si>
  <si>
    <t>Wed Nov 23 18:02:43 GMT-05:00 2022</t>
  </si>
  <si>
    <t>23-nov.-2022 18:02:42.450</t>
  </si>
  <si>
    <t>Wed Nov 23 18:02:44 GMT-05:00 2022</t>
  </si>
  <si>
    <t>23-nov.-2022 18:02:43.451</t>
  </si>
  <si>
    <t>Wed Nov 23 18:02:45 GMT-05:00 2022</t>
  </si>
  <si>
    <t>23-nov.-2022 18:02:44.451</t>
  </si>
  <si>
    <t>Wed Nov 23 18:02:46 GMT-05:00 2022</t>
  </si>
  <si>
    <t>23-nov.-2022 18:02:45.451</t>
  </si>
  <si>
    <t>Wed Nov 23 18:02:47 GMT-05:00 2022</t>
  </si>
  <si>
    <t>23-nov.-2022 18:02:46.451</t>
  </si>
  <si>
    <t>Wed Nov 23 18:02:48 GMT-05:00 2022</t>
  </si>
  <si>
    <t>23-nov.-2022 18:02:47.451</t>
  </si>
  <si>
    <t>Wed Nov 23 18:02:49 GMT-05:00 2022</t>
  </si>
  <si>
    <t>23-nov.-2022 18:02:48.451</t>
  </si>
  <si>
    <t>Wed Nov 23 18:02:50 GMT-05:00 2022</t>
  </si>
  <si>
    <t>23-nov.-2022 18:02:49.451</t>
  </si>
  <si>
    <t>Wed Nov 23 18:02:51 GMT-05:00 2022</t>
  </si>
  <si>
    <t>23-nov.-2022 18:02:50.451</t>
  </si>
  <si>
    <t>Wed Nov 23 18:02:52 GMT-05:00 2022</t>
  </si>
  <si>
    <t>23-nov.-2022 18:02:51.450</t>
  </si>
  <si>
    <t>Wed Nov 23 18:02:53 GMT-05:00 2022</t>
  </si>
  <si>
    <t>23-nov.-2022 18:02:52.451</t>
  </si>
  <si>
    <t>Wed Nov 23 18:02:54 GMT-05:00 2022</t>
  </si>
  <si>
    <t>23-nov.-2022 18:02:53.451</t>
  </si>
  <si>
    <t>Wed Nov 23 18:02:55 GMT-05:00 2022</t>
  </si>
  <si>
    <t>23-nov.-2022 18:02:54.452</t>
  </si>
  <si>
    <t>Wed Nov 23 18:02:56 GMT-05:00 2022</t>
  </si>
  <si>
    <t>23-nov.-2022 18:02:55.456</t>
  </si>
  <si>
    <t>Wed Nov 23 18:02:57 GMT-05:00 2022</t>
  </si>
  <si>
    <t>23-nov.-2022 18:02:56.452</t>
  </si>
  <si>
    <t>Wed Nov 23 18:02:58 GMT-05:00 2022</t>
  </si>
  <si>
    <t>23-nov.-2022 18:02:57.451</t>
  </si>
  <si>
    <t>Wed Nov 23 18:02:59 GMT-05:00 2022</t>
  </si>
  <si>
    <t>23-nov.-2022 18:02:58.451</t>
  </si>
  <si>
    <t>Wed Nov 23 18:03:00 GMT-05:00 2022</t>
  </si>
  <si>
    <t>23-nov.-2022 18:02:59.453</t>
  </si>
  <si>
    <t>Wed Nov 23 18:03:01 GMT-05:00 2022</t>
  </si>
  <si>
    <t>23-nov.-2022 18:03:00.451</t>
  </si>
  <si>
    <t>Wed Nov 23 18:03:02 GMT-05:00 2022</t>
  </si>
  <si>
    <t>23-nov.-2022 18:03:01.451</t>
  </si>
  <si>
    <t>Wed Nov 23 18:03:03 GMT-05:00 2022</t>
  </si>
  <si>
    <t>23-nov.-2022 18:03:02.453</t>
  </si>
  <si>
    <t>Wed Nov 23 18:03:04 GMT-05:00 2022</t>
  </si>
  <si>
    <t>23-nov.-2022 18:03:03.451</t>
  </si>
  <si>
    <t>Wed Nov 23 18:03:05 GMT-05:00 2022</t>
  </si>
  <si>
    <t>23-nov.-2022 18:03:04.454</t>
  </si>
  <si>
    <t>Wed Nov 23 18:03:06 GMT-05:00 2022</t>
  </si>
  <si>
    <t>23-nov.-2022 18:03:05.450</t>
  </si>
  <si>
    <t>Wed Nov 23 18:03:07 GMT-05:00 2022</t>
  </si>
  <si>
    <t>23-nov.-2022 18:03:06.454</t>
  </si>
  <si>
    <t>Wed Nov 23 18:03:08 GMT-05:00 2022</t>
  </si>
  <si>
    <t>23-nov.-2022 18:03:07.451</t>
  </si>
  <si>
    <t>Wed Nov 23 18:03:09 GMT-05:00 2022</t>
  </si>
  <si>
    <t>23-nov.-2022 18:03:08.451</t>
  </si>
  <si>
    <t>Wed Nov 23 18:03:10 GMT-05:00 2022</t>
  </si>
  <si>
    <t>23-nov.-2022 18:03:09.451</t>
  </si>
  <si>
    <t>Wed Nov 23 18:03:11 GMT-05:00 2022</t>
  </si>
  <si>
    <t>23-nov.-2022 18:03:10.453</t>
  </si>
  <si>
    <t>Wed Nov 23 18:03:12 GMT-05:00 2022</t>
  </si>
  <si>
    <t>23-nov.-2022 18:03:11.451</t>
  </si>
  <si>
    <t>Wed Nov 23 18:03:13 GMT-05:00 2022</t>
  </si>
  <si>
    <t>23-nov.-2022 18:03:12.450</t>
  </si>
  <si>
    <t>Wed Nov 23 18:03:14 GMT-05:00 2022</t>
  </si>
  <si>
    <t>23-nov.-2022 18:03:13.451</t>
  </si>
  <si>
    <t>Wed Nov 23 18:03:15 GMT-05:00 2022</t>
  </si>
  <si>
    <t>23-nov.-2022 18:03:14.452</t>
  </si>
  <si>
    <t>Wed Nov 23 18:03:16 GMT-05:00 2022</t>
  </si>
  <si>
    <t>23-nov.-2022 18:03:15.450</t>
  </si>
  <si>
    <t>Wed Nov 23 18:03:17 GMT-05:00 2022</t>
  </si>
  <si>
    <t>23-nov.-2022 18:03:16.454</t>
  </si>
  <si>
    <t>Wed Nov 23 18:03:18 GMT-05:00 2022</t>
  </si>
  <si>
    <t>23-nov.-2022 18:03:17.450</t>
  </si>
  <si>
    <t>Wed Nov 23 18:03:19 GMT-05:00 2022</t>
  </si>
  <si>
    <t>23-nov.-2022 18:03:18.449</t>
  </si>
  <si>
    <t>Wed Nov 23 18:03:20 GMT-05:00 2022</t>
  </si>
  <si>
    <t>23-nov.-2022 18:03:19.454</t>
  </si>
  <si>
    <t>Wed Nov 23 18:03:21 GMT-05:00 2022</t>
  </si>
  <si>
    <t>23-nov.-2022 18:03:20.453</t>
  </si>
  <si>
    <t>Wed Nov 23 18:03:22 GMT-05:00 2022</t>
  </si>
  <si>
    <t>23-nov.-2022 18:03:21.453</t>
  </si>
  <si>
    <t>Wed Nov 23 18:03:23 GMT-05:00 2022</t>
  </si>
  <si>
    <t>23-nov.-2022 18:03:22.454</t>
  </si>
  <si>
    <t>Wed Nov 23 18:03:24 GMT-05:00 2022</t>
  </si>
  <si>
    <t>23-nov.-2022 18:03:23.452</t>
  </si>
  <si>
    <t>Wed Nov 23 18:03:25 GMT-05:00 2022</t>
  </si>
  <si>
    <t>23-nov.-2022 18:03:24.451</t>
  </si>
  <si>
    <t>Wed Nov 23 18:03:26 GMT-05:00 2022</t>
  </si>
  <si>
    <t>23-nov.-2022 18:03:25.451</t>
  </si>
  <si>
    <t>Wed Nov 23 18:03:27 GMT-05:00 2022</t>
  </si>
  <si>
    <t>23-nov.-2022 18:03:26.453</t>
  </si>
  <si>
    <t>Wed Nov 23 18:03:28 GMT-05:00 2022</t>
  </si>
  <si>
    <t>23-nov.-2022 18:03:27.450</t>
  </si>
  <si>
    <t>Wed Nov 23 18:03:29 GMT-05:00 2022</t>
  </si>
  <si>
    <t>23-nov.-2022 18:03:28.454</t>
  </si>
  <si>
    <t>Wed Nov 23 18:03:30 GMT-05:00 2022</t>
  </si>
  <si>
    <t>23-nov.-2022 18:03:29.451</t>
  </si>
  <si>
    <t>Wed Nov 23 18:03:31 GMT-05:00 2022</t>
  </si>
  <si>
    <t>23-nov.-2022 18:03:30.452</t>
  </si>
  <si>
    <t>Wed Nov 23 18:03:32 GMT-05:00 2022</t>
  </si>
  <si>
    <t>23-nov.-2022 18:03:31.453</t>
  </si>
  <si>
    <t>Wed Nov 23 18:03:33 GMT-05:00 2022</t>
  </si>
  <si>
    <t>23-nov.-2022 18:03:32.453</t>
  </si>
  <si>
    <t>Wed Nov 23 18:03:34 GMT-05:00 2022</t>
  </si>
  <si>
    <t>23-nov.-2022 18:03:33.451</t>
  </si>
  <si>
    <t>Wed Nov 23 18:03:35 GMT-05:00 2022</t>
  </si>
  <si>
    <t>23-nov.-2022 18:03:34.454</t>
  </si>
  <si>
    <t>Wed Nov 23 18:03:36 GMT-05:00 2022</t>
  </si>
  <si>
    <t>23-nov.-2022 18:03:35.453</t>
  </si>
  <si>
    <t>Wed Nov 23 18:03:37 GMT-05:00 2022</t>
  </si>
  <si>
    <t>23-nov.-2022 18:03:36.454</t>
  </si>
  <si>
    <t>Wed Nov 23 18:03:38 GMT-05:00 2022</t>
  </si>
  <si>
    <t>23-nov.-2022 18:03:37.452</t>
  </si>
  <si>
    <t>Wed Nov 23 18:03:39 GMT-05:00 2022</t>
  </si>
  <si>
    <t>23-nov.-2022 18:03:38.455</t>
  </si>
  <si>
    <t>Wed Nov 23 18:03:40 GMT-05:00 2022</t>
  </si>
  <si>
    <t>23-nov.-2022 18:03:39.450</t>
  </si>
  <si>
    <t>Wed Nov 23 18:03:41 GMT-05:00 2022</t>
  </si>
  <si>
    <t>23-nov.-2022 18:03:40.456</t>
  </si>
  <si>
    <t>Wed Nov 23 18:03:42 GMT-05:00 2022</t>
  </si>
  <si>
    <t>23-nov.-2022 18:03:41.452</t>
  </si>
  <si>
    <t>Wed Nov 23 18:03:43 GMT-05:00 2022</t>
  </si>
  <si>
    <t>23-nov.-2022 18:03:42.450</t>
  </si>
  <si>
    <t>Wed Nov 23 18:03:44 GMT-05:00 2022</t>
  </si>
  <si>
    <t>23-nov.-2022 18:03:43.450</t>
  </si>
  <si>
    <t>Wed Nov 23 18:03:45 GMT-05:00 2022</t>
  </si>
  <si>
    <t>23-nov.-2022 18:03:44.450</t>
  </si>
  <si>
    <t>Wed Nov 23 18:03:46 GMT-05:00 2022</t>
  </si>
  <si>
    <t>23-nov.-2022 18:03:45.450</t>
  </si>
  <si>
    <t>Wed Nov 23 18:03:47 GMT-05:00 2022</t>
  </si>
  <si>
    <t>23-nov.-2022 18:03:46.449</t>
  </si>
  <si>
    <t>Wed Nov 23 18:03:48 GMT-05:00 2022</t>
  </si>
  <si>
    <t>23-nov.-2022 18:03:47.449</t>
  </si>
  <si>
    <t>Wed Nov 23 18:03:49 GMT-05:00 2022</t>
  </si>
  <si>
    <t>23-nov.-2022 18:03:48.450</t>
  </si>
  <si>
    <t>Wed Nov 23 18:03:50 GMT-05:00 2022</t>
  </si>
  <si>
    <t>23-nov.-2022 18:03:49.449</t>
  </si>
  <si>
    <t>Wed Nov 23 18:03:51 GMT-05:00 2022</t>
  </si>
  <si>
    <t>23-nov.-2022 18:03:50.450</t>
  </si>
  <si>
    <t>Wed Nov 23 18:03:52 GMT-05:00 2022</t>
  </si>
  <si>
    <t>23-nov.-2022 18:03:51.450</t>
  </si>
  <si>
    <t>Wed Nov 23 18:03:53 GMT-05:00 2022</t>
  </si>
  <si>
    <t>23-nov.-2022 18:03:52.450</t>
  </si>
  <si>
    <t>Wed Nov 23 18:03:54 GMT-05:00 2022</t>
  </si>
  <si>
    <t>23-nov.-2022 18:03:53.448</t>
  </si>
  <si>
    <t>Wed Nov 23 18:03:55 GMT-05:00 2022</t>
  </si>
  <si>
    <t>23-nov.-2022 18:03:54.449</t>
  </si>
  <si>
    <t>Wed Nov 23 18:03:56 GMT-05:00 2022</t>
  </si>
  <si>
    <t>23-nov.-2022 18:03:55.450</t>
  </si>
  <si>
    <t>Wed Nov 23 18:03:57 GMT-05:00 2022</t>
  </si>
  <si>
    <t>23-nov.-2022 18:03:56.450</t>
  </si>
  <si>
    <t>Wed Nov 23 18:03:58 GMT-05:00 2022</t>
  </si>
  <si>
    <t>23-nov.-2022 18:03:57.450</t>
  </si>
  <si>
    <t>Wed Nov 23 18:03:59 GMT-05:00 2022</t>
  </si>
  <si>
    <t>23-nov.-2022 18:03:58.449</t>
  </si>
  <si>
    <t>Wed Nov 23 18:04:00 GMT-05:00 2022</t>
  </si>
  <si>
    <t>23-nov.-2022 18:03:59.453</t>
  </si>
  <si>
    <t>Wed Nov 23 18:04:01 GMT-05:00 2022</t>
  </si>
  <si>
    <t>23-nov.-2022 18:04:00.454</t>
  </si>
  <si>
    <t>Wed Nov 23 18:04:02 GMT-05:00 2022</t>
  </si>
  <si>
    <t>23-nov.-2022 18:04:01.452</t>
  </si>
  <si>
    <t>Wed Nov 23 18:04:03 GMT-05:00 2022</t>
  </si>
  <si>
    <t>23-nov.-2022 18:04:02.453</t>
  </si>
  <si>
    <t>Wed Nov 23 18:04:04 GMT-05:00 2022</t>
  </si>
  <si>
    <t>23-nov.-2022 18:04:03.450</t>
  </si>
  <si>
    <t>Wed Nov 23 18:04:05 GMT-05:00 2022</t>
  </si>
  <si>
    <t>23-nov.-2022 18:04:04.450</t>
  </si>
  <si>
    <t>Wed Nov 23 18:04:06 GMT-05:00 2022</t>
  </si>
  <si>
    <t>23-nov.-2022 18:04:05.450</t>
  </si>
  <si>
    <t>Wed Nov 23 18:04:07 GMT-05:00 2022</t>
  </si>
  <si>
    <t>23-nov.-2022 18:04:06.452</t>
  </si>
  <si>
    <t>Wed Nov 23 18:04:08 GMT-05:00 2022</t>
  </si>
  <si>
    <t>23-nov.-2022 18:04:07.453</t>
  </si>
  <si>
    <t>Wed Nov 23 18:04:09 GMT-05:00 2022</t>
  </si>
  <si>
    <t>23-nov.-2022 18:04:08.451</t>
  </si>
  <si>
    <t>Wed Nov 23 18:04:10 GMT-05:00 2022</t>
  </si>
  <si>
    <t>23-nov.-2022 18:04:09.450</t>
  </si>
  <si>
    <t>Wed Nov 23 18:04:11 GMT-05:00 2022</t>
  </si>
  <si>
    <t>23-nov.-2022 18:04:10.451</t>
  </si>
  <si>
    <t>Wed Nov 23 18:04:12 GMT-05:00 2022</t>
  </si>
  <si>
    <t>23-nov.-2022 18:04:11.450</t>
  </si>
  <si>
    <t>Wed Nov 23 18:04:13 GMT-05:00 2022</t>
  </si>
  <si>
    <t>23-nov.-2022 18:04:12.450</t>
  </si>
  <si>
    <t>Wed Nov 23 18:04:14 GMT-05:00 2022</t>
  </si>
  <si>
    <t>23-nov.-2022 18:04:13.452</t>
  </si>
  <si>
    <t>Wed Nov 23 18:04:15 GMT-05:00 2022</t>
  </si>
  <si>
    <t>23-nov.-2022 18:04:14.451</t>
  </si>
  <si>
    <t>Wed Nov 23 18:04:16 GMT-05:00 2022</t>
  </si>
  <si>
    <t>23-nov.-2022 18:04:15.450</t>
  </si>
  <si>
    <t>Wed Nov 23 18:04:17 GMT-05:00 2022</t>
  </si>
  <si>
    <t>23-nov.-2022 18:04:16.454</t>
  </si>
  <si>
    <t>Wed Nov 23 18:04:18 GMT-05:00 2022</t>
  </si>
  <si>
    <t>23-nov.-2022 18:04:17.453</t>
  </si>
  <si>
    <t>Wed Nov 23 18:04:19 GMT-05:00 2022</t>
  </si>
  <si>
    <t>23-nov.-2022 18:04:18.451</t>
  </si>
  <si>
    <t>Wed Nov 23 18:04:20 GMT-05:00 2022</t>
  </si>
  <si>
    <t>23-nov.-2022 18:04:19.451</t>
  </si>
  <si>
    <t>Wed Nov 23 18:04:21 GMT-05:00 2022</t>
  </si>
  <si>
    <t>23-nov.-2022 18:04:20.451</t>
  </si>
  <si>
    <t>Wed Nov 23 18:04:22 GMT-05:00 2022</t>
  </si>
  <si>
    <t>23-nov.-2022 18:04:21.450</t>
  </si>
  <si>
    <t>Wed Nov 23 18:04:23 GMT-05:00 2022</t>
  </si>
  <si>
    <t>23-nov.-2022 18:04:22.450</t>
  </si>
  <si>
    <t>Wed Nov 23 18:04:24 GMT-05:00 2022</t>
  </si>
  <si>
    <t>23-nov.-2022 18:04:23.454</t>
  </si>
  <si>
    <t>Wed Nov 23 18:04:25 GMT-05:00 2022</t>
  </si>
  <si>
    <t>23-nov.-2022 18:04:24.450</t>
  </si>
  <si>
    <t>Wed Nov 23 18:04:26 GMT-05:00 2022</t>
  </si>
  <si>
    <t>23-nov.-2022 18:04:25.451</t>
  </si>
  <si>
    <t>Wed Nov 23 18:04:27 GMT-05:00 2022</t>
  </si>
  <si>
    <t>23-nov.-2022 18:04:26.451</t>
  </si>
  <si>
    <t>Wed Nov 23 18:04:28 GMT-05:00 2022</t>
  </si>
  <si>
    <t>23-nov.-2022 18:04:27.452</t>
  </si>
  <si>
    <t>Wed Nov 23 18:04:29 GMT-05:00 2022</t>
  </si>
  <si>
    <t>23-nov.-2022 18:04:28.451</t>
  </si>
  <si>
    <t>Wed Nov 23 18:04:30 GMT-05:00 2022</t>
  </si>
  <si>
    <t>23-nov.-2022 18:04:29.451</t>
  </si>
  <si>
    <t>Wed Nov 23 18:04:31 GMT-05:00 2022</t>
  </si>
  <si>
    <t>23-nov.-2022 18:04:30.453</t>
  </si>
  <si>
    <t>Wed Nov 23 18:04:32 GMT-05:00 2022</t>
  </si>
  <si>
    <t>23-nov.-2022 18:04:31.450</t>
  </si>
  <si>
    <t>Wed Nov 23 18:04:33 GMT-05:00 2022</t>
  </si>
  <si>
    <t>23-nov.-2022 18:04:32.453</t>
  </si>
  <si>
    <t>Wed Nov 23 18:04:34 GMT-05:00 2022</t>
  </si>
  <si>
    <t>23-nov.-2022 18:04:33.450</t>
  </si>
  <si>
    <t>Wed Nov 23 18:04:35 GMT-05:00 2022</t>
  </si>
  <si>
    <t>23-nov.-2022 18:04:34.451</t>
  </si>
  <si>
    <t>Wed Nov 23 18:04:36 GMT-05:00 2022</t>
  </si>
  <si>
    <t>23-nov.-2022 18:04:35.451</t>
  </si>
  <si>
    <t>Wed Nov 23 18:04:37 GMT-05:00 2022</t>
  </si>
  <si>
    <t>23-nov.-2022 18:04:36.451</t>
  </si>
  <si>
    <t>Wed Nov 23 18:04:38 GMT-05:00 2022</t>
  </si>
  <si>
    <t>23-nov.-2022 18:04:37.450</t>
  </si>
  <si>
    <t>Wed Nov 23 18:04:39 GMT-05:00 2022</t>
  </si>
  <si>
    <t>23-nov.-2022 18:04:38.453</t>
  </si>
  <si>
    <t>Wed Nov 23 18:04:40 GMT-05:00 2022</t>
  </si>
  <si>
    <t>23-nov.-2022 18:04:39.451</t>
  </si>
  <si>
    <t>Wed Nov 23 18:04:41 GMT-05:00 2022</t>
  </si>
  <si>
    <t>23-nov.-2022 18:04:40.452</t>
  </si>
  <si>
    <t>Wed Nov 23 18:04:42 GMT-05:00 2022</t>
  </si>
  <si>
    <t>23-nov.-2022 18:04:41.450</t>
  </si>
  <si>
    <t>Wed Nov 23 18:04:43 GMT-05:00 2022</t>
  </si>
  <si>
    <t>23-nov.-2022 18:04:42.451</t>
  </si>
  <si>
    <t>Wed Nov 23 18:04:44 GMT-05:00 2022</t>
  </si>
  <si>
    <t>23-nov.-2022 18:04:43.450</t>
  </si>
  <si>
    <t>Wed Nov 23 18:04:45 GMT-05:00 2022</t>
  </si>
  <si>
    <t>23-nov.-2022 18:04:44.450</t>
  </si>
  <si>
    <t>Wed Nov 23 18:04:46 GMT-05:00 2022</t>
  </si>
  <si>
    <t>23-nov.-2022 18:04:45.450</t>
  </si>
  <si>
    <t>Wed Nov 23 18:04:47 GMT-05:00 2022</t>
  </si>
  <si>
    <t>23-nov.-2022 18:04:46.450</t>
  </si>
  <si>
    <t>Wed Nov 23 18:04:48 GMT-05:00 2022</t>
  </si>
  <si>
    <t>23-nov.-2022 18:04:47.450</t>
  </si>
  <si>
    <t>Wed Nov 23 18:04:49 GMT-05:00 2022</t>
  </si>
  <si>
    <t>23-nov.-2022 18:04:48.454</t>
  </si>
  <si>
    <t>Wed Nov 23 18:04:50 GMT-05:00 2022</t>
  </si>
  <si>
    <t>23-nov.-2022 18:04:49.450</t>
  </si>
  <si>
    <t>Wed Nov 23 18:04:51 GMT-05:00 2022</t>
  </si>
  <si>
    <t>23-nov.-2022 18:04:50.453</t>
  </si>
  <si>
    <t>Wed Nov 23 18:04:52 GMT-05:00 2022</t>
  </si>
  <si>
    <t>23-nov.-2022 18:04:51.453</t>
  </si>
  <si>
    <t>Wed Nov 23 18:04:53 GMT-05:00 2022</t>
  </si>
  <si>
    <t>23-nov.-2022 18:04:52.453</t>
  </si>
  <si>
    <t>Wed Nov 23 18:04:54 GMT-05:00 2022</t>
  </si>
  <si>
    <t>23-nov.-2022 18:04:53.451</t>
  </si>
  <si>
    <t>Wed Nov 23 18:04:55 GMT-05:00 2022</t>
  </si>
  <si>
    <t>23-nov.-2022 18:04:54.453</t>
  </si>
  <si>
    <t>Wed Nov 23 18:04:56 GMT-05:00 2022</t>
  </si>
  <si>
    <t>23-nov.-2022 18:04:55.451</t>
  </si>
  <si>
    <t>Wed Nov 23 18:04:57 GMT-05:00 2022</t>
  </si>
  <si>
    <t>23-nov.-2022 18:04:56.450</t>
  </si>
  <si>
    <t>Wed Nov 23 18:04:58 GMT-05:00 2022</t>
  </si>
  <si>
    <t>23-nov.-2022 18:04:57.452</t>
  </si>
  <si>
    <t>Wed Nov 23 18:04:59 GMT-05:00 2022</t>
  </si>
  <si>
    <t>23-nov.-2022 18:04:58.454</t>
  </si>
  <si>
    <t>Wed Nov 23 18:05:00 GMT-05:00 2022</t>
  </si>
  <si>
    <t>23-nov.-2022 18:04:59.453</t>
  </si>
  <si>
    <t>Wed Nov 23 18:05:01 GMT-05:00 2022</t>
  </si>
  <si>
    <t>23-nov.-2022 18:05:00.450</t>
  </si>
  <si>
    <t>Wed Nov 23 18:05:02 GMT-05:00 2022</t>
  </si>
  <si>
    <t>23-nov.-2022 18:05:01.450</t>
  </si>
  <si>
    <t>Wed Nov 23 18:05:03 GMT-05:00 2022</t>
  </si>
  <si>
    <t>23-nov.-2022 18:05:02.450</t>
  </si>
  <si>
    <t>Wed Nov 23 18:05:04 GMT-05:00 2022</t>
  </si>
  <si>
    <t>23-nov.-2022 18:05:03.452</t>
  </si>
  <si>
    <t>Wed Nov 23 18:05:05 GMT-05:00 2022</t>
  </si>
  <si>
    <t>23-nov.-2022 18:05:04.451</t>
  </si>
  <si>
    <t>Wed Nov 23 18:05:06 GMT-05:00 2022</t>
  </si>
  <si>
    <t>23-nov.-2022 18:05:05.450</t>
  </si>
  <si>
    <t>Wed Nov 23 18:05:07 GMT-05:00 2022</t>
  </si>
  <si>
    <t>23-nov.-2022 18:05:06.451</t>
  </si>
  <si>
    <t>Wed Nov 23 18:05:08 GMT-05:00 2022</t>
  </si>
  <si>
    <t>23-nov.-2022 18:05:07.451</t>
  </si>
  <si>
    <t>Wed Nov 23 18:05:09 GMT-05:00 2022</t>
  </si>
  <si>
    <t>23-nov.-2022 18:05:08.453</t>
  </si>
  <si>
    <t>Wed Nov 23 18:05:10 GMT-05:00 2022</t>
  </si>
  <si>
    <t>23-nov.-2022 18:05:09.451</t>
  </si>
  <si>
    <t>Wed Nov 23 18:05:11 GMT-05:00 2022</t>
  </si>
  <si>
    <t>23-nov.-2022 18:05:10.450</t>
  </si>
  <si>
    <t>Wed Nov 23 18:05:12 GMT-05:00 2022</t>
  </si>
  <si>
    <t>23-nov.-2022 18:05:11.453</t>
  </si>
  <si>
    <t>Wed Nov 23 18:05:13 GMT-05:00 2022</t>
  </si>
  <si>
    <t>23-nov.-2022 18:05:12.451</t>
  </si>
  <si>
    <t>Wed Nov 23 18:05:14 GMT-05:00 2022</t>
  </si>
  <si>
    <t>23-nov.-2022 18:05:13.454</t>
  </si>
  <si>
    <t>Wed Nov 23 18:05:15 GMT-05:00 2022</t>
  </si>
  <si>
    <t>23-nov.-2022 18:05:14.450</t>
  </si>
  <si>
    <t>Wed Nov 23 18:05:16 GMT-05:00 2022</t>
  </si>
  <si>
    <t>23-nov.-2022 18:05:15.451</t>
  </si>
  <si>
    <t>Wed Nov 23 18:05:17 GMT-05:00 2022</t>
  </si>
  <si>
    <t>23-nov.-2022 18:05:16.450</t>
  </si>
  <si>
    <t>Wed Nov 23 18:05:18 GMT-05:00 2022</t>
  </si>
  <si>
    <t>23-nov.-2022 18:05:17.450</t>
  </si>
  <si>
    <t>Wed Nov 23 18:05:19 GMT-05:00 2022</t>
  </si>
  <si>
    <t>23-nov.-2022 18:05:18.450</t>
  </si>
  <si>
    <t>Wed Nov 23 18:05:20 GMT-05:00 2022</t>
  </si>
  <si>
    <t>23-nov.-2022 18:05:19.451</t>
  </si>
  <si>
    <t>Wed Nov 23 18:05:21 GMT-05:00 2022</t>
  </si>
  <si>
    <t>23-nov.-2022 18:05:20.451</t>
  </si>
  <si>
    <t>Wed Nov 23 18:05:22 GMT-05:00 2022</t>
  </si>
  <si>
    <t>23-nov.-2022 18:05:21.451</t>
  </si>
  <si>
    <t>Wed Nov 23 18:05:23 GMT-05:00 2022</t>
  </si>
  <si>
    <t>23-nov.-2022 18:05:22.451</t>
  </si>
  <si>
    <t>Wed Nov 23 18:05:24 GMT-05:00 2022</t>
  </si>
  <si>
    <t>23-nov.-2022 18:05:23.451</t>
  </si>
  <si>
    <t>Wed Nov 23 18:05:25 GMT-05:00 2022</t>
  </si>
  <si>
    <t>23-nov.-2022 18:05:24.451</t>
  </si>
  <si>
    <t>Wed Nov 23 18:05:26 GMT-05:00 2022</t>
  </si>
  <si>
    <t>23-nov.-2022 18:05:25.450</t>
  </si>
  <si>
    <t>Wed Nov 23 18:05:27 GMT-05:00 2022</t>
  </si>
  <si>
    <t>23-nov.-2022 18:05:26.451</t>
  </si>
  <si>
    <t>Wed Nov 23 18:05:28 GMT-05:00 2022</t>
  </si>
  <si>
    <t>23-nov.-2022 18:05:27.451</t>
  </si>
  <si>
    <t>Wed Nov 23 18:05:29 GMT-05:00 2022</t>
  </si>
  <si>
    <t>23-nov.-2022 18:05:28.451</t>
  </si>
  <si>
    <t>Wed Nov 23 18:05:30 GMT-05:00 2022</t>
  </si>
  <si>
    <t>23-nov.-2022 18:05:29.450</t>
  </si>
  <si>
    <t>Wed Nov 23 18:05:31 GMT-05:00 2022</t>
  </si>
  <si>
    <t>23-nov.-2022 18:05:30.451</t>
  </si>
  <si>
    <t>Wed Nov 23 18:05:32 GMT-05:00 2022</t>
  </si>
  <si>
    <t>23-nov.-2022 18:05:31.450</t>
  </si>
  <si>
    <t>Wed Nov 23 18:05:33 GMT-05:00 2022</t>
  </si>
  <si>
    <t>23-nov.-2022 18:05:32.453</t>
  </si>
  <si>
    <t>Wed Nov 23 18:05:34 GMT-05:00 2022</t>
  </si>
  <si>
    <t>23-nov.-2022 18:05:33.452</t>
  </si>
  <si>
    <t>Wed Nov 23 18:05:35 GMT-05:00 2022</t>
  </si>
  <si>
    <t>23-nov.-2022 18:05:34.450</t>
  </si>
  <si>
    <t>Wed Nov 23 18:05:36 GMT-05:00 2022</t>
  </si>
  <si>
    <t>23-nov.-2022 18:05:35.451</t>
  </si>
  <si>
    <t>Wed Nov 23 18:05:37 GMT-05:00 2022</t>
  </si>
  <si>
    <t>23-nov.-2022 18:05:36.452</t>
  </si>
  <si>
    <t>Wed Nov 23 18:05:38 GMT-05:00 2022</t>
  </si>
  <si>
    <t>23-nov.-2022 18:05:37.451</t>
  </si>
  <si>
    <t>Wed Nov 23 18:05:39 GMT-05:00 2022</t>
  </si>
  <si>
    <t>23-nov.-2022 18:05:38.450</t>
  </si>
  <si>
    <t>Wed Nov 23 18:05:40 GMT-05:00 2022</t>
  </si>
  <si>
    <t>23-nov.-2022 18:05:39.451</t>
  </si>
  <si>
    <t>Wed Nov 23 18:05:41 GMT-05:00 2022</t>
  </si>
  <si>
    <t>23-nov.-2022 18:05:40.451</t>
  </si>
  <si>
    <t>Wed Nov 23 18:05:42 GMT-05:00 2022</t>
  </si>
  <si>
    <t>23-nov.-2022 18:05:41.451</t>
  </si>
  <si>
    <t>Wed Nov 23 18:05:43 GMT-05:00 2022</t>
  </si>
  <si>
    <t>23-nov.-2022 18:05:42.451</t>
  </si>
  <si>
    <t>Wed Nov 23 18:05:44 GMT-05:00 2022</t>
  </si>
  <si>
    <t>23-nov.-2022 18:05:43.450</t>
  </si>
  <si>
    <t>Wed Nov 23 18:05:45 GMT-05:00 2022</t>
  </si>
  <si>
    <t>23-nov.-2022 18:05:44.451</t>
  </si>
  <si>
    <t>Wed Nov 23 18:05:46 GMT-05:00 2022</t>
  </si>
  <si>
    <t>23-nov.-2022 18:05:45.450</t>
  </si>
  <si>
    <t>Wed Nov 23 18:05:47 GMT-05:00 2022</t>
  </si>
  <si>
    <t>23-nov.-2022 18:05:46.451</t>
  </si>
  <si>
    <t>Wed Nov 23 18:05:48 GMT-05:00 2022</t>
  </si>
  <si>
    <t>23-nov.-2022 18:05:47.450</t>
  </si>
  <si>
    <t>Wed Nov 23 18:05:49 GMT-05:00 2022</t>
  </si>
  <si>
    <t>23-nov.-2022 18:05:48.453</t>
  </si>
  <si>
    <t>Wed Nov 23 18:05:50 GMT-05:00 2022</t>
  </si>
  <si>
    <t>23-nov.-2022 18:05:49.453</t>
  </si>
  <si>
    <t>Wed Nov 23 18:05:51 GMT-05:00 2022</t>
  </si>
  <si>
    <t>23-nov.-2022 18:05:50.452</t>
  </si>
  <si>
    <t>Wed Nov 23 18:05:52 GMT-05:00 2022</t>
  </si>
  <si>
    <t>23-nov.-2022 18:05:51.451</t>
  </si>
  <si>
    <t>Wed Nov 23 18:05:53 GMT-05:00 2022</t>
  </si>
  <si>
    <t>23-nov.-2022 18:05:52.453</t>
  </si>
  <si>
    <t>Wed Nov 23 18:05:54 GMT-05:00 2022</t>
  </si>
  <si>
    <t>23-nov.-2022 18:05:53.450</t>
  </si>
  <si>
    <t>Wed Nov 23 18:05:55 GMT-05:00 2022</t>
  </si>
  <si>
    <t>23-nov.-2022 18:05:54.451</t>
  </si>
  <si>
    <t>Wed Nov 23 18:05:56 GMT-05:00 2022</t>
  </si>
  <si>
    <t>23-nov.-2022 18:05:55.455</t>
  </si>
  <si>
    <t>Wed Nov 23 18:05:57 GMT-05:00 2022</t>
  </si>
  <si>
    <t>23-nov.-2022 18:05:56.451</t>
  </si>
  <si>
    <t>Wed Nov 23 18:05:58 GMT-05:00 2022</t>
  </si>
  <si>
    <t>23-nov.-2022 18:05:57.453</t>
  </si>
  <si>
    <t>Wed Nov 23 18:05:59 GMT-05:00 2022</t>
  </si>
  <si>
    <t>23-nov.-2022 18:05:58.450</t>
  </si>
  <si>
    <t>Wed Nov 23 18:06:00 GMT-05:00 2022</t>
  </si>
  <si>
    <t>23-nov.-2022 18:05:59.454</t>
  </si>
  <si>
    <t>Wed Nov 23 18:06:01 GMT-05:00 2022</t>
  </si>
  <si>
    <t>23-nov.-2022 18:06:00.450</t>
  </si>
  <si>
    <t>Wed Nov 23 18:06:02 GMT-05:00 2022</t>
  </si>
  <si>
    <t>23-nov.-2022 18:06:01.453</t>
  </si>
  <si>
    <t>Wed Nov 23 18:06:03 GMT-05:00 2022</t>
  </si>
  <si>
    <t>23-nov.-2022 18:06:02.450</t>
  </si>
  <si>
    <t>Wed Nov 23 18:06:04 GMT-05:00 2022</t>
  </si>
  <si>
    <t>23-nov.-2022 18:06:03.452</t>
  </si>
  <si>
    <t>Wed Nov 23 18:06:05 GMT-05:00 2022</t>
  </si>
  <si>
    <t>23-nov.-2022 18:06:04.453</t>
  </si>
  <si>
    <t>Wed Nov 23 18:06:06 GMT-05:00 2022</t>
  </si>
  <si>
    <t>23-nov.-2022 18:06:05.451</t>
  </si>
  <si>
    <t>Wed Nov 23 18:06:07 GMT-05:00 2022</t>
  </si>
  <si>
    <t>23-nov.-2022 18:06:06.450</t>
  </si>
  <si>
    <t>Wed Nov 23 18:06:08 GMT-05:00 2022</t>
  </si>
  <si>
    <t>23-nov.-2022 18:06:07.451</t>
  </si>
  <si>
    <t>Wed Nov 23 18:06:09 GMT-05:00 2022</t>
  </si>
  <si>
    <t>23-nov.-2022 18:06:08.451</t>
  </si>
  <si>
    <t>Wed Nov 23 18:06:10 GMT-05:00 2022</t>
  </si>
  <si>
    <t>23-nov.-2022 18:06:09.451</t>
  </si>
  <si>
    <t>Wed Nov 23 18:06:11 GMT-05:00 2022</t>
  </si>
  <si>
    <t>23-nov.-2022 18:06:10.451</t>
  </si>
  <si>
    <t>Wed Nov 23 18:06:12 GMT-05:00 2022</t>
  </si>
  <si>
    <t>23-nov.-2022 18:06:11.451</t>
  </si>
  <si>
    <t>Wed Nov 23 18:06:13 GMT-05:00 2022</t>
  </si>
  <si>
    <t>23-nov.-2022 18:06:12.450</t>
  </si>
  <si>
    <t>Wed Nov 23 18:06:14 GMT-05:00 2022</t>
  </si>
  <si>
    <t>23-nov.-2022 18:06:13.450</t>
  </si>
  <si>
    <t>Wed Nov 23 18:06:15 GMT-05:00 2022</t>
  </si>
  <si>
    <t>23-nov.-2022 18:06:14.450</t>
  </si>
  <si>
    <t>Wed Nov 23 18:06:16 GMT-05:00 2022</t>
  </si>
  <si>
    <t>23-nov.-2022 18:06:15.452</t>
  </si>
  <si>
    <t>Wed Nov 23 18:06:17 GMT-05:00 2022</t>
  </si>
  <si>
    <t>23-nov.-2022 18:06:16.451</t>
  </si>
  <si>
    <t>Wed Nov 23 18:06:18 GMT-05:00 2022</t>
  </si>
  <si>
    <t>23-nov.-2022 18:06:17.452</t>
  </si>
  <si>
    <t>Wed Nov 23 18:06:19 GMT-05:00 2022</t>
  </si>
  <si>
    <t>23-nov.-2022 18:06:18.450</t>
  </si>
  <si>
    <t>Wed Nov 23 18:06:20 GMT-05:00 2022</t>
  </si>
  <si>
    <t>23-nov.-2022 18:06:19.451</t>
  </si>
  <si>
    <t>Wed Nov 23 18:06:21 GMT-05:00 2022</t>
  </si>
  <si>
    <t>23-nov.-2022 18:06:20.452</t>
  </si>
  <si>
    <t>Wed Nov 23 18:06:22 GMT-05:00 2022</t>
  </si>
  <si>
    <t>23-nov.-2022 18:06:21.451</t>
  </si>
  <si>
    <t>Wed Nov 23 18:06:23 GMT-05:00 2022</t>
  </si>
  <si>
    <t>23-nov.-2022 18:06:22.454</t>
  </si>
  <si>
    <t>Wed Nov 23 18:06:24 GMT-05:00 2022</t>
  </si>
  <si>
    <t>23-nov.-2022 18:06:23.452</t>
  </si>
  <si>
    <t>Wed Nov 23 18:06:25 GMT-05:00 2022</t>
  </si>
  <si>
    <t>23-nov.-2022 18:06:24.453</t>
  </si>
  <si>
    <t>Wed Nov 23 18:06:26 GMT-05:00 2022</t>
  </si>
  <si>
    <t>23-nov.-2022 18:06:25.451</t>
  </si>
  <si>
    <t>Wed Nov 23 18:06:27 GMT-05:00 2022</t>
  </si>
  <si>
    <t>23-nov.-2022 18:06:26.452</t>
  </si>
  <si>
    <t>Wed Nov 23 18:06:28 GMT-05:00 2022</t>
  </si>
  <si>
    <t>23-nov.-2022 18:06:27.451</t>
  </si>
  <si>
    <t>Wed Nov 23 18:06:29 GMT-05:00 2022</t>
  </si>
  <si>
    <t>23-nov.-2022 18:06:28.451</t>
  </si>
  <si>
    <t>Wed Nov 23 18:06:30 GMT-05:00 2022</t>
  </si>
  <si>
    <t>23-nov.-2022 18:06:29.451</t>
  </si>
  <si>
    <t>Wed Nov 23 18:06:31 GMT-05:00 2022</t>
  </si>
  <si>
    <t>23-nov.-2022 18:06:30.453</t>
  </si>
  <si>
    <t>Wed Nov 23 18:06:32 GMT-05:00 2022</t>
  </si>
  <si>
    <t>23-nov.-2022 18:06:31.454</t>
  </si>
  <si>
    <t>Wed Nov 23 18:06:33 GMT-05:00 2022</t>
  </si>
  <si>
    <t>23-nov.-2022 18:06:32.449</t>
  </si>
  <si>
    <t>Wed Nov 23 18:06:34 GMT-05:00 2022</t>
  </si>
  <si>
    <t>23-nov.-2022 18:06:33.454</t>
  </si>
  <si>
    <t>Wed Nov 23 18:06:35 GMT-05:00 2022</t>
  </si>
  <si>
    <t>23-nov.-2022 18:06:34.450</t>
  </si>
  <si>
    <t>Wed Nov 23 18:06:36 GMT-05:00 2022</t>
  </si>
  <si>
    <t>23-nov.-2022 18:06:35.453</t>
  </si>
  <si>
    <t>Wed Nov 23 18:06:37 GMT-05:00 2022</t>
  </si>
  <si>
    <t>23-nov.-2022 18:06:36.453</t>
  </si>
  <si>
    <t>Wed Nov 23 18:06:38 GMT-05:00 2022</t>
  </si>
  <si>
    <t>23-nov.-2022 18:06:37.452</t>
  </si>
  <si>
    <t>Wed Nov 23 18:06:39 GMT-05:00 2022</t>
  </si>
  <si>
    <t>23-nov.-2022 18:06:38.451</t>
  </si>
  <si>
    <t>Wed Nov 23 18:06:40 GMT-05:00 2022</t>
  </si>
  <si>
    <t>23-nov.-2022 18:06:39.453</t>
  </si>
  <si>
    <t>Wed Nov 23 18:06:41 GMT-05:00 2022</t>
  </si>
  <si>
    <t>23-nov.-2022 18:06:40.450</t>
  </si>
  <si>
    <t>Wed Nov 23 18:06:42 GMT-05:00 2022</t>
  </si>
  <si>
    <t>23-nov.-2022 18:06:41.453</t>
  </si>
  <si>
    <t>Wed Nov 23 18:06:43 GMT-05:00 2022</t>
  </si>
  <si>
    <t>23-nov.-2022 18:06:42.451</t>
  </si>
  <si>
    <t>Wed Nov 23 18:06:44 GMT-05:00 2022</t>
  </si>
  <si>
    <t>23-nov.-2022 18:06:43.451</t>
  </si>
  <si>
    <t>Wed Nov 23 18:06:45 GMT-05:00 2022</t>
  </si>
  <si>
    <t>23-nov.-2022 18:06:44.450</t>
  </si>
  <si>
    <t>Wed Nov 23 18:06:46 GMT-05:00 2022</t>
  </si>
  <si>
    <t>23-nov.-2022 18:06:45.451</t>
  </si>
  <si>
    <t>Wed Nov 23 18:06:47 GMT-05:00 2022</t>
  </si>
  <si>
    <t>23-nov.-2022 18:06:46.451</t>
  </si>
  <si>
    <t>Wed Nov 23 18:06:48 GMT-05:00 2022</t>
  </si>
  <si>
    <t>23-nov.-2022 18:06:47.451</t>
  </si>
  <si>
    <t>Wed Nov 23 18:06:49 GMT-05:00 2022</t>
  </si>
  <si>
    <t>23-nov.-2022 18:06:48.451</t>
  </si>
  <si>
    <t>Acceleration Sensor(Y axis)(g)</t>
  </si>
  <si>
    <t>Trip distance (stored in vehicle profile)(km)</t>
  </si>
  <si>
    <t>Tiempo relanti
s</t>
  </si>
  <si>
    <t>Relantí media (s)</t>
  </si>
  <si>
    <t xml:space="preserve">Promedio  RPM ciclo </t>
  </si>
  <si>
    <t>Porcentaje de relanti ciclo %</t>
  </si>
  <si>
    <t>Tiempo promedio ciclo</t>
  </si>
  <si>
    <t>Mon Dec 05 11:59:25 GMT-05:00 2022</t>
  </si>
  <si>
    <t>05-dic.-2022 11:59:26.584</t>
  </si>
  <si>
    <t xml:space="preserve"> </t>
  </si>
  <si>
    <t>Mon Dec 05 11:59:26 GMT-05:00 2022</t>
  </si>
  <si>
    <t>05-dic.-2022 11:59:27.543</t>
  </si>
  <si>
    <t>Tiempo  relantí</t>
  </si>
  <si>
    <t>Mon Dec 05 11:59:27 GMT-05:00 2022</t>
  </si>
  <si>
    <t>05-dic.-2022 11:59:28.537</t>
  </si>
  <si>
    <t>Mon Dec 05 11:59:28 GMT-05:00 2022</t>
  </si>
  <si>
    <t>05-dic.-2022 11:59:29.544</t>
  </si>
  <si>
    <t>Mon Dec 05 11:59:29 GMT-05:00 2022</t>
  </si>
  <si>
    <t>05-dic.-2022 11:59:30.540</t>
  </si>
  <si>
    <t>Mon Dec 05 11:59:30 GMT-05:00 2022</t>
  </si>
  <si>
    <t>05-dic.-2022 11:59:31.537</t>
  </si>
  <si>
    <t>Mon Dec 05 11:59:31 GMT-05:00 2022</t>
  </si>
  <si>
    <t>05-dic.-2022 11:59:32.536</t>
  </si>
  <si>
    <t>Mon Dec 05 11:59:32 GMT-05:00 2022</t>
  </si>
  <si>
    <t>05-dic.-2022 11:59:33.539</t>
  </si>
  <si>
    <t>Mon Dec 05 11:59:33 GMT-05:00 2022</t>
  </si>
  <si>
    <t>05-dic.-2022 11:59:34.539</t>
  </si>
  <si>
    <t>Mon Dec 05 11:59:34 GMT-05:00 2022</t>
  </si>
  <si>
    <t>05-dic.-2022 11:59:35.540</t>
  </si>
  <si>
    <t>Mon Dec 05 11:59:35 GMT-05:00 2022</t>
  </si>
  <si>
    <t>05-dic.-2022 11:59:36.540</t>
  </si>
  <si>
    <t>Mon Dec 05 11:59:36 GMT-05:00 2022</t>
  </si>
  <si>
    <t>05-dic.-2022 11:59:37.542</t>
  </si>
  <si>
    <t>Mon Dec 05 11:59:37 GMT-05:00 2022</t>
  </si>
  <si>
    <t>05-dic.-2022 11:59:38.544</t>
  </si>
  <si>
    <t>Mon Dec 05 11:59:38 GMT-05:00 2022</t>
  </si>
  <si>
    <t>05-dic.-2022 11:59:39.542</t>
  </si>
  <si>
    <t>Mon Dec 05 11:59:39 GMT-05:00 2022</t>
  </si>
  <si>
    <t>05-dic.-2022 11:59:40.537</t>
  </si>
  <si>
    <t>Mon Dec 05 11:59:40 GMT-05:00 2022</t>
  </si>
  <si>
    <t>05-dic.-2022 11:59:41.543</t>
  </si>
  <si>
    <t>Mon Dec 05 11:59:41 GMT-05:00 2022</t>
  </si>
  <si>
    <t>05-dic.-2022 11:59:42.542</t>
  </si>
  <si>
    <t>Mon Dec 05 11:59:42 GMT-05:00 2022</t>
  </si>
  <si>
    <t>05-dic.-2022 11:59:43.541</t>
  </si>
  <si>
    <t>Mon Dec 05 11:59:43 GMT-05:00 2022</t>
  </si>
  <si>
    <t>05-dic.-2022 11:59:44.540</t>
  </si>
  <si>
    <t>Mon Dec 05 11:59:44 GMT-05:00 2022</t>
  </si>
  <si>
    <t>05-dic.-2022 11:59:45.541</t>
  </si>
  <si>
    <t>Mon Dec 05 11:59:45 GMT-05:00 2022</t>
  </si>
  <si>
    <t>05-dic.-2022 11:59:46.546</t>
  </si>
  <si>
    <t>Mon Dec 05 11:59:46 GMT-05:00 2022</t>
  </si>
  <si>
    <t>05-dic.-2022 11:59:47.539</t>
  </si>
  <si>
    <t>Mon Dec 05 11:59:47 GMT-05:00 2022</t>
  </si>
  <si>
    <t>05-dic.-2022 11:59:48.536</t>
  </si>
  <si>
    <t>Mon Dec 05 11:59:48 GMT-05:00 2022</t>
  </si>
  <si>
    <t>05-dic.-2022 11:59:49.538</t>
  </si>
  <si>
    <t>Mon Dec 05 11:59:49 GMT-05:00 2022</t>
  </si>
  <si>
    <t>05-dic.-2022 11:59:50.536</t>
  </si>
  <si>
    <t>Mon Dec 05 11:59:50 GMT-05:00 2022</t>
  </si>
  <si>
    <t>05-dic.-2022 11:59:51.538</t>
  </si>
  <si>
    <t>Mon Dec 05 11:59:51 GMT-05:00 2022</t>
  </si>
  <si>
    <t>05-dic.-2022 11:59:52.535</t>
  </si>
  <si>
    <t>Mon Dec 05 11:59:52 GMT-05:00 2022</t>
  </si>
  <si>
    <t>05-dic.-2022 11:59:53.554</t>
  </si>
  <si>
    <t>Mon Dec 05 11:59:53 GMT-05:00 2022</t>
  </si>
  <si>
    <t>05-dic.-2022 11:59:54.538</t>
  </si>
  <si>
    <t>Mon Dec 05 11:59:54 GMT-05:00 2022</t>
  </si>
  <si>
    <t>05-dic.-2022 11:59:55.537</t>
  </si>
  <si>
    <t>Mon Dec 05 11:59:55 GMT-05:00 2022</t>
  </si>
  <si>
    <t>05-dic.-2022 11:59:56.544</t>
  </si>
  <si>
    <t>Mon Dec 05 11:59:56 GMT-05:00 2022</t>
  </si>
  <si>
    <t>05-dic.-2022 11:59:57.539</t>
  </si>
  <si>
    <t>Mon Dec 05 11:59:57 GMT-05:00 2022</t>
  </si>
  <si>
    <t>05-dic.-2022 11:59:58.540</t>
  </si>
  <si>
    <t>Mon Dec 05 11:59:58 GMT-05:00 2022</t>
  </si>
  <si>
    <t>05-dic.-2022 11:59:59.547</t>
  </si>
  <si>
    <t>Mon Dec 05 11:59:59 GMT-05:00 2022</t>
  </si>
  <si>
    <t>05-dic.-2022 12:00:00.535</t>
  </si>
  <si>
    <t>Mon Dec 05 12:00:00 GMT-05:00 2022</t>
  </si>
  <si>
    <t>05-dic.-2022 12:00:01.537</t>
  </si>
  <si>
    <t>Mon Dec 05 12:00:01 GMT-05:00 2022</t>
  </si>
  <si>
    <t>05-dic.-2022 12:00:02.540</t>
  </si>
  <si>
    <t>Mon Dec 05 12:00:02 GMT-05:00 2022</t>
  </si>
  <si>
    <t>05-dic.-2022 12:00:03.537</t>
  </si>
  <si>
    <t>Mon Dec 05 12:00:03 GMT-05:00 2022</t>
  </si>
  <si>
    <t>05-dic.-2022 12:00:04.539</t>
  </si>
  <si>
    <t>Mon Dec 05 12:00:04 GMT-05:00 2022</t>
  </si>
  <si>
    <t>05-dic.-2022 12:00:05.542</t>
  </si>
  <si>
    <t>Mon Dec 05 12:00:05 GMT-05:00 2022</t>
  </si>
  <si>
    <t>05-dic.-2022 12:00:06.541</t>
  </si>
  <si>
    <t>Mon Dec 05 12:00:06 GMT-05:00 2022</t>
  </si>
  <si>
    <t>05-dic.-2022 12:00:07.540</t>
  </si>
  <si>
    <t>Mon Dec 05 12:00:07 GMT-05:00 2022</t>
  </si>
  <si>
    <t>05-dic.-2022 12:00:08.540</t>
  </si>
  <si>
    <t>Mon Dec 05 12:00:08 GMT-05:00 2022</t>
  </si>
  <si>
    <t>05-dic.-2022 12:00:09.540</t>
  </si>
  <si>
    <t>Mon Dec 05 12:00:09 GMT-05:00 2022</t>
  </si>
  <si>
    <t>05-dic.-2022 12:00:10.539</t>
  </si>
  <si>
    <t>Mon Dec 05 12:00:10 GMT-05:00 2022</t>
  </si>
  <si>
    <t>05-dic.-2022 12:00:11.539</t>
  </si>
  <si>
    <t>Mon Dec 05 12:00:11 GMT-05:00 2022</t>
  </si>
  <si>
    <t>05-dic.-2022 12:00:12.535</t>
  </si>
  <si>
    <t>Mon Dec 05 12:00:12 GMT-05:00 2022</t>
  </si>
  <si>
    <t>05-dic.-2022 12:00:13.542</t>
  </si>
  <si>
    <t>Mon Dec 05 12:00:13 GMT-05:00 2022</t>
  </si>
  <si>
    <t>05-dic.-2022 12:00:14.535</t>
  </si>
  <si>
    <t>Mon Dec 05 12:00:14 GMT-05:00 2022</t>
  </si>
  <si>
    <t>05-dic.-2022 12:00:15.539</t>
  </si>
  <si>
    <t>Mon Dec 05 12:00:15 GMT-05:00 2022</t>
  </si>
  <si>
    <t>05-dic.-2022 12:00:16.542</t>
  </si>
  <si>
    <t>Mon Dec 05 12:00:16 GMT-05:00 2022</t>
  </si>
  <si>
    <t>05-dic.-2022 12:00:17.537</t>
  </si>
  <si>
    <t>Mon Dec 05 12:00:17 GMT-05:00 2022</t>
  </si>
  <si>
    <t>05-dic.-2022 12:00:18.540</t>
  </si>
  <si>
    <t>Mon Dec 05 12:00:18 GMT-05:00 2022</t>
  </si>
  <si>
    <t>05-dic.-2022 12:00:19.539</t>
  </si>
  <si>
    <t>Mon Dec 05 12:00:19 GMT-05:00 2022</t>
  </si>
  <si>
    <t>05-dic.-2022 12:00:20.544</t>
  </si>
  <si>
    <t>Mon Dec 05 12:00:20 GMT-05:00 2022</t>
  </si>
  <si>
    <t>05-dic.-2022 12:00:21.544</t>
  </si>
  <si>
    <t>Mon Dec 05 12:00:21 GMT-05:00 2022</t>
  </si>
  <si>
    <t>05-dic.-2022 12:00:22.544</t>
  </si>
  <si>
    <t>Mon Dec 05 12:00:22 GMT-05:00 2022</t>
  </si>
  <si>
    <t>05-dic.-2022 12:00:23.539</t>
  </si>
  <si>
    <t>Mon Dec 05 12:00:23 GMT-05:00 2022</t>
  </si>
  <si>
    <t>05-dic.-2022 12:00:24.539</t>
  </si>
  <si>
    <t>Mon Dec 05 12:00:24 GMT-05:00 2022</t>
  </si>
  <si>
    <t>05-dic.-2022 12:00:25.541</t>
  </si>
  <si>
    <t>Mon Dec 05 12:00:25 GMT-05:00 2022</t>
  </si>
  <si>
    <t>05-dic.-2022 12:00:26.536</t>
  </si>
  <si>
    <t>Mon Dec 05 12:00:26 GMT-05:00 2022</t>
  </si>
  <si>
    <t>05-dic.-2022 12:00:27.542</t>
  </si>
  <si>
    <t>Mon Dec 05 12:00:27 GMT-05:00 2022</t>
  </si>
  <si>
    <t>05-dic.-2022 12:00:28.537</t>
  </si>
  <si>
    <t>Mon Dec 05 12:00:28 GMT-05:00 2022</t>
  </si>
  <si>
    <t>05-dic.-2022 12:00:29.540</t>
  </si>
  <si>
    <t>Mon Dec 05 12:00:29 GMT-05:00 2022</t>
  </si>
  <si>
    <t>05-dic.-2022 12:00:30.538</t>
  </si>
  <si>
    <t>Mon Dec 05 12:00:30 GMT-05:00 2022</t>
  </si>
  <si>
    <t>05-dic.-2022 12:00:31.539</t>
  </si>
  <si>
    <t>Mon Dec 05 12:00:31 GMT-05:00 2022</t>
  </si>
  <si>
    <t>05-dic.-2022 12:00:32.544</t>
  </si>
  <si>
    <t>Mon Dec 05 12:00:32 GMT-05:00 2022</t>
  </si>
  <si>
    <t>05-dic.-2022 12:00:33.540</t>
  </si>
  <si>
    <t>Mon Dec 05 12:00:33 GMT-05:00 2022</t>
  </si>
  <si>
    <t>05-dic.-2022 12:00:34.540</t>
  </si>
  <si>
    <t>Mon Dec 05 12:00:34 GMT-05:00 2022</t>
  </si>
  <si>
    <t>05-dic.-2022 12:00:35.535</t>
  </si>
  <si>
    <t>Mon Dec 05 12:00:35 GMT-05:00 2022</t>
  </si>
  <si>
    <t>05-dic.-2022 12:00:36.539</t>
  </si>
  <si>
    <t>Mon Dec 05 12:00:36 GMT-05:00 2022</t>
  </si>
  <si>
    <t>05-dic.-2022 12:00:37.542</t>
  </si>
  <si>
    <t>Mon Dec 05 12:00:37 GMT-05:00 2022</t>
  </si>
  <si>
    <t>05-dic.-2022 12:00:38.539</t>
  </si>
  <si>
    <t>Mon Dec 05 12:00:38 GMT-05:00 2022</t>
  </si>
  <si>
    <t>05-dic.-2022 12:00:39.539</t>
  </si>
  <si>
    <t>Mon Dec 05 12:00:39 GMT-05:00 2022</t>
  </si>
  <si>
    <t>05-dic.-2022 12:00:40.538</t>
  </si>
  <si>
    <t>Mon Dec 05 12:00:40 GMT-05:00 2022</t>
  </si>
  <si>
    <t>05-dic.-2022 12:00:41.539</t>
  </si>
  <si>
    <t>Mon Dec 05 12:00:41 GMT-05:00 2022</t>
  </si>
  <si>
    <t>05-dic.-2022 12:00:42.536</t>
  </si>
  <si>
    <t>Mon Dec 05 12:00:42 GMT-05:00 2022</t>
  </si>
  <si>
    <t>05-dic.-2022 12:00:43.542</t>
  </si>
  <si>
    <t>Mon Dec 05 12:00:43 GMT-05:00 2022</t>
  </si>
  <si>
    <t>05-dic.-2022 12:00:44.537</t>
  </si>
  <si>
    <t>Mon Dec 05 12:00:44 GMT-05:00 2022</t>
  </si>
  <si>
    <t>05-dic.-2022 12:00:45.546</t>
  </si>
  <si>
    <t>Mon Dec 05 12:00:45 GMT-05:00 2022</t>
  </si>
  <si>
    <t>05-dic.-2022 12:00:46.553</t>
  </si>
  <si>
    <t>Mon Dec 05 12:00:46 GMT-05:00 2022</t>
  </si>
  <si>
    <t>05-dic.-2022 12:00:47.542</t>
  </si>
  <si>
    <t>Mon Dec 05 12:00:47 GMT-05:00 2022</t>
  </si>
  <si>
    <t>05-dic.-2022 12:00:48.541</t>
  </si>
  <si>
    <t>Mon Dec 05 12:00:48 GMT-05:00 2022</t>
  </si>
  <si>
    <t>05-dic.-2022 12:00:49.541</t>
  </si>
  <si>
    <t>Mon Dec 05 12:00:49 GMT-05:00 2022</t>
  </si>
  <si>
    <t>05-dic.-2022 12:00:50.535</t>
  </si>
  <si>
    <t>Mon Dec 05 12:00:50 GMT-05:00 2022</t>
  </si>
  <si>
    <t>05-dic.-2022 12:00:51.541</t>
  </si>
  <si>
    <t>Mon Dec 05 12:00:51 GMT-05:00 2022</t>
  </si>
  <si>
    <t>05-dic.-2022 12:00:52.541</t>
  </si>
  <si>
    <t>Mon Dec 05 12:00:52 GMT-05:00 2022</t>
  </si>
  <si>
    <t>05-dic.-2022 12:00:53.538</t>
  </si>
  <si>
    <t>Mon Dec 05 12:00:53 GMT-05:00 2022</t>
  </si>
  <si>
    <t>05-dic.-2022 12:00:54.543</t>
  </si>
  <si>
    <t>Mon Dec 05 12:00:54 GMT-05:00 2022</t>
  </si>
  <si>
    <t>05-dic.-2022 12:00:55.538</t>
  </si>
  <si>
    <t>Mon Dec 05 12:00:55 GMT-05:00 2022</t>
  </si>
  <si>
    <t>05-dic.-2022 12:00:56.540</t>
  </si>
  <si>
    <t>Mon Dec 05 12:00:56 GMT-05:00 2022</t>
  </si>
  <si>
    <t>05-dic.-2022 12:00:57.541</t>
  </si>
  <si>
    <t>Mon Dec 05 12:00:57 GMT-05:00 2022</t>
  </si>
  <si>
    <t>05-dic.-2022 12:00:58.539</t>
  </si>
  <si>
    <t>Mon Dec 05 12:00:58 GMT-05:00 2022</t>
  </si>
  <si>
    <t>05-dic.-2022 12:00:59.539</t>
  </si>
  <si>
    <t>Mon Dec 05 12:00:59 GMT-05:00 2022</t>
  </si>
  <si>
    <t>05-dic.-2022 12:01:00.542</t>
  </si>
  <si>
    <t>Mon Dec 05 12:01:00 GMT-05:00 2022</t>
  </si>
  <si>
    <t>05-dic.-2022 12:01:01.547</t>
  </si>
  <si>
    <t>Mon Dec 05 12:01:01 GMT-05:00 2022</t>
  </si>
  <si>
    <t>05-dic.-2022 12:01:02.535</t>
  </si>
  <si>
    <t>Mon Dec 05 12:01:02 GMT-05:00 2022</t>
  </si>
  <si>
    <t>05-dic.-2022 12:01:03.540</t>
  </si>
  <si>
    <t>Mon Dec 05 12:01:03 GMT-05:00 2022</t>
  </si>
  <si>
    <t>05-dic.-2022 12:01:04.541</t>
  </si>
  <si>
    <t>Mon Dec 05 12:01:04 GMT-05:00 2022</t>
  </si>
  <si>
    <t>05-dic.-2022 12:01:05.535</t>
  </si>
  <si>
    <t>Mon Dec 05 12:01:05 GMT-05:00 2022</t>
  </si>
  <si>
    <t>05-dic.-2022 12:01:06.534</t>
  </si>
  <si>
    <t>Mon Dec 05 12:01:06 GMT-05:00 2022</t>
  </si>
  <si>
    <t>05-dic.-2022 12:01:07.535</t>
  </si>
  <si>
    <t>Mon Dec 05 12:01:07 GMT-05:00 2022</t>
  </si>
  <si>
    <t>05-dic.-2022 12:01:08.545</t>
  </si>
  <si>
    <t>Mon Dec 05 12:01:08 GMT-05:00 2022</t>
  </si>
  <si>
    <t>05-dic.-2022 12:01:09.537</t>
  </si>
  <si>
    <t>Mon Dec 05 12:01:09 GMT-05:00 2022</t>
  </si>
  <si>
    <t>05-dic.-2022 12:01:10.536</t>
  </si>
  <si>
    <t>Mon Dec 05 12:01:10 GMT-05:00 2022</t>
  </si>
  <si>
    <t>05-dic.-2022 12:01:11.543</t>
  </si>
  <si>
    <t>Mon Dec 05 12:01:11 GMT-05:00 2022</t>
  </si>
  <si>
    <t>05-dic.-2022 12:01:12.538</t>
  </si>
  <si>
    <t>Mon Dec 05 12:01:12 GMT-05:00 2022</t>
  </si>
  <si>
    <t>05-dic.-2022 12:01:13.542</t>
  </si>
  <si>
    <t>Mon Dec 05 12:01:13 GMT-05:00 2022</t>
  </si>
  <si>
    <t>05-dic.-2022 12:01:14.541</t>
  </si>
  <si>
    <t>Mon Dec 05 12:01:14 GMT-05:00 2022</t>
  </si>
  <si>
    <t>05-dic.-2022 12:01:15.538</t>
  </si>
  <si>
    <t>Mon Dec 05 12:01:15 GMT-05:00 2022</t>
  </si>
  <si>
    <t>05-dic.-2022 12:01:16.542</t>
  </si>
  <si>
    <t>Mon Dec 05 12:01:16 GMT-05:00 2022</t>
  </si>
  <si>
    <t>05-dic.-2022 12:01:17.538</t>
  </si>
  <si>
    <t>Mon Dec 05 12:01:17 GMT-05:00 2022</t>
  </si>
  <si>
    <t>05-dic.-2022 12:01:18.538</t>
  </si>
  <si>
    <t>Mon Dec 05 12:01:18 GMT-05:00 2022</t>
  </si>
  <si>
    <t>05-dic.-2022 12:01:19.541</t>
  </si>
  <si>
    <t>Mon Dec 05 12:01:19 GMT-05:00 2022</t>
  </si>
  <si>
    <t>05-dic.-2022 12:01:20.540</t>
  </si>
  <si>
    <t>Mon Dec 05 12:01:20 GMT-05:00 2022</t>
  </si>
  <si>
    <t>05-dic.-2022 12:01:21.540</t>
  </si>
  <si>
    <t>Mon Dec 05 12:01:21 GMT-05:00 2022</t>
  </si>
  <si>
    <t>05-dic.-2022 12:01:22.538</t>
  </si>
  <si>
    <t>Mon Dec 05 12:01:22 GMT-05:00 2022</t>
  </si>
  <si>
    <t>05-dic.-2022 12:01:23.539</t>
  </si>
  <si>
    <t>Mon Dec 05 12:01:23 GMT-05:00 2022</t>
  </si>
  <si>
    <t>05-dic.-2022 12:01:24.536</t>
  </si>
  <si>
    <t>Mon Dec 05 12:01:24 GMT-05:00 2022</t>
  </si>
  <si>
    <t>05-dic.-2022 12:01:25.539</t>
  </si>
  <si>
    <t>Mon Dec 05 12:01:25 GMT-05:00 2022</t>
  </si>
  <si>
    <t>05-dic.-2022 12:01:26.535</t>
  </si>
  <si>
    <t>Mon Dec 05 12:01:26 GMT-05:00 2022</t>
  </si>
  <si>
    <t>05-dic.-2022 12:01:27.536</t>
  </si>
  <si>
    <t>Mon Dec 05 12:01:27 GMT-05:00 2022</t>
  </si>
  <si>
    <t>05-dic.-2022 12:01:28.540</t>
  </si>
  <si>
    <t>Mon Dec 05 12:01:28 GMT-05:00 2022</t>
  </si>
  <si>
    <t>05-dic.-2022 12:01:29.541</t>
  </si>
  <si>
    <t>Mon Dec 05 12:01:29 GMT-05:00 2022</t>
  </si>
  <si>
    <t>05-dic.-2022 12:01:30.536</t>
  </si>
  <si>
    <t>Mon Dec 05 12:01:30 GMT-05:00 2022</t>
  </si>
  <si>
    <t>05-dic.-2022 12:01:31.538</t>
  </si>
  <si>
    <t>Mon Dec 05 12:01:31 GMT-05:00 2022</t>
  </si>
  <si>
    <t>05-dic.-2022 12:01:32.541</t>
  </si>
  <si>
    <t>Mon Dec 05 12:01:32 GMT-05:00 2022</t>
  </si>
  <si>
    <t>05-dic.-2022 12:01:33.540</t>
  </si>
  <si>
    <t>Mon Dec 05 12:01:33 GMT-05:00 2022</t>
  </si>
  <si>
    <t>05-dic.-2022 12:01:34.538</t>
  </si>
  <si>
    <t>Mon Dec 05 12:01:34 GMT-05:00 2022</t>
  </si>
  <si>
    <t>05-dic.-2022 12:01:35.541</t>
  </si>
  <si>
    <t>Mon Dec 05 12:01:35 GMT-05:00 2022</t>
  </si>
  <si>
    <t>05-dic.-2022 12:01:36.542</t>
  </si>
  <si>
    <t>Mon Dec 05 12:01:36 GMT-05:00 2022</t>
  </si>
  <si>
    <t>05-dic.-2022 12:01:37.541</t>
  </si>
  <si>
    <t>Mon Dec 05 12:01:37 GMT-05:00 2022</t>
  </si>
  <si>
    <t>05-dic.-2022 12:01:38.539</t>
  </si>
  <si>
    <t>Mon Dec 05 12:01:38 GMT-05:00 2022</t>
  </si>
  <si>
    <t>05-dic.-2022 12:01:39.544</t>
  </si>
  <si>
    <t>Mon Dec 05 12:01:39 GMT-05:00 2022</t>
  </si>
  <si>
    <t>05-dic.-2022 12:01:40.547</t>
  </si>
  <si>
    <t>Mon Dec 05 12:01:40 GMT-05:00 2022</t>
  </si>
  <si>
    <t>05-dic.-2022 12:01:41.541</t>
  </si>
  <si>
    <t>Mon Dec 05 12:01:41 GMT-05:00 2022</t>
  </si>
  <si>
    <t>05-dic.-2022 12:01:42.538</t>
  </si>
  <si>
    <t>Mon Dec 05 12:01:42 GMT-05:00 2022</t>
  </si>
  <si>
    <t>05-dic.-2022 12:01:43.538</t>
  </si>
  <si>
    <t>Mon Dec 05 12:01:43 GMT-05:00 2022</t>
  </si>
  <si>
    <t>05-dic.-2022 12:01:44.541</t>
  </si>
  <si>
    <t>Mon Dec 05 12:01:44 GMT-05:00 2022</t>
  </si>
  <si>
    <t>05-dic.-2022 12:01:45.550</t>
  </si>
  <si>
    <t>Mon Dec 05 12:01:45 GMT-05:00 2022</t>
  </si>
  <si>
    <t>05-dic.-2022 12:01:46.539</t>
  </si>
  <si>
    <t>Mon Dec 05 12:01:46 GMT-05:00 2022</t>
  </si>
  <si>
    <t>05-dic.-2022 12:01:47.538</t>
  </si>
  <si>
    <t>Mon Dec 05 12:01:47 GMT-05:00 2022</t>
  </si>
  <si>
    <t>05-dic.-2022 12:01:48.540</t>
  </si>
  <si>
    <t>Mon Dec 05 12:01:48 GMT-05:00 2022</t>
  </si>
  <si>
    <t>05-dic.-2022 12:01:49.552</t>
  </si>
  <si>
    <t>Mon Dec 05 12:01:49 GMT-05:00 2022</t>
  </si>
  <si>
    <t>05-dic.-2022 12:01:50.542</t>
  </si>
  <si>
    <t>Mon Dec 05 12:01:50 GMT-05:00 2022</t>
  </si>
  <si>
    <t>05-dic.-2022 12:01:51.539</t>
  </si>
  <si>
    <t>Mon Dec 05 12:01:51 GMT-05:00 2022</t>
  </si>
  <si>
    <t>05-dic.-2022 12:01:52.541</t>
  </si>
  <si>
    <t>Mon Dec 05 12:01:52 GMT-05:00 2022</t>
  </si>
  <si>
    <t>05-dic.-2022 12:01:53.545</t>
  </si>
  <si>
    <t>Mon Dec 05 12:01:53 GMT-05:00 2022</t>
  </si>
  <si>
    <t>05-dic.-2022 12:01:54.545</t>
  </si>
  <si>
    <t>Mon Dec 05 12:01:54 GMT-05:00 2022</t>
  </si>
  <si>
    <t>05-dic.-2022 12:01:55.545</t>
  </si>
  <si>
    <t>Mon Dec 05 12:01:55 GMT-05:00 2022</t>
  </si>
  <si>
    <t>05-dic.-2022 12:01:56.543</t>
  </si>
  <si>
    <t>Mon Dec 05 12:01:56 GMT-05:00 2022</t>
  </si>
  <si>
    <t>05-dic.-2022 12:01:57.550</t>
  </si>
  <si>
    <t>Mon Dec 05 12:01:57 GMT-05:00 2022</t>
  </si>
  <si>
    <t>05-dic.-2022 12:01:58.539</t>
  </si>
  <si>
    <t>Mon Dec 05 12:01:58 GMT-05:00 2022</t>
  </si>
  <si>
    <t>05-dic.-2022 12:01:59.540</t>
  </si>
  <si>
    <t>Mon Dec 05 12:01:59 GMT-05:00 2022</t>
  </si>
  <si>
    <t>05-dic.-2022 12:02:00.538</t>
  </si>
  <si>
    <t>Mon Dec 05 12:02:00 GMT-05:00 2022</t>
  </si>
  <si>
    <t>05-dic.-2022 12:02:01.541</t>
  </si>
  <si>
    <t>Mon Dec 05 12:02:01 GMT-05:00 2022</t>
  </si>
  <si>
    <t>05-dic.-2022 12:02:02.543</t>
  </si>
  <si>
    <t>Mon Dec 05 12:02:02 GMT-05:00 2022</t>
  </si>
  <si>
    <t>05-dic.-2022 12:02:03.542</t>
  </si>
  <si>
    <t>Mon Dec 05 12:02:03 GMT-05:00 2022</t>
  </si>
  <si>
    <t>05-dic.-2022 12:02:04.541</t>
  </si>
  <si>
    <t>Mon Dec 05 12:02:04 GMT-05:00 2022</t>
  </si>
  <si>
    <t>05-dic.-2022 12:02:05.540</t>
  </si>
  <si>
    <t>Mon Dec 05 12:02:05 GMT-05:00 2022</t>
  </si>
  <si>
    <t>05-dic.-2022 12:02:06.536</t>
  </si>
  <si>
    <t>Mon Dec 05 12:02:06 GMT-05:00 2022</t>
  </si>
  <si>
    <t>05-dic.-2022 12:02:07.540</t>
  </si>
  <si>
    <t>Mon Dec 05 12:02:07 GMT-05:00 2022</t>
  </si>
  <si>
    <t>05-dic.-2022 12:02:08.544</t>
  </si>
  <si>
    <t>Mon Dec 05 12:02:08 GMT-05:00 2022</t>
  </si>
  <si>
    <t>05-dic.-2022 12:02:09.565</t>
  </si>
  <si>
    <t>Mon Dec 05 12:02:09 GMT-05:00 2022</t>
  </si>
  <si>
    <t>05-dic.-2022 12:02:10.539</t>
  </si>
  <si>
    <t>Mon Dec 05 12:02:10 GMT-05:00 2022</t>
  </si>
  <si>
    <t>05-dic.-2022 12:02:11.541</t>
  </si>
  <si>
    <t>Mon Dec 05 12:02:11 GMT-05:00 2022</t>
  </si>
  <si>
    <t>05-dic.-2022 12:02:12.539</t>
  </si>
  <si>
    <t>Mon Dec 05 12:02:12 GMT-05:00 2022</t>
  </si>
  <si>
    <t>05-dic.-2022 12:02:13.546</t>
  </si>
  <si>
    <t>Mon Dec 05 12:02:13 GMT-05:00 2022</t>
  </si>
  <si>
    <t>05-dic.-2022 12:02:14.540</t>
  </si>
  <si>
    <t>Mon Dec 05 12:02:14 GMT-05:00 2022</t>
  </si>
  <si>
    <t>05-dic.-2022 12:02:15.547</t>
  </si>
  <si>
    <t>Mon Dec 05 12:02:15 GMT-05:00 2022</t>
  </si>
  <si>
    <t>05-dic.-2022 12:02:16.535</t>
  </si>
  <si>
    <t>Mon Dec 05 12:02:16 GMT-05:00 2022</t>
  </si>
  <si>
    <t>05-dic.-2022 12:02:17.538</t>
  </si>
  <si>
    <t>Mon Dec 05 12:02:17 GMT-05:00 2022</t>
  </si>
  <si>
    <t>05-dic.-2022 12:02:18.539</t>
  </si>
  <si>
    <t>Mon Dec 05 12:02:18 GMT-05:00 2022</t>
  </si>
  <si>
    <t>05-dic.-2022 12:02:19.542</t>
  </si>
  <si>
    <t>Mon Dec 05 12:02:19 GMT-05:00 2022</t>
  </si>
  <si>
    <t>05-dic.-2022 12:02:20.544</t>
  </si>
  <si>
    <t>Mon Dec 05 12:02:20 GMT-05:00 2022</t>
  </si>
  <si>
    <t>05-dic.-2022 12:02:21.543</t>
  </si>
  <si>
    <t>Mon Dec 05 12:02:21 GMT-05:00 2022</t>
  </si>
  <si>
    <t>05-dic.-2022 12:02:22.541</t>
  </si>
  <si>
    <t>Mon Dec 05 12:02:22 GMT-05:00 2022</t>
  </si>
  <si>
    <t>05-dic.-2022 12:02:23.538</t>
  </si>
  <si>
    <t>Mon Dec 05 12:02:23 GMT-05:00 2022</t>
  </si>
  <si>
    <t>05-dic.-2022 12:02:24.546</t>
  </si>
  <si>
    <t>Mon Dec 05 12:02:24 GMT-05:00 2022</t>
  </si>
  <si>
    <t>05-dic.-2022 12:02:25.540</t>
  </si>
  <si>
    <t>Mon Dec 05 12:02:25 GMT-05:00 2022</t>
  </si>
  <si>
    <t>05-dic.-2022 12:02:26.539</t>
  </si>
  <si>
    <t>Mon Dec 05 12:02:26 GMT-05:00 2022</t>
  </si>
  <si>
    <t>05-dic.-2022 12:02:27.543</t>
  </si>
  <si>
    <t>Mon Dec 05 12:02:27 GMT-05:00 2022</t>
  </si>
  <si>
    <t>05-dic.-2022 12:02:28.538</t>
  </si>
  <si>
    <t>Mon Dec 05 12:02:28 GMT-05:00 2022</t>
  </si>
  <si>
    <t>05-dic.-2022 12:02:29.543</t>
  </si>
  <si>
    <t>Mon Dec 05 12:02:29 GMT-05:00 2022</t>
  </si>
  <si>
    <t>05-dic.-2022 12:02:30.536</t>
  </si>
  <si>
    <t>Mon Dec 05 12:02:30 GMT-05:00 2022</t>
  </si>
  <si>
    <t>05-dic.-2022 12:02:31.546</t>
  </si>
  <si>
    <t>Mon Dec 05 12:02:31 GMT-05:00 2022</t>
  </si>
  <si>
    <t>05-dic.-2022 12:02:32.544</t>
  </si>
  <si>
    <t>Mon Dec 05 12:02:32 GMT-05:00 2022</t>
  </si>
  <si>
    <t>05-dic.-2022 12:02:33.548</t>
  </si>
  <si>
    <t>Mon Dec 05 12:02:33 GMT-05:00 2022</t>
  </si>
  <si>
    <t>05-dic.-2022 12:02:34.536</t>
  </si>
  <si>
    <t>Mon Dec 05 12:02:34 GMT-05:00 2022</t>
  </si>
  <si>
    <t>05-dic.-2022 12:02:35.535</t>
  </si>
  <si>
    <t>Mon Dec 05 12:02:35 GMT-05:00 2022</t>
  </si>
  <si>
    <t>05-dic.-2022 12:02:36.538</t>
  </si>
  <si>
    <t>Mon Dec 05 12:02:36 GMT-05:00 2022</t>
  </si>
  <si>
    <t>05-dic.-2022 12:02:37.543</t>
  </si>
  <si>
    <t>Mon Dec 05 12:02:37 GMT-05:00 2022</t>
  </si>
  <si>
    <t>05-dic.-2022 12:02:38.545</t>
  </si>
  <si>
    <t>Mon Dec 05 12:02:38 GMT-05:00 2022</t>
  </si>
  <si>
    <t>05-dic.-2022 12:02:39.543</t>
  </si>
  <si>
    <t>Mon Dec 05 12:02:39 GMT-05:00 2022</t>
  </si>
  <si>
    <t>05-dic.-2022 12:02:40.545</t>
  </si>
  <si>
    <t>Mon Dec 05 12:02:40 GMT-05:00 2022</t>
  </si>
  <si>
    <t>05-dic.-2022 12:02:41.541</t>
  </si>
  <si>
    <t>Mon Dec 05 12:02:41 GMT-05:00 2022</t>
  </si>
  <si>
    <t>05-dic.-2022 12:02:42.540</t>
  </si>
  <si>
    <t>Mon Dec 05 12:02:42 GMT-05:00 2022</t>
  </si>
  <si>
    <t>05-dic.-2022 12:02:43.543</t>
  </si>
  <si>
    <t>Mon Dec 05 12:02:43 GMT-05:00 2022</t>
  </si>
  <si>
    <t>05-dic.-2022 12:02:44.542</t>
  </si>
  <si>
    <t>Mon Dec 05 12:02:44 GMT-05:00 2022</t>
  </si>
  <si>
    <t>05-dic.-2022 12:02:45.540</t>
  </si>
  <si>
    <t>Mon Dec 05 12:02:45 GMT-05:00 2022</t>
  </si>
  <si>
    <t>05-dic.-2022 12:02:46.538</t>
  </si>
  <si>
    <t>Mon Dec 05 12:02:46 GMT-05:00 2022</t>
  </si>
  <si>
    <t>05-dic.-2022 12:02:47.539</t>
  </si>
  <si>
    <t>Mon Dec 05 12:02:47 GMT-05:00 2022</t>
  </si>
  <si>
    <t>05-dic.-2022 12:02:48.541</t>
  </si>
  <si>
    <t>Mon Dec 05 12:02:48 GMT-05:00 2022</t>
  </si>
  <si>
    <t>05-dic.-2022 12:02:49.539</t>
  </si>
  <si>
    <t>Mon Dec 05 12:02:49 GMT-05:00 2022</t>
  </si>
  <si>
    <t>05-dic.-2022 12:02:50.543</t>
  </si>
  <si>
    <t>Mon Dec 05 12:02:50 GMT-05:00 2022</t>
  </si>
  <si>
    <t>05-dic.-2022 12:02:51.539</t>
  </si>
  <si>
    <t>Mon Dec 05 12:02:51 GMT-05:00 2022</t>
  </si>
  <si>
    <t>05-dic.-2022 12:02:52.542</t>
  </si>
  <si>
    <t>Mon Dec 05 12:02:52 GMT-05:00 2022</t>
  </si>
  <si>
    <t>05-dic.-2022 12:02:53.540</t>
  </si>
  <si>
    <t>Mon Dec 05 12:02:53 GMT-05:00 2022</t>
  </si>
  <si>
    <t>05-dic.-2022 12:02:54.542</t>
  </si>
  <si>
    <t>Mon Dec 05 12:02:54 GMT-05:00 2022</t>
  </si>
  <si>
    <t>05-dic.-2022 12:02:55.540</t>
  </si>
  <si>
    <t>Mon Dec 05 12:02:55 GMT-05:00 2022</t>
  </si>
  <si>
    <t>05-dic.-2022 12:02:56.546</t>
  </si>
  <si>
    <t>Mon Dec 05 12:02:56 GMT-05:00 2022</t>
  </si>
  <si>
    <t>05-dic.-2022 12:02:57.545</t>
  </si>
  <si>
    <t>Mon Dec 05 12:02:57 GMT-05:00 2022</t>
  </si>
  <si>
    <t>05-dic.-2022 12:02:58.541</t>
  </si>
  <si>
    <t>Mon Dec 05 12:02:58 GMT-05:00 2022</t>
  </si>
  <si>
    <t>05-dic.-2022 12:02:59.543</t>
  </si>
  <si>
    <t>Mon Dec 05 12:02:59 GMT-05:00 2022</t>
  </si>
  <si>
    <t>05-dic.-2022 12:03:00.543</t>
  </si>
  <si>
    <t>Mon Dec 05 12:03:00 GMT-05:00 2022</t>
  </si>
  <si>
    <t>05-dic.-2022 12:03:01.536</t>
  </si>
  <si>
    <t>Mon Dec 05 12:03:01 GMT-05:00 2022</t>
  </si>
  <si>
    <t>05-dic.-2022 12:03:02.539</t>
  </si>
  <si>
    <t>Mon Dec 05 12:03:02 GMT-05:00 2022</t>
  </si>
  <si>
    <t>05-dic.-2022 12:03:03.540</t>
  </si>
  <si>
    <t>Mon Dec 05 12:03:03 GMT-05:00 2022</t>
  </si>
  <si>
    <t>05-dic.-2022 12:03:04.549</t>
  </si>
  <si>
    <t>Mon Dec 05 12:03:04 GMT-05:00 2022</t>
  </si>
  <si>
    <t>05-dic.-2022 12:03:05.539</t>
  </si>
  <si>
    <t>Mon Dec 05 12:03:05 GMT-05:00 2022</t>
  </si>
  <si>
    <t>05-dic.-2022 12:03:06.540</t>
  </si>
  <si>
    <t>Mon Dec 05 12:03:06 GMT-05:00 2022</t>
  </si>
  <si>
    <t>05-dic.-2022 12:03:07.539</t>
  </si>
  <si>
    <t>Mon Dec 05 12:03:07 GMT-05:00 2022</t>
  </si>
  <si>
    <t>05-dic.-2022 12:03:08.540</t>
  </si>
  <si>
    <t>Mon Dec 05 12:03:08 GMT-05:00 2022</t>
  </si>
  <si>
    <t>05-dic.-2022 12:03:09.544</t>
  </si>
  <si>
    <t>Mon Dec 05 12:03:09 GMT-05:00 2022</t>
  </si>
  <si>
    <t>05-dic.-2022 12:03:10.536</t>
  </si>
  <si>
    <t>Mon Dec 05 12:03:10 GMT-05:00 2022</t>
  </si>
  <si>
    <t>05-dic.-2022 12:03:11.540</t>
  </si>
  <si>
    <t>Mon Dec 05 12:03:11 GMT-05:00 2022</t>
  </si>
  <si>
    <t>05-dic.-2022 12:03:12.539</t>
  </si>
  <si>
    <t>Mon Dec 05 12:03:12 GMT-05:00 2022</t>
  </si>
  <si>
    <t>05-dic.-2022 12:03:13.544</t>
  </si>
  <si>
    <t>Mon Dec 05 12:03:13 GMT-05:00 2022</t>
  </si>
  <si>
    <t>05-dic.-2022 12:03:14.538</t>
  </si>
  <si>
    <t>Mon Dec 05 12:03:14 GMT-05:00 2022</t>
  </si>
  <si>
    <t>05-dic.-2022 12:03:15.544</t>
  </si>
  <si>
    <t>Mon Dec 05 12:03:15 GMT-05:00 2022</t>
  </si>
  <si>
    <t>05-dic.-2022 12:03:16.539</t>
  </si>
  <si>
    <t>Mon Dec 05 12:03:16 GMT-05:00 2022</t>
  </si>
  <si>
    <t>05-dic.-2022 12:03:17.541</t>
  </si>
  <si>
    <t>Mon Dec 05 12:03:17 GMT-05:00 2022</t>
  </si>
  <si>
    <t>05-dic.-2022 12:03:18.538</t>
  </si>
  <si>
    <t>Mon Dec 05 12:03:18 GMT-05:00 2022</t>
  </si>
  <si>
    <t>05-dic.-2022 12:03:19.535</t>
  </si>
  <si>
    <t>Mon Dec 05 12:03:19 GMT-05:00 2022</t>
  </si>
  <si>
    <t>05-dic.-2022 12:03:20.535</t>
  </si>
  <si>
    <t>Mon Dec 05 12:03:20 GMT-05:00 2022</t>
  </si>
  <si>
    <t>05-dic.-2022 12:03:21.540</t>
  </si>
  <si>
    <t>Mon Dec 05 12:03:21 GMT-05:00 2022</t>
  </si>
  <si>
    <t>05-dic.-2022 12:03:22.541</t>
  </si>
  <si>
    <t>Mon Dec 05 12:03:22 GMT-05:00 2022</t>
  </si>
  <si>
    <t>05-dic.-2022 12:03:23.541</t>
  </si>
  <si>
    <t>Litres Per 100 Kilometer(Long Term Average)(l/100km)</t>
  </si>
  <si>
    <t>Engine rpm</t>
  </si>
  <si>
    <t>Tiempo Promedio</t>
  </si>
  <si>
    <t>Fri Dec 09 12:23:15 GMT-05:00 2022</t>
  </si>
  <si>
    <t>09-dic.-2022 12:23:13.888</t>
  </si>
  <si>
    <t>Fri Dec 09 12:23:16 GMT-05:00 2022</t>
  </si>
  <si>
    <t>09-dic.-2022 12:23:14.889</t>
  </si>
  <si>
    <t>Fri Dec 09 12:23:17 GMT-05:00 2022</t>
  </si>
  <si>
    <t>09-dic.-2022 12:23:15.889</t>
  </si>
  <si>
    <t>Fri Dec 09 12:23:18 GMT-05:00 2022</t>
  </si>
  <si>
    <t>09-dic.-2022 12:23:16.890</t>
  </si>
  <si>
    <t>Fri Dec 09 12:23:19 GMT-05:00 2022</t>
  </si>
  <si>
    <t>09-dic.-2022 12:23:17.890</t>
  </si>
  <si>
    <t>Fri Dec 09 12:23:20 GMT-05:00 2022</t>
  </si>
  <si>
    <t>09-dic.-2022 12:23:18.889</t>
  </si>
  <si>
    <t>Fri Dec 09 12:23:21 GMT-05:00 2022</t>
  </si>
  <si>
    <t>09-dic.-2022 12:23:19.889</t>
  </si>
  <si>
    <t>Fri Dec 09 12:23:22 GMT-05:00 2022</t>
  </si>
  <si>
    <t>09-dic.-2022 12:23:20.890</t>
  </si>
  <si>
    <t>Fri Dec 09 12:23:23 GMT-05:00 2022</t>
  </si>
  <si>
    <t>09-dic.-2022 12:23:21.890</t>
  </si>
  <si>
    <t>m/s^2</t>
  </si>
  <si>
    <t>Fri Dec 09 12:23:24 GMT-05:00 2022</t>
  </si>
  <si>
    <t>09-dic.-2022 12:23:22.889</t>
  </si>
  <si>
    <t>Fri Dec 09 12:23:25 GMT-05:00 2022</t>
  </si>
  <si>
    <t>09-dic.-2022 12:23:23.888</t>
  </si>
  <si>
    <t>Fri Dec 09 12:23:26 GMT-05:00 2022</t>
  </si>
  <si>
    <t>09-dic.-2022 12:23:24.889</t>
  </si>
  <si>
    <t>Fri Dec 09 12:23:27 GMT-05:00 2022</t>
  </si>
  <si>
    <t>09-dic.-2022 12:23:25.890</t>
  </si>
  <si>
    <t>Fri Dec 09 12:23:28 GMT-05:00 2022</t>
  </si>
  <si>
    <t>09-dic.-2022 12:23:26.890</t>
  </si>
  <si>
    <t>Fri Dec 09 12:23:29 GMT-05:00 2022</t>
  </si>
  <si>
    <t>09-dic.-2022 12:23:27.889</t>
  </si>
  <si>
    <t>Fri Dec 09 12:23:30 GMT-05:00 2022</t>
  </si>
  <si>
    <t>09-dic.-2022 12:23:28.890</t>
  </si>
  <si>
    <t>Fri Dec 09 12:23:31 GMT-05:00 2022</t>
  </si>
  <si>
    <t>09-dic.-2022 12:23:29.890</t>
  </si>
  <si>
    <t>Fri Dec 09 12:23:32 GMT-05:00 2022</t>
  </si>
  <si>
    <t>09-dic.-2022 12:23:30.888</t>
  </si>
  <si>
    <t>Fri Dec 09 12:23:33 GMT-05:00 2022</t>
  </si>
  <si>
    <t>09-dic.-2022 12:23:31.889</t>
  </si>
  <si>
    <t>Fri Dec 09 12:23:34 GMT-05:00 2022</t>
  </si>
  <si>
    <t>09-dic.-2022 12:23:32.890</t>
  </si>
  <si>
    <t>Fri Dec 09 12:23:35 GMT-05:00 2022</t>
  </si>
  <si>
    <t>09-dic.-2022 12:23:33.890</t>
  </si>
  <si>
    <t>Fri Dec 09 12:23:36 GMT-05:00 2022</t>
  </si>
  <si>
    <t>09-dic.-2022 12:23:34.889</t>
  </si>
  <si>
    <t>Fri Dec 09 12:23:37 GMT-05:00 2022</t>
  </si>
  <si>
    <t>09-dic.-2022 12:23:35.890</t>
  </si>
  <si>
    <t>Fri Dec 09 12:23:38 GMT-05:00 2022</t>
  </si>
  <si>
    <t>09-dic.-2022 12:23:36.889</t>
  </si>
  <si>
    <t>Fri Dec 09 12:23:39 GMT-05:00 2022</t>
  </si>
  <si>
    <t>09-dic.-2022 12:23:37.890</t>
  </si>
  <si>
    <t>Fri Dec 09 12:23:40 GMT-05:00 2022</t>
  </si>
  <si>
    <t>09-dic.-2022 12:23:38.889</t>
  </si>
  <si>
    <t>Fri Dec 09 12:23:41 GMT-05:00 2022</t>
  </si>
  <si>
    <t>09-dic.-2022 12:23:39.890</t>
  </si>
  <si>
    <t>Fri Dec 09 12:23:42 GMT-05:00 2022</t>
  </si>
  <si>
    <t>09-dic.-2022 12:23:40.888</t>
  </si>
  <si>
    <t>Fri Dec 09 12:23:43 GMT-05:00 2022</t>
  </si>
  <si>
    <t>09-dic.-2022 12:23:41.889</t>
  </si>
  <si>
    <t>Fri Dec 09 12:23:44 GMT-05:00 2022</t>
  </si>
  <si>
    <t>09-dic.-2022 12:23:42.890</t>
  </si>
  <si>
    <t>Fri Dec 09 12:23:45 GMT-05:00 2022</t>
  </si>
  <si>
    <t>09-dic.-2022 12:23:43.888</t>
  </si>
  <si>
    <t>Fri Dec 09 12:23:46 GMT-05:00 2022</t>
  </si>
  <si>
    <t>09-dic.-2022 12:23:44.890</t>
  </si>
  <si>
    <t>Fri Dec 09 12:23:47 GMT-05:00 2022</t>
  </si>
  <si>
    <t>09-dic.-2022 12:23:45.890</t>
  </si>
  <si>
    <t>Fri Dec 09 12:23:48 GMT-05:00 2022</t>
  </si>
  <si>
    <t>09-dic.-2022 12:23:46.889</t>
  </si>
  <si>
    <t>Fri Dec 09 12:23:49 GMT-05:00 2022</t>
  </si>
  <si>
    <t>09-dic.-2022 12:23:47.889</t>
  </si>
  <si>
    <t>Fri Dec 09 12:23:50 GMT-05:00 2022</t>
  </si>
  <si>
    <t>09-dic.-2022 12:23:48.889</t>
  </si>
  <si>
    <t>Fri Dec 09 12:23:51 GMT-05:00 2022</t>
  </si>
  <si>
    <t>09-dic.-2022 12:23:49.888</t>
  </si>
  <si>
    <t>Fri Dec 09 12:23:52 GMT-05:00 2022</t>
  </si>
  <si>
    <t>09-dic.-2022 12:23:50.889</t>
  </si>
  <si>
    <t>Fri Dec 09 12:23:53 GMT-05:00 2022</t>
  </si>
  <si>
    <t>09-dic.-2022 12:23:51.890</t>
  </si>
  <si>
    <t>Fri Dec 09 12:23:54 GMT-05:00 2022</t>
  </si>
  <si>
    <t>09-dic.-2022 12:23:52.890</t>
  </si>
  <si>
    <t>Fri Dec 09 12:23:55 GMT-05:00 2022</t>
  </si>
  <si>
    <t>09-dic.-2022 12:23:53.890</t>
  </si>
  <si>
    <t>Fri Dec 09 12:23:56 GMT-05:00 2022</t>
  </si>
  <si>
    <t>09-dic.-2022 12:23:54.889</t>
  </si>
  <si>
    <t>Fri Dec 09 12:23:57 GMT-05:00 2022</t>
  </si>
  <si>
    <t>09-dic.-2022 12:23:55.888</t>
  </si>
  <si>
    <t>Fri Dec 09 12:23:58 GMT-05:00 2022</t>
  </si>
  <si>
    <t>09-dic.-2022 12:23:56.890</t>
  </si>
  <si>
    <t>Fri Dec 09 12:23:59 GMT-05:00 2022</t>
  </si>
  <si>
    <t>09-dic.-2022 12:23:57.890</t>
  </si>
  <si>
    <t>Fri Dec 09 12:24:00 GMT-05:00 2022</t>
  </si>
  <si>
    <t>09-dic.-2022 12:23:58.889</t>
  </si>
  <si>
    <t>Fri Dec 09 12:24:01 GMT-05:00 2022</t>
  </si>
  <si>
    <t>09-dic.-2022 12:23:59.890</t>
  </si>
  <si>
    <t>Fri Dec 09 12:24:02 GMT-05:00 2022</t>
  </si>
  <si>
    <t>09-dic.-2022 12:24:00.890</t>
  </si>
  <si>
    <t>Fri Dec 09 12:24:03 GMT-05:00 2022</t>
  </si>
  <si>
    <t>09-dic.-2022 12:24:01.890</t>
  </si>
  <si>
    <t>Fri Dec 09 12:24:04 GMT-05:00 2022</t>
  </si>
  <si>
    <t>09-dic.-2022 12:24:02.889</t>
  </si>
  <si>
    <t>Fri Dec 09 12:24:05 GMT-05:00 2022</t>
  </si>
  <si>
    <t>09-dic.-2022 12:24:03.889</t>
  </si>
  <si>
    <t>Fri Dec 09 12:24:06 GMT-05:00 2022</t>
  </si>
  <si>
    <t>09-dic.-2022 12:24:04.890</t>
  </si>
  <si>
    <t>Fri Dec 09 12:24:07 GMT-05:00 2022</t>
  </si>
  <si>
    <t>09-dic.-2022 12:24:05.889</t>
  </si>
  <si>
    <t>Fri Dec 09 12:24:08 GMT-05:00 2022</t>
  </si>
  <si>
    <t>09-dic.-2022 12:24:06.888</t>
  </si>
  <si>
    <t>Fri Dec 09 12:24:09 GMT-05:00 2022</t>
  </si>
  <si>
    <t>09-dic.-2022 12:24:07.889</t>
  </si>
  <si>
    <t>Fri Dec 09 12:24:10 GMT-05:00 2022</t>
  </si>
  <si>
    <t>09-dic.-2022 12:24:08.889</t>
  </si>
  <si>
    <t>Fri Dec 09 12:24:11 GMT-05:00 2022</t>
  </si>
  <si>
    <t>09-dic.-2022 12:24:09.889</t>
  </si>
  <si>
    <t>Fri Dec 09 12:24:12 GMT-05:00 2022</t>
  </si>
  <si>
    <t>09-dic.-2022 12:24:10.890</t>
  </si>
  <si>
    <t>Fri Dec 09 12:24:13 GMT-05:00 2022</t>
  </si>
  <si>
    <t>09-dic.-2022 12:24:11.890</t>
  </si>
  <si>
    <t>Fri Dec 09 12:24:14 GMT-05:00 2022</t>
  </si>
  <si>
    <t>09-dic.-2022 12:24:12.890</t>
  </si>
  <si>
    <t>Fri Dec 09 12:24:15 GMT-05:00 2022</t>
  </si>
  <si>
    <t>09-dic.-2022 12:24:13.889</t>
  </si>
  <si>
    <t>Fri Dec 09 12:24:16 GMT-05:00 2022</t>
  </si>
  <si>
    <t>09-dic.-2022 12:24:14.889</t>
  </si>
  <si>
    <t>Fri Dec 09 12:24:17 GMT-05:00 2022</t>
  </si>
  <si>
    <t>09-dic.-2022 12:24:15.889</t>
  </si>
  <si>
    <t>Fri Dec 09 12:24:18 GMT-05:00 2022</t>
  </si>
  <si>
    <t>09-dic.-2022 12:24:16.890</t>
  </si>
  <si>
    <t>Fri Dec 09 12:24:19 GMT-05:00 2022</t>
  </si>
  <si>
    <t>09-dic.-2022 12:24:17.890</t>
  </si>
  <si>
    <t>Fri Dec 09 12:24:20 GMT-05:00 2022</t>
  </si>
  <si>
    <t>09-dic.-2022 12:24:18.889</t>
  </si>
  <si>
    <t>Fri Dec 09 12:24:21 GMT-05:00 2022</t>
  </si>
  <si>
    <t>09-dic.-2022 12:24:19.890</t>
  </si>
  <si>
    <t>Fri Dec 09 12:24:22 GMT-05:00 2022</t>
  </si>
  <si>
    <t>09-dic.-2022 12:24:20.889</t>
  </si>
  <si>
    <t>Fri Dec 09 12:24:23 GMT-05:00 2022</t>
  </si>
  <si>
    <t>09-dic.-2022 12:24:21.889</t>
  </si>
  <si>
    <t>Fri Dec 09 12:24:24 GMT-05:00 2022</t>
  </si>
  <si>
    <t>09-dic.-2022 12:24:22.889</t>
  </si>
  <si>
    <t>Fri Dec 09 12:24:25 GMT-05:00 2022</t>
  </si>
  <si>
    <t>09-dic.-2022 12:24:23.890</t>
  </si>
  <si>
    <t>Fri Dec 09 12:24:26 GMT-05:00 2022</t>
  </si>
  <si>
    <t>09-dic.-2022 12:24:24.889</t>
  </si>
  <si>
    <t>Fri Dec 09 12:24:27 GMT-05:00 2022</t>
  </si>
  <si>
    <t>09-dic.-2022 12:24:25.889</t>
  </si>
  <si>
    <t>Fri Dec 09 12:24:28 GMT-05:00 2022</t>
  </si>
  <si>
    <t>09-dic.-2022 12:24:26.890</t>
  </si>
  <si>
    <t>Fri Dec 09 12:24:29 GMT-05:00 2022</t>
  </si>
  <si>
    <t>09-dic.-2022 12:24:27.890</t>
  </si>
  <si>
    <t>Fri Dec 09 12:24:30 GMT-05:00 2022</t>
  </si>
  <si>
    <t>09-dic.-2022 12:24:28.890</t>
  </si>
  <si>
    <t>Fri Dec 09 12:24:31 GMT-05:00 2022</t>
  </si>
  <si>
    <t>09-dic.-2022 12:24:29.890</t>
  </si>
  <si>
    <t>Fri Dec 09 12:24:32 GMT-05:00 2022</t>
  </si>
  <si>
    <t>09-dic.-2022 12:24:30.890</t>
  </si>
  <si>
    <t>Fri Dec 09 12:24:33 GMT-05:00 2022</t>
  </si>
  <si>
    <t>09-dic.-2022 12:24:31.889</t>
  </si>
  <si>
    <t>Fri Dec 09 12:24:34 GMT-05:00 2022</t>
  </si>
  <si>
    <t>09-dic.-2022 12:24:32.890</t>
  </si>
  <si>
    <t>Fri Dec 09 12:24:35 GMT-05:00 2022</t>
  </si>
  <si>
    <t>09-dic.-2022 12:24:33.889</t>
  </si>
  <si>
    <t>Fri Dec 09 12:24:36 GMT-05:00 2022</t>
  </si>
  <si>
    <t>09-dic.-2022 12:24:34.889</t>
  </si>
  <si>
    <t>Fri Dec 09 12:24:37 GMT-05:00 2022</t>
  </si>
  <si>
    <t>09-dic.-2022 12:24:35.889</t>
  </si>
  <si>
    <t>Fri Dec 09 12:24:38 GMT-05:00 2022</t>
  </si>
  <si>
    <t>09-dic.-2022 12:24:36.889</t>
  </si>
  <si>
    <t>Fri Dec 09 12:24:39 GMT-05:00 2022</t>
  </si>
  <si>
    <t>09-dic.-2022 12:24:37.890</t>
  </si>
  <si>
    <t>Fri Dec 09 12:24:40 GMT-05:00 2022</t>
  </si>
  <si>
    <t>09-dic.-2022 12:24:38.890</t>
  </si>
  <si>
    <t>Fri Dec 09 12:24:41 GMT-05:00 2022</t>
  </si>
  <si>
    <t>09-dic.-2022 12:24:39.889</t>
  </si>
  <si>
    <t>Fri Dec 09 12:24:42 GMT-05:00 2022</t>
  </si>
  <si>
    <t>09-dic.-2022 12:24:40.890</t>
  </si>
  <si>
    <t>Fri Dec 09 12:24:43 GMT-05:00 2022</t>
  </si>
  <si>
    <t>09-dic.-2022 12:24:41.890</t>
  </si>
  <si>
    <t>Fri Dec 09 12:24:44 GMT-05:00 2022</t>
  </si>
  <si>
    <t>09-dic.-2022 12:24:42.890</t>
  </si>
  <si>
    <t>Fri Dec 09 12:24:45 GMT-05:00 2022</t>
  </si>
  <si>
    <t>09-dic.-2022 12:24:43.889</t>
  </si>
  <si>
    <t>Fri Dec 09 12:24:46 GMT-05:00 2022</t>
  </si>
  <si>
    <t>09-dic.-2022 12:24:44.890</t>
  </si>
  <si>
    <t>Fri Dec 09 12:24:47 GMT-05:00 2022</t>
  </si>
  <si>
    <t>09-dic.-2022 12:24:45.890</t>
  </si>
  <si>
    <t>Fri Dec 09 12:24:48 GMT-05:00 2022</t>
  </si>
  <si>
    <t>09-dic.-2022 12:24:46.890</t>
  </si>
  <si>
    <t>Fri Dec 09 12:24:49 GMT-05:00 2022</t>
  </si>
  <si>
    <t>09-dic.-2022 12:24:47.888</t>
  </si>
  <si>
    <t>Fri Dec 09 12:24:50 GMT-05:00 2022</t>
  </si>
  <si>
    <t>09-dic.-2022 12:24:48.890</t>
  </si>
  <si>
    <t>Fri Dec 09 12:24:51 GMT-05:00 2022</t>
  </si>
  <si>
    <t>09-dic.-2022 12:24:49.889</t>
  </si>
  <si>
    <t>Fri Dec 09 12:24:52 GMT-05:00 2022</t>
  </si>
  <si>
    <t>09-dic.-2022 12:24:50.891</t>
  </si>
  <si>
    <t>Fri Dec 09 12:24:53 GMT-05:00 2022</t>
  </si>
  <si>
    <t>09-dic.-2022 12:24:51.890</t>
  </si>
  <si>
    <t>Fri Dec 09 12:24:54 GMT-05:00 2022</t>
  </si>
  <si>
    <t>09-dic.-2022 12:24:52.890</t>
  </si>
  <si>
    <t>Fri Dec 09 12:24:55 GMT-05:00 2022</t>
  </si>
  <si>
    <t>09-dic.-2022 12:24:53.890</t>
  </si>
  <si>
    <t>Fri Dec 09 12:24:56 GMT-05:00 2022</t>
  </si>
  <si>
    <t>09-dic.-2022 12:24:54.890</t>
  </si>
  <si>
    <t>Fri Dec 09 12:24:57 GMT-05:00 2022</t>
  </si>
  <si>
    <t>09-dic.-2022 12:24:55.888</t>
  </si>
  <si>
    <t>Fri Dec 09 12:24:58 GMT-05:00 2022</t>
  </si>
  <si>
    <t>09-dic.-2022 12:24:56.891</t>
  </si>
  <si>
    <t>Fri Dec 09 12:24:59 GMT-05:00 2022</t>
  </si>
  <si>
    <t>09-dic.-2022 12:24:57.890</t>
  </si>
  <si>
    <t>Fri Dec 09 12:25:00 GMT-05:00 2022</t>
  </si>
  <si>
    <t>09-dic.-2022 12:24:58.890</t>
  </si>
  <si>
    <t>Fri Dec 09 12:25:01 GMT-05:00 2022</t>
  </si>
  <si>
    <t>09-dic.-2022 12:24:59.892</t>
  </si>
  <si>
    <t>Fri Dec 09 12:25:02 GMT-05:00 2022</t>
  </si>
  <si>
    <t>09-dic.-2022 12:25:00.890</t>
  </si>
  <si>
    <t>Fri Dec 09 12:25:03 GMT-05:00 2022</t>
  </si>
  <si>
    <t>09-dic.-2022 12:25:01.890</t>
  </si>
  <si>
    <t>Fri Dec 09 12:25:04 GMT-05:00 2022</t>
  </si>
  <si>
    <t>09-dic.-2022 12:25:02.891</t>
  </si>
  <si>
    <t>Fri Dec 09 12:25:05 GMT-05:00 2022</t>
  </si>
  <si>
    <t>09-dic.-2022 12:25:03.891</t>
  </si>
  <si>
    <t>Fri Dec 09 12:25:06 GMT-05:00 2022</t>
  </si>
  <si>
    <t>09-dic.-2022 12:25:04.890</t>
  </si>
  <si>
    <t>Fri Dec 09 12:25:07 GMT-05:00 2022</t>
  </si>
  <si>
    <t>09-dic.-2022 12:25:05.891</t>
  </si>
  <si>
    <t>Fri Dec 09 12:25:08 GMT-05:00 2022</t>
  </si>
  <si>
    <t>09-dic.-2022 12:25:06.891</t>
  </si>
  <si>
    <t>Fri Dec 09 12:25:09 GMT-05:00 2022</t>
  </si>
  <si>
    <t>09-dic.-2022 12:25:07.889</t>
  </si>
  <si>
    <t>Fri Dec 09 12:25:10 GMT-05:00 2022</t>
  </si>
  <si>
    <t>09-dic.-2022 12:25:08.891</t>
  </si>
  <si>
    <t>Fri Dec 09 12:25:11 GMT-05:00 2022</t>
  </si>
  <si>
    <t>09-dic.-2022 12:25:09.890</t>
  </si>
  <si>
    <t>Fri Dec 09 12:25:12 GMT-05:00 2022</t>
  </si>
  <si>
    <t>09-dic.-2022 12:25:10.892</t>
  </si>
  <si>
    <t>Fri Dec 09 12:25:13 GMT-05:00 2022</t>
  </si>
  <si>
    <t>09-dic.-2022 12:25:11.889</t>
  </si>
  <si>
    <t>Fri Dec 09 12:25:14 GMT-05:00 2022</t>
  </si>
  <si>
    <t>09-dic.-2022 12:25:12.891</t>
  </si>
  <si>
    <t>Fri Dec 09 12:25:15 GMT-05:00 2022</t>
  </si>
  <si>
    <t>09-dic.-2022 12:25:13.890</t>
  </si>
  <si>
    <t>Fri Dec 09 12:25:16 GMT-05:00 2022</t>
  </si>
  <si>
    <t>09-dic.-2022 12:25:14.890</t>
  </si>
  <si>
    <t>Fri Dec 09 12:25:17 GMT-05:00 2022</t>
  </si>
  <si>
    <t>09-dic.-2022 12:25:15.890</t>
  </si>
  <si>
    <t>Fri Dec 09 12:25:18 GMT-05:00 2022</t>
  </si>
  <si>
    <t>09-dic.-2022 12:25:16.890</t>
  </si>
  <si>
    <t>Fri Dec 09 12:25:19 GMT-05:00 2022</t>
  </si>
  <si>
    <t>09-dic.-2022 12:25:17.890</t>
  </si>
  <si>
    <t>Fri Dec 09 12:25:20 GMT-05:00 2022</t>
  </si>
  <si>
    <t>09-dic.-2022 12:25:18.889</t>
  </si>
  <si>
    <t>Fri Dec 09 12:25:21 GMT-05:00 2022</t>
  </si>
  <si>
    <t>09-dic.-2022 12:25:19.889</t>
  </si>
  <si>
    <t>Fri Dec 09 12:25:22 GMT-05:00 2022</t>
  </si>
  <si>
    <t>09-dic.-2022 12:25:20.888</t>
  </si>
  <si>
    <t>Fri Dec 09 12:25:23 GMT-05:00 2022</t>
  </si>
  <si>
    <t>09-dic.-2022 12:25:21.889</t>
  </si>
  <si>
    <t>Fri Dec 09 12:25:24 GMT-05:00 2022</t>
  </si>
  <si>
    <t>09-dic.-2022 12:25:22.889</t>
  </si>
  <si>
    <t>Fri Dec 09 12:25:25 GMT-05:00 2022</t>
  </si>
  <si>
    <t>09-dic.-2022 12:25:23.890</t>
  </si>
  <si>
    <t>Fri Dec 09 12:25:26 GMT-05:00 2022</t>
  </si>
  <si>
    <t>09-dic.-2022 12:25:24.889</t>
  </si>
  <si>
    <t>Fri Dec 09 12:25:27 GMT-05:00 2022</t>
  </si>
  <si>
    <t>09-dic.-2022 12:25:25.888</t>
  </si>
  <si>
    <t>Fri Dec 09 12:25:28 GMT-05:00 2022</t>
  </si>
  <si>
    <t>09-dic.-2022 12:25:26.891</t>
  </si>
  <si>
    <t>Fri Dec 09 12:25:29 GMT-05:00 2022</t>
  </si>
  <si>
    <t>09-dic.-2022 12:25:27.890</t>
  </si>
  <si>
    <t>Fri Dec 09 12:25:30 GMT-05:00 2022</t>
  </si>
  <si>
    <t>09-dic.-2022 12:25:28.889</t>
  </si>
  <si>
    <t>Fri Dec 09 12:25:31 GMT-05:00 2022</t>
  </si>
  <si>
    <t>09-dic.-2022 12:25:29.889</t>
  </si>
  <si>
    <t>Fri Dec 09 12:25:32 GMT-05:00 2022</t>
  </si>
  <si>
    <t>09-dic.-2022 12:25:30.889</t>
  </si>
  <si>
    <t>Fri Dec 09 12:25:33 GMT-05:00 2022</t>
  </si>
  <si>
    <t>09-dic.-2022 12:25:31.889</t>
  </si>
  <si>
    <t>Fri Dec 09 12:25:34 GMT-05:00 2022</t>
  </si>
  <si>
    <t>09-dic.-2022 12:25:32.890</t>
  </si>
  <si>
    <t>Fri Dec 09 12:25:35 GMT-05:00 2022</t>
  </si>
  <si>
    <t>09-dic.-2022 12:25:33.890</t>
  </si>
  <si>
    <t>Fri Dec 09 12:25:36 GMT-05:00 2022</t>
  </si>
  <si>
    <t>09-dic.-2022 12:25:34.890</t>
  </si>
  <si>
    <t>Fri Dec 09 12:25:37 GMT-05:00 2022</t>
  </si>
  <si>
    <t>09-dic.-2022 12:25:35.890</t>
  </si>
  <si>
    <t>Fri Dec 09 12:25:38 GMT-05:00 2022</t>
  </si>
  <si>
    <t>09-dic.-2022 12:25:36.890</t>
  </si>
  <si>
    <t>Fri Dec 09 12:25:39 GMT-05:00 2022</t>
  </si>
  <si>
    <t>09-dic.-2022 12:25:37.890</t>
  </si>
  <si>
    <t>Fri Dec 09 12:25:40 GMT-05:00 2022</t>
  </si>
  <si>
    <t>09-dic.-2022 12:25:38.890</t>
  </si>
  <si>
    <t>Fri Dec 09 12:25:41 GMT-05:00 2022</t>
  </si>
  <si>
    <t>09-dic.-2022 12:25:39.890</t>
  </si>
  <si>
    <t>Fri Dec 09 12:25:42 GMT-05:00 2022</t>
  </si>
  <si>
    <t>09-dic.-2022 12:25:40.890</t>
  </si>
  <si>
    <t>Fri Dec 09 12:25:43 GMT-05:00 2022</t>
  </si>
  <si>
    <t>09-dic.-2022 12:25:41.890</t>
  </si>
  <si>
    <t>Fri Dec 09 12:25:44 GMT-05:00 2022</t>
  </si>
  <si>
    <t>09-dic.-2022 12:25:42.890</t>
  </si>
  <si>
    <t>Fri Dec 09 12:25:45 GMT-05:00 2022</t>
  </si>
  <si>
    <t>09-dic.-2022 12:25:43.889</t>
  </si>
  <si>
    <t>Fri Dec 09 12:25:46 GMT-05:00 2022</t>
  </si>
  <si>
    <t>09-dic.-2022 12:25:44.889</t>
  </si>
  <si>
    <t>Fri Dec 09 12:25:47 GMT-05:00 2022</t>
  </si>
  <si>
    <t>09-dic.-2022 12:25:45.890</t>
  </si>
  <si>
    <t>Fri Dec 09 12:25:48 GMT-05:00 2022</t>
  </si>
  <si>
    <t>09-dic.-2022 12:25:46.889</t>
  </si>
  <si>
    <t>Fri Dec 09 12:25:49 GMT-05:00 2022</t>
  </si>
  <si>
    <t>09-dic.-2022 12:25:47.889</t>
  </si>
  <si>
    <t>Fri Dec 09 12:25:50 GMT-05:00 2022</t>
  </si>
  <si>
    <t>09-dic.-2022 12:25:48.890</t>
  </si>
  <si>
    <t>Fri Dec 09 12:25:51 GMT-05:00 2022</t>
  </si>
  <si>
    <t>09-dic.-2022 12:25:49.888</t>
  </si>
  <si>
    <t>Fri Dec 09 12:25:52 GMT-05:00 2022</t>
  </si>
  <si>
    <t>09-dic.-2022 12:25:50.890</t>
  </si>
  <si>
    <t>Fri Dec 09 12:25:53 GMT-05:00 2022</t>
  </si>
  <si>
    <t>09-dic.-2022 12:25:51.889</t>
  </si>
  <si>
    <t>Fri Dec 09 12:25:54 GMT-05:00 2022</t>
  </si>
  <si>
    <t>09-dic.-2022 12:25:52.889</t>
  </si>
  <si>
    <t>Fri Dec 09 12:25:55 GMT-05:00 2022</t>
  </si>
  <si>
    <t>09-dic.-2022 12:25:53.890</t>
  </si>
  <si>
    <t>Fri Dec 09 12:25:56 GMT-05:00 2022</t>
  </si>
  <si>
    <t>09-dic.-2022 12:25:54.889</t>
  </si>
  <si>
    <t>Fri Dec 09 12:25:57 GMT-05:00 2022</t>
  </si>
  <si>
    <t>09-dic.-2022 12:25:55.890</t>
  </si>
  <si>
    <t>Fri Dec 09 12:25:58 GMT-05:00 2022</t>
  </si>
  <si>
    <t>09-dic.-2022 12:25:56.890</t>
  </si>
  <si>
    <t>Fri Dec 09 12:25:59 GMT-05:00 2022</t>
  </si>
  <si>
    <t>09-dic.-2022 12:25:57.888</t>
  </si>
  <si>
    <t>Fri Dec 09 12:26:00 GMT-05:00 2022</t>
  </si>
  <si>
    <t>09-dic.-2022 12:25:58.890</t>
  </si>
  <si>
    <t>Fri Dec 09 12:26:01 GMT-05:00 2022</t>
  </si>
  <si>
    <t>09-dic.-2022 12:25:59.890</t>
  </si>
  <si>
    <t>Fri Dec 09 12:26:02 GMT-05:00 2022</t>
  </si>
  <si>
    <t>09-dic.-2022 12:26:00.890</t>
  </si>
  <si>
    <t>Fri Dec 09 12:26:03 GMT-05:00 2022</t>
  </si>
  <si>
    <t>09-dic.-2022 12:26:01.889</t>
  </si>
  <si>
    <t>Fri Dec 09 12:26:04 GMT-05:00 2022</t>
  </si>
  <si>
    <t>09-dic.-2022 12:26:02.889</t>
  </si>
  <si>
    <t>Fri Dec 09 12:26:05 GMT-05:00 2022</t>
  </si>
  <si>
    <t>09-dic.-2022 12:26:03.889</t>
  </si>
  <si>
    <t>Fri Dec 09 12:26:06 GMT-05:00 2022</t>
  </si>
  <si>
    <t>09-dic.-2022 12:26:04.890</t>
  </si>
  <si>
    <t>Fri Dec 09 12:26:07 GMT-05:00 2022</t>
  </si>
  <si>
    <t>09-dic.-2022 12:26:05.890</t>
  </si>
  <si>
    <t>Fri Dec 09 12:26:08 GMT-05:00 2022</t>
  </si>
  <si>
    <t>09-dic.-2022 12:26:06.889</t>
  </si>
  <si>
    <t>Fri Dec 09 12:26:09 GMT-05:00 2022</t>
  </si>
  <si>
    <t>09-dic.-2022 12:26:07.888</t>
  </si>
  <si>
    <t>Fri Dec 09 12:26:10 GMT-05:00 2022</t>
  </si>
  <si>
    <t>09-dic.-2022 12:26:08.889</t>
  </si>
  <si>
    <t>Fri Dec 09 12:26:11 GMT-05:00 2022</t>
  </si>
  <si>
    <t>09-dic.-2022 12:26:09.890</t>
  </si>
  <si>
    <t>Fri Dec 09 12:26:12 GMT-05:00 2022</t>
  </si>
  <si>
    <t>09-dic.-2022 12:26:10.888</t>
  </si>
  <si>
    <t>Fri Dec 09 12:26:13 GMT-05:00 2022</t>
  </si>
  <si>
    <t>09-dic.-2022 12:26:11.888</t>
  </si>
  <si>
    <t>Fri Dec 09 12:26:14 GMT-05:00 2022</t>
  </si>
  <si>
    <t>09-dic.-2022 12:26:12.889</t>
  </si>
  <si>
    <t>Fri Dec 09 12:26:15 GMT-05:00 2022</t>
  </si>
  <si>
    <t>09-dic.-2022 12:26:13.889</t>
  </si>
  <si>
    <t>Fri Dec 09 12:26:16 GMT-05:00 2022</t>
  </si>
  <si>
    <t>09-dic.-2022 12:26:14.890</t>
  </si>
  <si>
    <t>Fri Dec 09 12:26:17 GMT-05:00 2022</t>
  </si>
  <si>
    <t>09-dic.-2022 12:26:15.889</t>
  </si>
  <si>
    <t>Fri Dec 09 12:26:18 GMT-05:00 2022</t>
  </si>
  <si>
    <t>09-dic.-2022 12:26:16.890</t>
  </si>
  <si>
    <t>Fri Dec 09 12:26:19 GMT-05:00 2022</t>
  </si>
  <si>
    <t>09-dic.-2022 12:26:17.888</t>
  </si>
  <si>
    <t>Fri Dec 09 12:26:20 GMT-05:00 2022</t>
  </si>
  <si>
    <t>09-dic.-2022 12:26:18.890</t>
  </si>
  <si>
    <t>Fri Dec 09 12:26:21 GMT-05:00 2022</t>
  </si>
  <si>
    <t>09-dic.-2022 12:26:19.888</t>
  </si>
  <si>
    <t>Fri Dec 09 12:26:22 GMT-05:00 2022</t>
  </si>
  <si>
    <t>09-dic.-2022 12:26:20.890</t>
  </si>
  <si>
    <t>Fri Dec 09 12:26:23 GMT-05:00 2022</t>
  </si>
  <si>
    <t>09-dic.-2022 12:26:21.889</t>
  </si>
  <si>
    <t>Fri Dec 09 12:26:24 GMT-05:00 2022</t>
  </si>
  <si>
    <t>09-dic.-2022 12:26:22.887</t>
  </si>
  <si>
    <t>Fri Dec 09 12:26:25 GMT-05:00 2022</t>
  </si>
  <si>
    <t>09-dic.-2022 12:26:23.889</t>
  </si>
  <si>
    <t>Fri Dec 09 12:26:26 GMT-05:00 2022</t>
  </si>
  <si>
    <t>09-dic.-2022 12:26:24.890</t>
  </si>
  <si>
    <t>Fri Dec 09 12:26:27 GMT-05:00 2022</t>
  </si>
  <si>
    <t>09-dic.-2022 12:26:25.889</t>
  </si>
  <si>
    <t>Fri Dec 09 12:26:28 GMT-05:00 2022</t>
  </si>
  <si>
    <t>09-dic.-2022 12:26:26.889</t>
  </si>
  <si>
    <t>Fri Dec 09 12:26:29 GMT-05:00 2022</t>
  </si>
  <si>
    <t>09-dic.-2022 12:26:27.889</t>
  </si>
  <si>
    <t>Fri Dec 09 12:26:30 GMT-05:00 2022</t>
  </si>
  <si>
    <t>09-dic.-2022 12:26:28.890</t>
  </si>
  <si>
    <t>Fri Dec 09 12:26:31 GMT-05:00 2022</t>
  </si>
  <si>
    <t>09-dic.-2022 12:26:29.889</t>
  </si>
  <si>
    <t>Fri Dec 09 12:26:32 GMT-05:00 2022</t>
  </si>
  <si>
    <t>09-dic.-2022 12:26:30.890</t>
  </si>
  <si>
    <t>Fri Dec 09 12:26:33 GMT-05:00 2022</t>
  </si>
  <si>
    <t>09-dic.-2022 12:26:31.890</t>
  </si>
  <si>
    <t>Fri Dec 09 12:26:34 GMT-05:00 2022</t>
  </si>
  <si>
    <t>09-dic.-2022 12:26:32.890</t>
  </si>
  <si>
    <t>Fri Dec 09 12:26:35 GMT-05:00 2022</t>
  </si>
  <si>
    <t>09-dic.-2022 12:26:33.889</t>
  </si>
  <si>
    <t>Fri Dec 09 12:26:36 GMT-05:00 2022</t>
  </si>
  <si>
    <t>09-dic.-2022 12:26:34.890</t>
  </si>
  <si>
    <t>Fri Dec 09 12:26:37 GMT-05:00 2022</t>
  </si>
  <si>
    <t>09-dic.-2022 12:26:35.889</t>
  </si>
  <si>
    <t>Fri Dec 09 12:26:38 GMT-05:00 2022</t>
  </si>
  <si>
    <t>09-dic.-2022 12:26:36.890</t>
  </si>
  <si>
    <t>Fri Dec 09 12:26:39 GMT-05:00 2022</t>
  </si>
  <si>
    <t>09-dic.-2022 12:26:37.889</t>
  </si>
  <si>
    <t>Fri Dec 09 12:26:40 GMT-05:00 2022</t>
  </si>
  <si>
    <t>09-dic.-2022 12:26:38.890</t>
  </si>
  <si>
    <t>Fri Dec 09 12:26:41 GMT-05:00 2022</t>
  </si>
  <si>
    <t>09-dic.-2022 12:26:39.889</t>
  </si>
  <si>
    <t>Fri Dec 09 12:26:42 GMT-05:00 2022</t>
  </si>
  <si>
    <t>09-dic.-2022 12:26:40.889</t>
  </si>
  <si>
    <t>Fri Dec 09 12:26:43 GMT-05:00 2022</t>
  </si>
  <si>
    <t>09-dic.-2022 12:26:41.890</t>
  </si>
  <si>
    <t>Fri Dec 09 12:26:44 GMT-05:00 2022</t>
  </si>
  <si>
    <t>09-dic.-2022 12:26:42.888</t>
  </si>
  <si>
    <t>Fri Dec 09 12:26:45 GMT-05:00 2022</t>
  </si>
  <si>
    <t>09-dic.-2022 12:26:43.889</t>
  </si>
  <si>
    <t>Fri Dec 09 12:26:46 GMT-05:00 2022</t>
  </si>
  <si>
    <t>09-dic.-2022 12:26:44.890</t>
  </si>
  <si>
    <t>Fri Dec 09 12:26:47 GMT-05:00 2022</t>
  </si>
  <si>
    <t>09-dic.-2022 12:26:45.890</t>
  </si>
  <si>
    <t>Fri Dec 09 12:26:48 GMT-05:00 2022</t>
  </si>
  <si>
    <t>09-dic.-2022 12:26:46.889</t>
  </si>
  <si>
    <t>Fri Dec 09 12:26:49 GMT-05:00 2022</t>
  </si>
  <si>
    <t>09-dic.-2022 12:26:47.890</t>
  </si>
  <si>
    <t>Fri Dec 09 12:26:50 GMT-05:00 2022</t>
  </si>
  <si>
    <t>09-dic.-2022 12:26:48.890</t>
  </si>
  <si>
    <t>Fri Dec 09 12:26:51 GMT-05:00 2022</t>
  </si>
  <si>
    <t>09-dic.-2022 12:26:49.890</t>
  </si>
  <si>
    <t>Fri Dec 09 12:26:52 GMT-05:00 2022</t>
  </si>
  <si>
    <t>09-dic.-2022 12:26:50.891</t>
  </si>
  <si>
    <t>Fri Dec 09 12:26:53 GMT-05:00 2022</t>
  </si>
  <si>
    <t>09-dic.-2022 12:26:51.890</t>
  </si>
  <si>
    <t>Fri Dec 09 12:26:54 GMT-05:00 2022</t>
  </si>
  <si>
    <t>09-dic.-2022 12:26:52.891</t>
  </si>
  <si>
    <t>Fri Dec 09 12:26:55 GMT-05:00 2022</t>
  </si>
  <si>
    <t>09-dic.-2022 12:26:53.890</t>
  </si>
  <si>
    <t>Fri Dec 09 12:26:56 GMT-05:00 2022</t>
  </si>
  <si>
    <t>09-dic.-2022 12:26:54.890</t>
  </si>
  <si>
    <t>Fri Dec 09 12:26:57 GMT-05:00 2022</t>
  </si>
  <si>
    <t>09-dic.-2022 12:26:55.889</t>
  </si>
  <si>
    <t>Fri Dec 09 12:26:58 GMT-05:00 2022</t>
  </si>
  <si>
    <t>09-dic.-2022 12:26:56.889</t>
  </si>
  <si>
    <t>Fri Dec 09 12:26:59 GMT-05:00 2022</t>
  </si>
  <si>
    <t>09-dic.-2022 12:26:57.891</t>
  </si>
  <si>
    <t>Fri Dec 09 12:27:00 GMT-05:00 2022</t>
  </si>
  <si>
    <t>09-dic.-2022 12:26:58.890</t>
  </si>
  <si>
    <t>Fri Dec 09 12:27:01 GMT-05:00 2022</t>
  </si>
  <si>
    <t>09-dic.-2022 12:26:59.889</t>
  </si>
  <si>
    <t>Fri Dec 09 12:27:02 GMT-05:00 2022</t>
  </si>
  <si>
    <t>09-dic.-2022 12:27:00.890</t>
  </si>
  <si>
    <t>Fri Dec 09 12:27:03 GMT-05:00 2022</t>
  </si>
  <si>
    <t>09-dic.-2022 12:27:01.889</t>
  </si>
  <si>
    <t>Fri Dec 09 12:27:04 GMT-05:00 2022</t>
  </si>
  <si>
    <t>09-dic.-2022 12:27:02.889</t>
  </si>
  <si>
    <t>Fri Dec 09 12:27:05 GMT-05:00 2022</t>
  </si>
  <si>
    <t>09-dic.-2022 12:27:03.889</t>
  </si>
  <si>
    <t>Fri Dec 09 12:27:06 GMT-05:00 2022</t>
  </si>
  <si>
    <t>09-dic.-2022 12:27:04.891</t>
  </si>
  <si>
    <t>Fri Dec 09 12:27:07 GMT-05:00 2022</t>
  </si>
  <si>
    <t>09-dic.-2022 12:27:05.891</t>
  </si>
  <si>
    <t>Fri Dec 09 12:27:08 GMT-05:00 2022</t>
  </si>
  <si>
    <t>09-dic.-2022 12:27:06.889</t>
  </si>
  <si>
    <t>Fri Dec 09 12:27:09 GMT-05:00 2022</t>
  </si>
  <si>
    <t>09-dic.-2022 12:27:07.888</t>
  </si>
  <si>
    <t>Fri Dec 09 12:27:10 GMT-05:00 2022</t>
  </si>
  <si>
    <t>09-dic.-2022 12:27:08.889</t>
  </si>
  <si>
    <t>Fri Dec 09 12:27:11 GMT-05:00 2022</t>
  </si>
  <si>
    <t>09-dic.-2022 12:27:09.890</t>
  </si>
  <si>
    <t>Fri Dec 09 12:27:12 GMT-05:00 2022</t>
  </si>
  <si>
    <t>09-dic.-2022 12:27:10.892</t>
  </si>
  <si>
    <t>Fri Dec 09 12:27:13 GMT-05:00 2022</t>
  </si>
  <si>
    <t>09-dic.-2022 12:27:11.890</t>
  </si>
  <si>
    <t>Fri Dec 09 12:27:14 GMT-05:00 2022</t>
  </si>
  <si>
    <t>09-dic.-2022 12:27:12.890</t>
  </si>
  <si>
    <t>Fri Dec 09 12:27:15 GMT-05:00 2022</t>
  </si>
  <si>
    <t>09-dic.-2022 12:27:13.890</t>
  </si>
  <si>
    <t>Fri Dec 09 12:27:16 GMT-05:00 2022</t>
  </si>
  <si>
    <t>09-dic.-2022 12:27:14.890</t>
  </si>
  <si>
    <t>Fri Dec 09 12:27:17 GMT-05:00 2022</t>
  </si>
  <si>
    <t>09-dic.-2022 12:27:15.889</t>
  </si>
  <si>
    <t>Fri Dec 09 12:27:18 GMT-05:00 2022</t>
  </si>
  <si>
    <t>09-dic.-2022 12:27:16.889</t>
  </si>
  <si>
    <t>Fri Dec 09 12:27:19 GMT-05:00 2022</t>
  </si>
  <si>
    <t>09-dic.-2022 12:27:17.890</t>
  </si>
  <si>
    <t>Fri Dec 09 12:27:20 GMT-05:00 2022</t>
  </si>
  <si>
    <t>09-dic.-2022 12:27:18.890</t>
  </si>
  <si>
    <t>Fri Dec 09 12:27:21 GMT-05:00 2022</t>
  </si>
  <si>
    <t>09-dic.-2022 12:27:19.889</t>
  </si>
  <si>
    <t>Fri Dec 09 12:27:22 GMT-05:00 2022</t>
  </si>
  <si>
    <t>09-dic.-2022 12:27:20.890</t>
  </si>
  <si>
    <t>Fri Dec 09 12:27:23 GMT-05:00 2022</t>
  </si>
  <si>
    <t>09-dic.-2022 12:27:21.888</t>
  </si>
  <si>
    <t>Fri Dec 09 12:27:24 GMT-05:00 2022</t>
  </si>
  <si>
    <t>09-dic.-2022 12:27:22.890</t>
  </si>
  <si>
    <t>Fri Dec 09 12:27:25 GMT-05:00 2022</t>
  </si>
  <si>
    <t>09-dic.-2022 12:27:23.889</t>
  </si>
  <si>
    <t>Fri Dec 09 12:27:26 GMT-05:00 2022</t>
  </si>
  <si>
    <t>09-dic.-2022 12:27:24.889</t>
  </si>
  <si>
    <t>Fri Dec 09 12:27:27 GMT-05:00 2022</t>
  </si>
  <si>
    <t>09-dic.-2022 12:27:25.889</t>
  </si>
  <si>
    <t>Fri Dec 09 12:27:28 GMT-05:00 2022</t>
  </si>
  <si>
    <t>09-dic.-2022 12:27:26.889</t>
  </si>
  <si>
    <t>Fri Dec 09 12:27:29 GMT-05:00 2022</t>
  </si>
  <si>
    <t>09-dic.-2022 12:27:27.890</t>
  </si>
  <si>
    <t>Fri Dec 09 12:27:30 GMT-05:00 2022</t>
  </si>
  <si>
    <t>09-dic.-2022 12:27:28.890</t>
  </si>
  <si>
    <t>Fri Dec 09 12:27:31 GMT-05:00 2022</t>
  </si>
  <si>
    <t>09-dic.-2022 12:27:29.889</t>
  </si>
  <si>
    <t>Fri Dec 09 12:27:32 GMT-05:00 2022</t>
  </si>
  <si>
    <t>09-dic.-2022 12:27:30.890</t>
  </si>
  <si>
    <t>Fri Dec 09 12:27:33 GMT-05:00 2022</t>
  </si>
  <si>
    <t>09-dic.-2022 12:27:31.890</t>
  </si>
  <si>
    <t>Fri Dec 09 12:27:34 GMT-05:00 2022</t>
  </si>
  <si>
    <t>09-dic.-2022 12:27:32.889</t>
  </si>
  <si>
    <t>Fri Dec 09 12:27:35 GMT-05:00 2022</t>
  </si>
  <si>
    <t>09-dic.-2022 12:27:33.890</t>
  </si>
  <si>
    <t>Fri Dec 09 12:27:36 GMT-05:00 2022</t>
  </si>
  <si>
    <t>09-dic.-2022 12:27:34.889</t>
  </si>
  <si>
    <t>Fri Dec 09 12:27:37 GMT-05:00 2022</t>
  </si>
  <si>
    <t>09-dic.-2022 12:27:35.890</t>
  </si>
  <si>
    <t>Fri Dec 09 12:27:38 GMT-05:00 2022</t>
  </si>
  <si>
    <t>09-dic.-2022 12:27:36.890</t>
  </si>
  <si>
    <t>Fri Dec 09 12:27:39 GMT-05:00 2022</t>
  </si>
  <si>
    <t>09-dic.-2022 12:27:37.889</t>
  </si>
  <si>
    <t>Fri Dec 09 12:27:40 GMT-05:00 2022</t>
  </si>
  <si>
    <t>09-dic.-2022 12:27:38.890</t>
  </si>
  <si>
    <t>Fri Dec 09 12:27:41 GMT-05:00 2022</t>
  </si>
  <si>
    <t>09-dic.-2022 12:27:39.888</t>
  </si>
  <si>
    <t>Fri Dec 09 12:27:42 GMT-05:00 2022</t>
  </si>
  <si>
    <t>09-dic.-2022 12:27:40.889</t>
  </si>
  <si>
    <t>Fri Dec 09 12:27:43 GMT-05:00 2022</t>
  </si>
  <si>
    <t>09-dic.-2022 12:27:41.889</t>
  </si>
  <si>
    <t>Fri Dec 09 12:27:44 GMT-05:00 2022</t>
  </si>
  <si>
    <t>09-dic.-2022 12:27:42.890</t>
  </si>
  <si>
    <t>Fri Dec 09 12:27:45 GMT-05:00 2022</t>
  </si>
  <si>
    <t>09-dic.-2022 12:27:43.889</t>
  </si>
  <si>
    <t>Fri Dec 09 12:27:46 GMT-05:00 2022</t>
  </si>
  <si>
    <t>09-dic.-2022 12:27:44.889</t>
  </si>
  <si>
    <t>Litres Per 100 Kilometer(Instant)(l/100km)</t>
  </si>
  <si>
    <t>Mon Nov 28 15:22:55 GMT-05:00 2022</t>
  </si>
  <si>
    <t>28-nov.-2022 15:22:52.959</t>
  </si>
  <si>
    <t>-</t>
  </si>
  <si>
    <t>Mon Nov 28 15:22:56 GMT-05:00 2022</t>
  </si>
  <si>
    <t>28-nov.-2022 15:22:53.953</t>
  </si>
  <si>
    <t>Tiempo relantí</t>
  </si>
  <si>
    <t>Mon Nov 28 15:22:57 GMT-05:00 2022</t>
  </si>
  <si>
    <t>28-nov.-2022 15:22:54.954</t>
  </si>
  <si>
    <t>Mon Nov 28 15:22:58 GMT-05:00 2022</t>
  </si>
  <si>
    <t>28-nov.-2022 15:22:55.953</t>
  </si>
  <si>
    <t>Mon Nov 28 15:22:59 GMT-05:00 2022</t>
  </si>
  <si>
    <t>28-nov.-2022 15:22:56.953</t>
  </si>
  <si>
    <t>Mon Nov 28 15:23:00 GMT-05:00 2022</t>
  </si>
  <si>
    <t>28-nov.-2022 15:22:57.953</t>
  </si>
  <si>
    <t>Mon Nov 28 15:23:01 GMT-05:00 2022</t>
  </si>
  <si>
    <t>28-nov.-2022 15:22:58.953</t>
  </si>
  <si>
    <t>Mon Nov 28 15:23:02 GMT-05:00 2022</t>
  </si>
  <si>
    <t>28-nov.-2022 15:22:59.953</t>
  </si>
  <si>
    <t>Mon Nov 28 15:23:03 GMT-05:00 2022</t>
  </si>
  <si>
    <t>28-nov.-2022 15:23:00.953</t>
  </si>
  <si>
    <t>Mon Nov 28 15:23:04 GMT-05:00 2022</t>
  </si>
  <si>
    <t>28-nov.-2022 15:23:01.954</t>
  </si>
  <si>
    <t>Mon Nov 28 15:23:05 GMT-05:00 2022</t>
  </si>
  <si>
    <t>28-nov.-2022 15:23:02.954</t>
  </si>
  <si>
    <t>Mon Nov 28 15:23:06 GMT-05:00 2022</t>
  </si>
  <si>
    <t>28-nov.-2022 15:23:03.953</t>
  </si>
  <si>
    <t>Mon Nov 28 15:23:07 GMT-05:00 2022</t>
  </si>
  <si>
    <t>28-nov.-2022 15:23:04.953</t>
  </si>
  <si>
    <t>Mon Nov 28 15:23:08 GMT-05:00 2022</t>
  </si>
  <si>
    <t>28-nov.-2022 15:23:05.953</t>
  </si>
  <si>
    <t>Mon Nov 28 15:23:09 GMT-05:00 2022</t>
  </si>
  <si>
    <t>28-nov.-2022 15:23:06.953</t>
  </si>
  <si>
    <t>Mon Nov 28 15:23:10 GMT-05:00 2022</t>
  </si>
  <si>
    <t>28-nov.-2022 15:23:07.953</t>
  </si>
  <si>
    <t>Mon Nov 28 15:23:11 GMT-05:00 2022</t>
  </si>
  <si>
    <t>28-nov.-2022 15:23:08.953</t>
  </si>
  <si>
    <t>Mon Nov 28 15:23:12 GMT-05:00 2022</t>
  </si>
  <si>
    <t>28-nov.-2022 15:23:09.954</t>
  </si>
  <si>
    <t>Mon Nov 28 15:23:13 GMT-05:00 2022</t>
  </si>
  <si>
    <t>28-nov.-2022 15:23:10.953</t>
  </si>
  <si>
    <t>Mon Nov 28 15:23:14 GMT-05:00 2022</t>
  </si>
  <si>
    <t>28-nov.-2022 15:23:11.954</t>
  </si>
  <si>
    <t>Mon Nov 28 15:23:15 GMT-05:00 2022</t>
  </si>
  <si>
    <t>28-nov.-2022 15:23:12.953</t>
  </si>
  <si>
    <t>Mon Nov 28 15:23:16 GMT-05:00 2022</t>
  </si>
  <si>
    <t>28-nov.-2022 15:23:13.953</t>
  </si>
  <si>
    <t>Mon Nov 28 15:23:17 GMT-05:00 2022</t>
  </si>
  <si>
    <t>28-nov.-2022 15:23:14.954</t>
  </si>
  <si>
    <t>Mon Nov 28 15:23:18 GMT-05:00 2022</t>
  </si>
  <si>
    <t>28-nov.-2022 15:23:15.953</t>
  </si>
  <si>
    <t>Mon Nov 28 15:23:19 GMT-05:00 2022</t>
  </si>
  <si>
    <t>28-nov.-2022 15:23:16.954</t>
  </si>
  <si>
    <t>Mon Nov 28 15:23:20 GMT-05:00 2022</t>
  </si>
  <si>
    <t>28-nov.-2022 15:23:17.953</t>
  </si>
  <si>
    <t>Mon Nov 28 15:23:21 GMT-05:00 2022</t>
  </si>
  <si>
    <t>28-nov.-2022 15:23:18.953</t>
  </si>
  <si>
    <t>Mon Nov 28 15:23:22 GMT-05:00 2022</t>
  </si>
  <si>
    <t>28-nov.-2022 15:23:19.953</t>
  </si>
  <si>
    <t>Mon Nov 28 15:23:23 GMT-05:00 2022</t>
  </si>
  <si>
    <t>28-nov.-2022 15:23:20.953</t>
  </si>
  <si>
    <t>Mon Nov 28 15:23:24 GMT-05:00 2022</t>
  </si>
  <si>
    <t>28-nov.-2022 15:23:21.953</t>
  </si>
  <si>
    <t>Mon Nov 28 15:23:25 GMT-05:00 2022</t>
  </si>
  <si>
    <t>28-nov.-2022 15:23:22.953</t>
  </si>
  <si>
    <t>Mon Nov 28 15:23:26 GMT-05:00 2022</t>
  </si>
  <si>
    <t>28-nov.-2022 15:23:23.954</t>
  </si>
  <si>
    <t>Mon Nov 28 15:23:27 GMT-05:00 2022</t>
  </si>
  <si>
    <t>28-nov.-2022 15:23:24.952</t>
  </si>
  <si>
    <t>Mon Nov 28 15:23:28 GMT-05:00 2022</t>
  </si>
  <si>
    <t>28-nov.-2022 15:23:25.952</t>
  </si>
  <si>
    <t>Mon Nov 28 15:23:29 GMT-05:00 2022</t>
  </si>
  <si>
    <t>28-nov.-2022 15:23:26.953</t>
  </si>
  <si>
    <t>Mon Nov 28 15:23:30 GMT-05:00 2022</t>
  </si>
  <si>
    <t>28-nov.-2022 15:23:27.953</t>
  </si>
  <si>
    <t>Mon Nov 28 15:23:31 GMT-05:00 2022</t>
  </si>
  <si>
    <t>28-nov.-2022 15:23:28.954</t>
  </si>
  <si>
    <t>Mon Nov 28 15:23:32 GMT-05:00 2022</t>
  </si>
  <si>
    <t>28-nov.-2022 15:23:29.954</t>
  </si>
  <si>
    <t>Mon Nov 28 15:23:33 GMT-05:00 2022</t>
  </si>
  <si>
    <t>28-nov.-2022 15:23:30.954</t>
  </si>
  <si>
    <t>Mon Nov 28 15:23:34 GMT-05:00 2022</t>
  </si>
  <si>
    <t>28-nov.-2022 15:23:31.953</t>
  </si>
  <si>
    <t>Mon Nov 28 15:23:35 GMT-05:00 2022</t>
  </si>
  <si>
    <t>28-nov.-2022 15:23:32.954</t>
  </si>
  <si>
    <t>Mon Nov 28 15:23:36 GMT-05:00 2022</t>
  </si>
  <si>
    <t>28-nov.-2022 15:23:33.954</t>
  </si>
  <si>
    <t>Mon Nov 28 15:23:37 GMT-05:00 2022</t>
  </si>
  <si>
    <t>28-nov.-2022 15:23:34.954</t>
  </si>
  <si>
    <t>Mon Nov 28 15:23:38 GMT-05:00 2022</t>
  </si>
  <si>
    <t>28-nov.-2022 15:23:35.953</t>
  </si>
  <si>
    <t>Mon Nov 28 15:23:39 GMT-05:00 2022</t>
  </si>
  <si>
    <t>28-nov.-2022 15:23:36.953</t>
  </si>
  <si>
    <t>Mon Nov 28 15:23:40 GMT-05:00 2022</t>
  </si>
  <si>
    <t>28-nov.-2022 15:23:37.953</t>
  </si>
  <si>
    <t>Mon Nov 28 15:23:41 GMT-05:00 2022</t>
  </si>
  <si>
    <t>28-nov.-2022 15:23:38.953</t>
  </si>
  <si>
    <t>Mon Nov 28 15:23:42 GMT-05:00 2022</t>
  </si>
  <si>
    <t>28-nov.-2022 15:23:39.954</t>
  </si>
  <si>
    <t>Mon Nov 28 15:23:43 GMT-05:00 2022</t>
  </si>
  <si>
    <t>28-nov.-2022 15:23:40.954</t>
  </si>
  <si>
    <t>Mon Nov 28 15:23:44 GMT-05:00 2022</t>
  </si>
  <si>
    <t>28-nov.-2022 15:23:41.954</t>
  </si>
  <si>
    <t>Mon Nov 28 15:23:45 GMT-05:00 2022</t>
  </si>
  <si>
    <t>28-nov.-2022 15:23:42.954</t>
  </si>
  <si>
    <t>Mon Nov 28 15:23:46 GMT-05:00 2022</t>
  </si>
  <si>
    <t>28-nov.-2022 15:23:43.955</t>
  </si>
  <si>
    <t>Mon Nov 28 15:23:47 GMT-05:00 2022</t>
  </si>
  <si>
    <t>28-nov.-2022 15:23:44.953</t>
  </si>
  <si>
    <t>Mon Nov 28 15:23:48 GMT-05:00 2022</t>
  </si>
  <si>
    <t>28-nov.-2022 15:23:45.954</t>
  </si>
  <si>
    <t>Mon Nov 28 15:23:49 GMT-05:00 2022</t>
  </si>
  <si>
    <t>28-nov.-2022 15:23:46.953</t>
  </si>
  <si>
    <t>Mon Nov 28 15:23:50 GMT-05:00 2022</t>
  </si>
  <si>
    <t>28-nov.-2022 15:23:47.953</t>
  </si>
  <si>
    <t>Mon Nov 28 15:23:51 GMT-05:00 2022</t>
  </si>
  <si>
    <t>28-nov.-2022 15:23:48.953</t>
  </si>
  <si>
    <t>Mon Nov 28 15:23:52 GMT-05:00 2022</t>
  </si>
  <si>
    <t>28-nov.-2022 15:23:49.953</t>
  </si>
  <si>
    <t>Mon Nov 28 15:23:53 GMT-05:00 2022</t>
  </si>
  <si>
    <t>28-nov.-2022 15:23:50.955</t>
  </si>
  <si>
    <t>Mon Nov 28 15:23:54 GMT-05:00 2022</t>
  </si>
  <si>
    <t>28-nov.-2022 15:23:51.953</t>
  </si>
  <si>
    <t>Mon Nov 28 15:23:55 GMT-05:00 2022</t>
  </si>
  <si>
    <t>28-nov.-2022 15:23:52.953</t>
  </si>
  <si>
    <t>Mon Nov 28 15:23:56 GMT-05:00 2022</t>
  </si>
  <si>
    <t>28-nov.-2022 15:23:53.953</t>
  </si>
  <si>
    <t>Mon Nov 28 15:23:57 GMT-05:00 2022</t>
  </si>
  <si>
    <t>28-nov.-2022 15:23:54.953</t>
  </si>
  <si>
    <t>Mon Nov 28 15:23:58 GMT-05:00 2022</t>
  </si>
  <si>
    <t>28-nov.-2022 15:23:55.953</t>
  </si>
  <si>
    <t>Mon Nov 28 15:23:59 GMT-05:00 2022</t>
  </si>
  <si>
    <t>28-nov.-2022 15:23:56.953</t>
  </si>
  <si>
    <t>Mon Nov 28 15:24:00 GMT-05:00 2022</t>
  </si>
  <si>
    <t>28-nov.-2022 15:23:57.954</t>
  </si>
  <si>
    <t>Mon Nov 28 15:24:01 GMT-05:00 2022</t>
  </si>
  <si>
    <t>28-nov.-2022 15:23:58.953</t>
  </si>
  <si>
    <t>Mon Nov 28 15:24:02 GMT-05:00 2022</t>
  </si>
  <si>
    <t>28-nov.-2022 15:23:59.954</t>
  </si>
  <si>
    <t>Mon Nov 28 15:24:03 GMT-05:00 2022</t>
  </si>
  <si>
    <t>28-nov.-2022 15:24:00.953</t>
  </si>
  <si>
    <t>Mon Nov 28 15:24:04 GMT-05:00 2022</t>
  </si>
  <si>
    <t>28-nov.-2022 15:24:01.954</t>
  </si>
  <si>
    <t>Mon Nov 28 15:24:05 GMT-05:00 2022</t>
  </si>
  <si>
    <t>28-nov.-2022 15:24:02.954</t>
  </si>
  <si>
    <t>Mon Nov 28 15:24:06 GMT-05:00 2022</t>
  </si>
  <si>
    <t>28-nov.-2022 15:24:03.953</t>
  </si>
  <si>
    <t>Mon Nov 28 15:24:07 GMT-05:00 2022</t>
  </si>
  <si>
    <t>28-nov.-2022 15:24:04.954</t>
  </si>
  <si>
    <t>Mon Nov 28 15:24:08 GMT-05:00 2022</t>
  </si>
  <si>
    <t>28-nov.-2022 15:24:05.954</t>
  </si>
  <si>
    <t>Mon Nov 28 15:24:09 GMT-05:00 2022</t>
  </si>
  <si>
    <t>28-nov.-2022 15:24:06.955</t>
  </si>
  <si>
    <t>Mon Nov 28 15:24:10 GMT-05:00 2022</t>
  </si>
  <si>
    <t>28-nov.-2022 15:24:07.954</t>
  </si>
  <si>
    <t>Mon Nov 28 15:24:11 GMT-05:00 2022</t>
  </si>
  <si>
    <t>28-nov.-2022 15:24:08.953</t>
  </si>
  <si>
    <t>Mon Nov 28 15:24:12 GMT-05:00 2022</t>
  </si>
  <si>
    <t>28-nov.-2022 15:24:09.954</t>
  </si>
  <si>
    <t>Mon Nov 28 15:24:13 GMT-05:00 2022</t>
  </si>
  <si>
    <t>28-nov.-2022 15:24:10.953</t>
  </si>
  <si>
    <t>Mon Nov 28 15:24:14 GMT-05:00 2022</t>
  </si>
  <si>
    <t>28-nov.-2022 15:24:11.954</t>
  </si>
  <si>
    <t>Mon Nov 28 15:24:15 GMT-05:00 2022</t>
  </si>
  <si>
    <t>28-nov.-2022 15:24:12.955</t>
  </si>
  <si>
    <t>Mon Nov 28 15:24:16 GMT-05:00 2022</t>
  </si>
  <si>
    <t>28-nov.-2022 15:24:13.953</t>
  </si>
  <si>
    <t>Mon Nov 28 15:24:17 GMT-05:00 2022</t>
  </si>
  <si>
    <t>28-nov.-2022 15:24:14.953</t>
  </si>
  <si>
    <t>Mon Nov 28 15:24:18 GMT-05:00 2022</t>
  </si>
  <si>
    <t>28-nov.-2022 15:24:15.954</t>
  </si>
  <si>
    <t>Mon Nov 28 15:24:19 GMT-05:00 2022</t>
  </si>
  <si>
    <t>28-nov.-2022 15:24:16.954</t>
  </si>
  <si>
    <t>Mon Nov 28 15:24:20 GMT-05:00 2022</t>
  </si>
  <si>
    <t>28-nov.-2022 15:24:17.953</t>
  </si>
  <si>
    <t>Mon Nov 28 15:24:21 GMT-05:00 2022</t>
  </si>
  <si>
    <t>28-nov.-2022 15:24:18.953</t>
  </si>
  <si>
    <t>Mon Nov 28 15:24:22 GMT-05:00 2022</t>
  </si>
  <si>
    <t>28-nov.-2022 15:24:19.954</t>
  </si>
  <si>
    <t>Mon Nov 28 15:24:23 GMT-05:00 2022</t>
  </si>
  <si>
    <t>28-nov.-2022 15:24:20.953</t>
  </si>
  <si>
    <t>Mon Nov 28 15:24:24 GMT-05:00 2022</t>
  </si>
  <si>
    <t>28-nov.-2022 15:24:21.953</t>
  </si>
  <si>
    <t>Mon Nov 28 15:24:25 GMT-05:00 2022</t>
  </si>
  <si>
    <t>28-nov.-2022 15:24:22.954</t>
  </si>
  <si>
    <t>Mon Nov 28 15:24:26 GMT-05:00 2022</t>
  </si>
  <si>
    <t>28-nov.-2022 15:24:23.953</t>
  </si>
  <si>
    <t>Mon Nov 28 15:24:27 GMT-05:00 2022</t>
  </si>
  <si>
    <t>28-nov.-2022 15:24:24.953</t>
  </si>
  <si>
    <t>Mon Nov 28 15:24:28 GMT-05:00 2022</t>
  </si>
  <si>
    <t>28-nov.-2022 15:24:25.954</t>
  </si>
  <si>
    <t>Mon Nov 28 15:24:29 GMT-05:00 2022</t>
  </si>
  <si>
    <t>28-nov.-2022 15:24:26.953</t>
  </si>
  <si>
    <t>Mon Nov 28 15:24:30 GMT-05:00 2022</t>
  </si>
  <si>
    <t>28-nov.-2022 15:24:27.953</t>
  </si>
  <si>
    <t>Mon Nov 28 15:24:31 GMT-05:00 2022</t>
  </si>
  <si>
    <t>28-nov.-2022 15:24:28.953</t>
  </si>
  <si>
    <t>Mon Nov 28 15:24:32 GMT-05:00 2022</t>
  </si>
  <si>
    <t>28-nov.-2022 15:24:29.952</t>
  </si>
  <si>
    <t>Mon Nov 28 15:24:33 GMT-05:00 2022</t>
  </si>
  <si>
    <t>28-nov.-2022 15:24:30.953</t>
  </si>
  <si>
    <t>Mon Nov 28 15:24:34 GMT-05:00 2022</t>
  </si>
  <si>
    <t>28-nov.-2022 15:24:31.953</t>
  </si>
  <si>
    <t>Mon Nov 28 15:24:35 GMT-05:00 2022</t>
  </si>
  <si>
    <t>28-nov.-2022 15:24:32.954</t>
  </si>
  <si>
    <t>Mon Nov 28 15:24:36 GMT-05:00 2022</t>
  </si>
  <si>
    <t>28-nov.-2022 15:24:33.953</t>
  </si>
  <si>
    <t>Mon Nov 28 15:24:37 GMT-05:00 2022</t>
  </si>
  <si>
    <t>28-nov.-2022 15:24:34.954</t>
  </si>
  <si>
    <t>Mon Nov 28 15:24:38 GMT-05:00 2022</t>
  </si>
  <si>
    <t>28-nov.-2022 15:24:35.953</t>
  </si>
  <si>
    <t>Mon Nov 28 15:24:39 GMT-05:00 2022</t>
  </si>
  <si>
    <t>28-nov.-2022 15:24:36.953</t>
  </si>
  <si>
    <t>Mon Nov 28 15:24:40 GMT-05:00 2022</t>
  </si>
  <si>
    <t>28-nov.-2022 15:24:37.953</t>
  </si>
  <si>
    <t>Mon Nov 28 15:24:41 GMT-05:00 2022</t>
  </si>
  <si>
    <t>28-nov.-2022 15:24:38.954</t>
  </si>
  <si>
    <t>Mon Nov 28 15:24:42 GMT-05:00 2022</t>
  </si>
  <si>
    <t>28-nov.-2022 15:24:39.953</t>
  </si>
  <si>
    <t>Mon Nov 28 15:24:43 GMT-05:00 2022</t>
  </si>
  <si>
    <t>28-nov.-2022 15:24:40.953</t>
  </si>
  <si>
    <t>Mon Nov 28 15:24:44 GMT-05:00 2022</t>
  </si>
  <si>
    <t>28-nov.-2022 15:24:41.953</t>
  </si>
  <si>
    <t>Mon Nov 28 15:24:45 GMT-05:00 2022</t>
  </si>
  <si>
    <t>28-nov.-2022 15:24:42.953</t>
  </si>
  <si>
    <t>Mon Nov 28 15:24:46 GMT-05:00 2022</t>
  </si>
  <si>
    <t>28-nov.-2022 15:24:43.954</t>
  </si>
  <si>
    <t>Mon Nov 28 15:24:47 GMT-05:00 2022</t>
  </si>
  <si>
    <t>28-nov.-2022 15:24:44.953</t>
  </si>
  <si>
    <t>Mon Nov 28 15:24:48 GMT-05:00 2022</t>
  </si>
  <si>
    <t>28-nov.-2022 15:24:45.954</t>
  </si>
  <si>
    <t>Mon Nov 28 15:24:49 GMT-05:00 2022</t>
  </si>
  <si>
    <t>28-nov.-2022 15:24:46.953</t>
  </si>
  <si>
    <t>Mon Nov 28 15:24:50 GMT-05:00 2022</t>
  </si>
  <si>
    <t>28-nov.-2022 15:24:47.953</t>
  </si>
  <si>
    <t>Mon Nov 28 15:24:51 GMT-05:00 2022</t>
  </si>
  <si>
    <t>28-nov.-2022 15:24:48.954</t>
  </si>
  <si>
    <t>Mon Nov 28 15:24:52 GMT-05:00 2022</t>
  </si>
  <si>
    <t>28-nov.-2022 15:24:49.953</t>
  </si>
  <si>
    <t>Mon Nov 28 15:24:53 GMT-05:00 2022</t>
  </si>
  <si>
    <t>28-nov.-2022 15:24:50.953</t>
  </si>
  <si>
    <t>Mon Nov 28 15:24:54 GMT-05:00 2022</t>
  </si>
  <si>
    <t>28-nov.-2022 15:24:51.953</t>
  </si>
  <si>
    <t>Mon Nov 28 15:24:55 GMT-05:00 2022</t>
  </si>
  <si>
    <t>28-nov.-2022 15:24:52.954</t>
  </si>
  <si>
    <t>Mon Nov 28 15:24:56 GMT-05:00 2022</t>
  </si>
  <si>
    <t>28-nov.-2022 15:24:53.953</t>
  </si>
  <si>
    <t>Mon Nov 28 15:24:57 GMT-05:00 2022</t>
  </si>
  <si>
    <t>28-nov.-2022 15:24:54.954</t>
  </si>
  <si>
    <t>Mon Nov 28 15:24:58 GMT-05:00 2022</t>
  </si>
  <si>
    <t>28-nov.-2022 15:24:55.954</t>
  </si>
  <si>
    <t>Mon Nov 28 15:24:59 GMT-05:00 2022</t>
  </si>
  <si>
    <t>28-nov.-2022 15:24:56.953</t>
  </si>
  <si>
    <t>Mon Nov 28 15:25:00 GMT-05:00 2022</t>
  </si>
  <si>
    <t>28-nov.-2022 15:24:57.953</t>
  </si>
  <si>
    <t>Mon Nov 28 15:25:01 GMT-05:00 2022</t>
  </si>
  <si>
    <t>28-nov.-2022 15:24:58.953</t>
  </si>
  <si>
    <t>Mon Nov 28 15:25:02 GMT-05:00 2022</t>
  </si>
  <si>
    <t>28-nov.-2022 15:24:59.953</t>
  </si>
  <si>
    <t>Mon Nov 28 15:25:03 GMT-05:00 2022</t>
  </si>
  <si>
    <t>28-nov.-2022 15:25:00.953</t>
  </si>
  <si>
    <t>Mon Nov 28 15:25:04 GMT-05:00 2022</t>
  </si>
  <si>
    <t>28-nov.-2022 15:25:01.953</t>
  </si>
  <si>
    <t>Mon Nov 28 15:25:05 GMT-05:00 2022</t>
  </si>
  <si>
    <t>28-nov.-2022 15:25:02.953</t>
  </si>
  <si>
    <t>Mon Nov 28 15:25:07 GMT-05:00 2022</t>
  </si>
  <si>
    <t>28-nov.-2022 15:25:04.955</t>
  </si>
  <si>
    <t>Mon Nov 28 15:25:08 GMT-05:00 2022</t>
  </si>
  <si>
    <t>28-nov.-2022 15:25:05.954</t>
  </si>
  <si>
    <t>Mon Nov 28 15:25:09 GMT-05:00 2022</t>
  </si>
  <si>
    <t>28-nov.-2022 15:25:06.953</t>
  </si>
  <si>
    <t>Mon Nov 28 15:25:10 GMT-05:00 2022</t>
  </si>
  <si>
    <t>28-nov.-2022 15:25:07.953</t>
  </si>
  <si>
    <t>Mon Nov 28 15:25:11 GMT-05:00 2022</t>
  </si>
  <si>
    <t>28-nov.-2022 15:25:08.953</t>
  </si>
  <si>
    <t>Mon Nov 28 15:25:12 GMT-05:00 2022</t>
  </si>
  <si>
    <t>28-nov.-2022 15:25:09.953</t>
  </si>
  <si>
    <t>Mon Nov 28 15:25:13 GMT-05:00 2022</t>
  </si>
  <si>
    <t>28-nov.-2022 15:25:10.953</t>
  </si>
  <si>
    <t>Mon Nov 28 15:25:14 GMT-05:00 2022</t>
  </si>
  <si>
    <t>28-nov.-2022 15:25:11.953</t>
  </si>
  <si>
    <t>Mon Nov 28 15:25:15 GMT-05:00 2022</t>
  </si>
  <si>
    <t>28-nov.-2022 15:25:12.954</t>
  </si>
  <si>
    <t>Mon Nov 28 15:25:16 GMT-05:00 2022</t>
  </si>
  <si>
    <t>28-nov.-2022 15:25:13.954</t>
  </si>
  <si>
    <t>Mon Nov 28 15:25:17 GMT-05:00 2022</t>
  </si>
  <si>
    <t>28-nov.-2022 15:25:14.954</t>
  </si>
  <si>
    <t>Mon Nov 28 15:25:18 GMT-05:00 2022</t>
  </si>
  <si>
    <t>28-nov.-2022 15:25:15.953</t>
  </si>
  <si>
    <t>Mon Nov 28 15:25:19 GMT-05:00 2022</t>
  </si>
  <si>
    <t>28-nov.-2022 15:25:16.955</t>
  </si>
  <si>
    <t>Mon Nov 28 15:25:20 GMT-05:00 2022</t>
  </si>
  <si>
    <t>28-nov.-2022 15:25:17.953</t>
  </si>
  <si>
    <t>Mon Nov 28 15:25:21 GMT-05:00 2022</t>
  </si>
  <si>
    <t>28-nov.-2022 15:25:18.953</t>
  </si>
  <si>
    <t>Mon Nov 28 15:25:22 GMT-05:00 2022</t>
  </si>
  <si>
    <t>28-nov.-2022 15:25:19.954</t>
  </si>
  <si>
    <t>Mon Nov 28 15:25:23 GMT-05:00 2022</t>
  </si>
  <si>
    <t>28-nov.-2022 15:25:20.954</t>
  </si>
  <si>
    <t>Mon Nov 28 15:25:24 GMT-05:00 2022</t>
  </si>
  <si>
    <t>28-nov.-2022 15:25:21.953</t>
  </si>
  <si>
    <t>Mon Nov 28 15:25:25 GMT-05:00 2022</t>
  </si>
  <si>
    <t>28-nov.-2022 15:25:22.954</t>
  </si>
  <si>
    <t>Mon Nov 28 15:25:26 GMT-05:00 2022</t>
  </si>
  <si>
    <t>28-nov.-2022 15:25:23.953</t>
  </si>
  <si>
    <t>Mon Nov 28 15:25:27 GMT-05:00 2022</t>
  </si>
  <si>
    <t>28-nov.-2022 15:25:24.954</t>
  </si>
  <si>
    <t>Mon Nov 28 15:25:28 GMT-05:00 2022</t>
  </si>
  <si>
    <t>28-nov.-2022 15:25:25.953</t>
  </si>
  <si>
    <t>Mon Nov 28 15:25:29 GMT-05:00 2022</t>
  </si>
  <si>
    <t>28-nov.-2022 15:25:26.953</t>
  </si>
  <si>
    <t>Mon Nov 28 15:25:30 GMT-05:00 2022</t>
  </si>
  <si>
    <t>28-nov.-2022 15:25:27.953</t>
  </si>
  <si>
    <t>Mon Nov 28 15:25:31 GMT-05:00 2022</t>
  </si>
  <si>
    <t>28-nov.-2022 15:25:28.953</t>
  </si>
  <si>
    <t>Mon Nov 28 15:25:32 GMT-05:00 2022</t>
  </si>
  <si>
    <t>28-nov.-2022 15:25:29.954</t>
  </si>
  <si>
    <t>Mon Nov 28 15:25:33 GMT-05:00 2022</t>
  </si>
  <si>
    <t>28-nov.-2022 15:25:30.954</t>
  </si>
  <si>
    <t>Mon Nov 28 15:25:34 GMT-05:00 2022</t>
  </si>
  <si>
    <t>28-nov.-2022 15:25:31.954</t>
  </si>
  <si>
    <t>Mon Nov 28 15:25:35 GMT-05:00 2022</t>
  </si>
  <si>
    <t>28-nov.-2022 15:25:32.953</t>
  </si>
  <si>
    <t>Mon Nov 28 15:25:36 GMT-05:00 2022</t>
  </si>
  <si>
    <t>28-nov.-2022 15:25:33.953</t>
  </si>
  <si>
    <t>Mon Nov 28 15:25:37 GMT-05:00 2022</t>
  </si>
  <si>
    <t>28-nov.-2022 15:25:34.954</t>
  </si>
  <si>
    <t>Mon Nov 28 15:25:38 GMT-05:00 2022</t>
  </si>
  <si>
    <t>28-nov.-2022 15:25:35.953</t>
  </si>
  <si>
    <t>Mon Nov 28 15:25:39 GMT-05:00 2022</t>
  </si>
  <si>
    <t>28-nov.-2022 15:25:36.954</t>
  </si>
  <si>
    <t>Mon Nov 28 15:25:40 GMT-05:00 2022</t>
  </si>
  <si>
    <t>28-nov.-2022 15:25:37.953</t>
  </si>
  <si>
    <t>Mon Nov 28 15:25:41 GMT-05:00 2022</t>
  </si>
  <si>
    <t>28-nov.-2022 15:25:38.953</t>
  </si>
  <si>
    <t>Mon Nov 28 15:25:42 GMT-05:00 2022</t>
  </si>
  <si>
    <t>28-nov.-2022 15:25:39.955</t>
  </si>
  <si>
    <t>Mon Nov 28 15:25:43 GMT-05:00 2022</t>
  </si>
  <si>
    <t>28-nov.-2022 15:25:40.953</t>
  </si>
  <si>
    <t>Mon Nov 28 15:25:44 GMT-05:00 2022</t>
  </si>
  <si>
    <t>28-nov.-2022 15:25:41.953</t>
  </si>
  <si>
    <t>Mon Nov 28 15:25:45 GMT-05:00 2022</t>
  </si>
  <si>
    <t>28-nov.-2022 15:25:42.954</t>
  </si>
  <si>
    <t>Mon Nov 28 15:25:46 GMT-05:00 2022</t>
  </si>
  <si>
    <t>28-nov.-2022 15:25:43.953</t>
  </si>
  <si>
    <t>Mon Nov 28 15:25:47 GMT-05:00 2022</t>
  </si>
  <si>
    <t>28-nov.-2022 15:25:44.954</t>
  </si>
  <si>
    <t>Mon Nov 28 15:25:48 GMT-05:00 2022</t>
  </si>
  <si>
    <t>28-nov.-2022 15:25:45.953</t>
  </si>
  <si>
    <t>Mon Nov 28 15:25:49 GMT-05:00 2022</t>
  </si>
  <si>
    <t>28-nov.-2022 15:25:46.954</t>
  </si>
  <si>
    <t>Mon Nov 28 15:25:50 GMT-05:00 2022</t>
  </si>
  <si>
    <t>28-nov.-2022 15:25:47.953</t>
  </si>
  <si>
    <t>Mon Nov 28 15:25:51 GMT-05:00 2022</t>
  </si>
  <si>
    <t>28-nov.-2022 15:25:48.953</t>
  </si>
  <si>
    <t>Mon Nov 28 15:25:52 GMT-05:00 2022</t>
  </si>
  <si>
    <t>28-nov.-2022 15:25:49.953</t>
  </si>
  <si>
    <t>Mon Nov 28 15:25:53 GMT-05:00 2022</t>
  </si>
  <si>
    <t>28-nov.-2022 15:25:50.953</t>
  </si>
  <si>
    <t>Mon Nov 28 15:25:54 GMT-05:00 2022</t>
  </si>
  <si>
    <t>28-nov.-2022 15:25:51.955</t>
  </si>
  <si>
    <t>Mon Nov 28 15:25:55 GMT-05:00 2022</t>
  </si>
  <si>
    <t>28-nov.-2022 15:25:52.953</t>
  </si>
  <si>
    <t>Mon Nov 28 15:25:56 GMT-05:00 2022</t>
  </si>
  <si>
    <t>28-nov.-2022 15:25:53.956</t>
  </si>
  <si>
    <t>Mon Nov 28 15:25:57 GMT-05:00 2022</t>
  </si>
  <si>
    <t>28-nov.-2022 15:25:54.954</t>
  </si>
  <si>
    <t>Mon Nov 28 15:25:58 GMT-05:00 2022</t>
  </si>
  <si>
    <t>28-nov.-2022 15:25:55.953</t>
  </si>
  <si>
    <t>Mon Nov 28 15:25:59 GMT-05:00 2022</t>
  </si>
  <si>
    <t>28-nov.-2022 15:25:56.953</t>
  </si>
  <si>
    <t>Mon Nov 28 15:26:00 GMT-05:00 2022</t>
  </si>
  <si>
    <t>28-nov.-2022 15:25:57.953</t>
  </si>
  <si>
    <t>Mon Nov 28 15:26:01 GMT-05:00 2022</t>
  </si>
  <si>
    <t>28-nov.-2022 15:25:58.954</t>
  </si>
  <si>
    <t>Mon Nov 28 15:26:02 GMT-05:00 2022</t>
  </si>
  <si>
    <t>28-nov.-2022 15:25:59.954</t>
  </si>
  <si>
    <t>Mon Nov 28 15:26:03 GMT-05:00 2022</t>
  </si>
  <si>
    <t>28-nov.-2022 15:26:00.954</t>
  </si>
  <si>
    <t>Mon Nov 28 15:26:04 GMT-05:00 2022</t>
  </si>
  <si>
    <t>28-nov.-2022 15:26:01.953</t>
  </si>
  <si>
    <t>Mon Nov 28 15:26:05 GMT-05:00 2022</t>
  </si>
  <si>
    <t>28-nov.-2022 15:26:02.953</t>
  </si>
  <si>
    <t>Mon Nov 28 15:26:06 GMT-05:00 2022</t>
  </si>
  <si>
    <t>28-nov.-2022 15:26:03.954</t>
  </si>
  <si>
    <t>Mon Nov 28 15:26:07 GMT-05:00 2022</t>
  </si>
  <si>
    <t>28-nov.-2022 15:26:04.954</t>
  </si>
  <si>
    <t>Mon Nov 28 15:26:08 GMT-05:00 2022</t>
  </si>
  <si>
    <t>28-nov.-2022 15:26:05.953</t>
  </si>
  <si>
    <t>Mon Nov 28 15:26:09 GMT-05:00 2022</t>
  </si>
  <si>
    <t>28-nov.-2022 15:26:06.954</t>
  </si>
  <si>
    <t>Mon Nov 28 15:26:10 GMT-05:00 2022</t>
  </si>
  <si>
    <t>28-nov.-2022 15:26:07.954</t>
  </si>
  <si>
    <t>Mon Nov 28 15:26:11 GMT-05:00 2022</t>
  </si>
  <si>
    <t>28-nov.-2022 15:26:08.953</t>
  </si>
  <si>
    <t>Mon Nov 28 15:26:12 GMT-05:00 2022</t>
  </si>
  <si>
    <t>28-nov.-2022 15:26:09.953</t>
  </si>
  <si>
    <t>Mon Nov 28 15:26:13 GMT-05:00 2022</t>
  </si>
  <si>
    <t>28-nov.-2022 15:26:10.954</t>
  </si>
  <si>
    <t>Mon Nov 28 15:26:14 GMT-05:00 2022</t>
  </si>
  <si>
    <t>28-nov.-2022 15:26:11.954</t>
  </si>
  <si>
    <t>Mon Nov 28 15:26:15 GMT-05:00 2022</t>
  </si>
  <si>
    <t>28-nov.-2022 15:26:12.954</t>
  </si>
  <si>
    <t>Mon Nov 28 15:26:16 GMT-05:00 2022</t>
  </si>
  <si>
    <t>28-nov.-2022 15:26:13.955</t>
  </si>
  <si>
    <t>Mon Nov 28 15:26:17 GMT-05:00 2022</t>
  </si>
  <si>
    <t>28-nov.-2022 15:26:14.954</t>
  </si>
  <si>
    <t>Mon Nov 28 15:26:18 GMT-05:00 2022</t>
  </si>
  <si>
    <t>28-nov.-2022 15:26:15.953</t>
  </si>
  <si>
    <t>Mon Nov 28 15:26:19 GMT-05:00 2022</t>
  </si>
  <si>
    <t>28-nov.-2022 15:26:16.954</t>
  </si>
  <si>
    <t>Mon Nov 28 15:26:20 GMT-05:00 2022</t>
  </si>
  <si>
    <t>28-nov.-2022 15:26:17.953</t>
  </si>
  <si>
    <t>Mon Nov 28 15:26:21 GMT-05:00 2022</t>
  </si>
  <si>
    <t>28-nov.-2022 15:26:18.953</t>
  </si>
  <si>
    <t>Mon Nov 28 15:26:22 GMT-05:00 2022</t>
  </si>
  <si>
    <t>28-nov.-2022 15:26:19.954</t>
  </si>
  <si>
    <t>Mon Nov 28 15:26:23 GMT-05:00 2022</t>
  </si>
  <si>
    <t>28-nov.-2022 15:26:20.954</t>
  </si>
  <si>
    <t>Mon Nov 28 15:26:24 GMT-05:00 2022</t>
  </si>
  <si>
    <t>28-nov.-2022 15:26:21.954</t>
  </si>
  <si>
    <t>Mon Nov 28 15:26:25 GMT-05:00 2022</t>
  </si>
  <si>
    <t>28-nov.-2022 15:26:22.953</t>
  </si>
  <si>
    <t>Mon Nov 28 15:26:26 GMT-05:00 2022</t>
  </si>
  <si>
    <t>28-nov.-2022 15:26:23.953</t>
  </si>
  <si>
    <t>Mon Nov 28 15:26:27 GMT-05:00 2022</t>
  </si>
  <si>
    <t>28-nov.-2022 15:26:24.954</t>
  </si>
  <si>
    <t>Mon Nov 28 15:26:28 GMT-05:00 2022</t>
  </si>
  <si>
    <t>28-nov.-2022 15:26:25.953</t>
  </si>
  <si>
    <t>Mon Nov 28 15:26:29 GMT-05:00 2022</t>
  </si>
  <si>
    <t>28-nov.-2022 15:26:26.953</t>
  </si>
  <si>
    <t>Mon Nov 28 15:26:30 GMT-05:00 2022</t>
  </si>
  <si>
    <t>28-nov.-2022 15:26:27.953</t>
  </si>
  <si>
    <t>Mon Nov 28 15:26:31 GMT-05:00 2022</t>
  </si>
  <si>
    <t>28-nov.-2022 15:26:28.953</t>
  </si>
  <si>
    <t>Mon Nov 28 15:26:32 GMT-05:00 2022</t>
  </si>
  <si>
    <t>28-nov.-2022 15:26:29.953</t>
  </si>
  <si>
    <t>Mon Nov 28 15:26:33 GMT-05:00 2022</t>
  </si>
  <si>
    <t>28-nov.-2022 15:26:30.953</t>
  </si>
  <si>
    <t>Mon Nov 28 15:26:34 GMT-05:00 2022</t>
  </si>
  <si>
    <t>28-nov.-2022 15:26:31.954</t>
  </si>
  <si>
    <t>Mon Nov 28 15:26:35 GMT-05:00 2022</t>
  </si>
  <si>
    <t>28-nov.-2022 15:26:32.955</t>
  </si>
  <si>
    <t>Mon Nov 28 15:26:36 GMT-05:00 2022</t>
  </si>
  <si>
    <t>28-nov.-2022 15:26:33.953</t>
  </si>
  <si>
    <t>Mon Nov 28 15:26:37 GMT-05:00 2022</t>
  </si>
  <si>
    <t>28-nov.-2022 15:26:34.953</t>
  </si>
  <si>
    <t>Mon Nov 28 15:26:38 GMT-05:00 2022</t>
  </si>
  <si>
    <t>28-nov.-2022 15:26:35.954</t>
  </si>
  <si>
    <t>Mon Nov 28 15:26:39 GMT-05:00 2022</t>
  </si>
  <si>
    <t>28-nov.-2022 15:26:36.953</t>
  </si>
  <si>
    <t>Mon Nov 28 15:26:40 GMT-05:00 2022</t>
  </si>
  <si>
    <t>28-nov.-2022 15:26:37.954</t>
  </si>
  <si>
    <t>Mon Nov 28 15:26:41 GMT-05:00 2022</t>
  </si>
  <si>
    <t>28-nov.-2022 15:26:38.954</t>
  </si>
  <si>
    <t>Mon Nov 28 15:26:42 GMT-05:00 2022</t>
  </si>
  <si>
    <t>28-nov.-2022 15:26:39.953</t>
  </si>
  <si>
    <t>Mon Nov 28 15:26:43 GMT-05:00 2022</t>
  </si>
  <si>
    <t>28-nov.-2022 15:26:40.953</t>
  </si>
  <si>
    <t>Mon Nov 28 15:26:44 GMT-05:00 2022</t>
  </si>
  <si>
    <t>28-nov.-2022 15:26:41.953</t>
  </si>
  <si>
    <t>Mon Nov 28 15:26:45 GMT-05:00 2022</t>
  </si>
  <si>
    <t>28-nov.-2022 15:26:42.954</t>
  </si>
  <si>
    <t>Mon Nov 28 15:26:46 GMT-05:00 2022</t>
  </si>
  <si>
    <t>28-nov.-2022 15:26:43.954</t>
  </si>
  <si>
    <t>Mon Nov 28 15:26:47 GMT-05:00 2022</t>
  </si>
  <si>
    <t>28-nov.-2022 15:26:44.953</t>
  </si>
  <si>
    <t>Mon Nov 28 15:26:48 GMT-05:00 2022</t>
  </si>
  <si>
    <t>28-nov.-2022 15:26:45.954</t>
  </si>
  <si>
    <t>Mon Nov 28 15:26:49 GMT-05:00 2022</t>
  </si>
  <si>
    <t>28-nov.-2022 15:26:46.956</t>
  </si>
  <si>
    <t>Mon Nov 28 15:26:50 GMT-05:00 2022</t>
  </si>
  <si>
    <t>28-nov.-2022 15:26:47.954</t>
  </si>
  <si>
    <t>Mon Nov 28 15:26:51 GMT-05:00 2022</t>
  </si>
  <si>
    <t>28-nov.-2022 15:26:48.955</t>
  </si>
  <si>
    <t>Mon Nov 28 15:26:52 GMT-05:00 2022</t>
  </si>
  <si>
    <t>28-nov.-2022 15:26:49.954</t>
  </si>
  <si>
    <t>Mon Nov 28 15:26:53 GMT-05:00 2022</t>
  </si>
  <si>
    <t>28-nov.-2022 15:26:50.953</t>
  </si>
  <si>
    <t>Mon Nov 28 15:26:54 GMT-05:00 2022</t>
  </si>
  <si>
    <t>28-nov.-2022 15:26:51.953</t>
  </si>
  <si>
    <t>Mon Nov 28 15:26:55 GMT-05:00 2022</t>
  </si>
  <si>
    <t>28-nov.-2022 15:26:52.953</t>
  </si>
  <si>
    <t>Mon Nov 28 15:26:56 GMT-05:00 2022</t>
  </si>
  <si>
    <t>28-nov.-2022 15:26:53.954</t>
  </si>
  <si>
    <t>Mon Nov 28 15:26:57 GMT-05:00 2022</t>
  </si>
  <si>
    <t>28-nov.-2022 15:26:54.954</t>
  </si>
  <si>
    <t>Mon Nov 28 15:26:58 GMT-05:00 2022</t>
  </si>
  <si>
    <t>28-nov.-2022 15:26:55.953</t>
  </si>
  <si>
    <t>Mon Nov 28 15:26:59 GMT-05:00 2022</t>
  </si>
  <si>
    <t>28-nov.-2022 15:26:56.955</t>
  </si>
  <si>
    <t>Mon Nov 28 15:27:00 GMT-05:00 2022</t>
  </si>
  <si>
    <t>28-nov.-2022 15:26:57.953</t>
  </si>
  <si>
    <t>Mon Nov 28 15:27:01 GMT-05:00 2022</t>
  </si>
  <si>
    <t>28-nov.-2022 15:26:58.954</t>
  </si>
  <si>
    <t>Mon Nov 28 15:27:02 GMT-05:00 2022</t>
  </si>
  <si>
    <t>28-nov.-2022 15:26:59.954</t>
  </si>
  <si>
    <t>Mon Nov 28 15:27:03 GMT-05:00 2022</t>
  </si>
  <si>
    <t>28-nov.-2022 15:27:00.953</t>
  </si>
  <si>
    <t>Mon Nov 28 15:27:04 GMT-05:00 2022</t>
  </si>
  <si>
    <t>28-nov.-2022 15:27:01.953</t>
  </si>
  <si>
    <t>Mon Nov 28 15:27:05 GMT-05:00 2022</t>
  </si>
  <si>
    <t>28-nov.-2022 15:27:02.953</t>
  </si>
  <si>
    <t>Mon Nov 28 15:27:06 GMT-05:00 2022</t>
  </si>
  <si>
    <t>28-nov.-2022 15:27:03.955</t>
  </si>
  <si>
    <t>Mon Nov 28 15:27:07 GMT-05:00 2022</t>
  </si>
  <si>
    <t>28-nov.-2022 15:27:04.953</t>
  </si>
  <si>
    <t>Mon Nov 28 15:27:08 GMT-05:00 2022</t>
  </si>
  <si>
    <t>28-nov.-2022 15:27:05.953</t>
  </si>
  <si>
    <t>Mon Nov 28 15:27:09 GMT-05:00 2022</t>
  </si>
  <si>
    <t>28-nov.-2022 15:27:06.953</t>
  </si>
  <si>
    <t>Mon Nov 28 15:27:10 GMT-05:00 2022</t>
  </si>
  <si>
    <t>28-nov.-2022 15:27:07.955</t>
  </si>
  <si>
    <t>Mon Nov 28 15:27:11 GMT-05:00 2022</t>
  </si>
  <si>
    <t>28-nov.-2022 15:27:08.953</t>
  </si>
  <si>
    <t>Mon Nov 28 15:27:12 GMT-05:00 2022</t>
  </si>
  <si>
    <t>28-nov.-2022 15:27:09.953</t>
  </si>
  <si>
    <t>Mon Nov 28 15:27:13 GMT-05:00 2022</t>
  </si>
  <si>
    <t>28-nov.-2022 15:27:10.953</t>
  </si>
  <si>
    <t>Mon Nov 28 15:27:14 GMT-05:00 2022</t>
  </si>
  <si>
    <t>28-nov.-2022 15:27:11.953</t>
  </si>
  <si>
    <t>Mon Nov 28 15:27:15 GMT-05:00 2022</t>
  </si>
  <si>
    <t>28-nov.-2022 15:27:12.953</t>
  </si>
  <si>
    <t>Mon Nov 28 15:27:16 GMT-05:00 2022</t>
  </si>
  <si>
    <t>28-nov.-2022 15:27:13.953</t>
  </si>
  <si>
    <t>Mon Nov 28 15:27:17 GMT-05:00 2022</t>
  </si>
  <si>
    <t>28-nov.-2022 15:27:14.953</t>
  </si>
  <si>
    <t>Mon Nov 28 15:27:18 GMT-05:00 2022</t>
  </si>
  <si>
    <t>28-nov.-2022 15:27:15.953</t>
  </si>
  <si>
    <t>Mon Nov 28 15:27:19 GMT-05:00 2022</t>
  </si>
  <si>
    <t>28-nov.-2022 15:27:16.953</t>
  </si>
  <si>
    <t>Mon Nov 28 15:27:20 GMT-05:00 2022</t>
  </si>
  <si>
    <t>28-nov.-2022 15:27:17.953</t>
  </si>
  <si>
    <t>Mon Nov 28 15:27:21 GMT-05:00 2022</t>
  </si>
  <si>
    <t>28-nov.-2022 15:27:18.954</t>
  </si>
  <si>
    <t>Mon Nov 28 15:27:22 GMT-05:00 2022</t>
  </si>
  <si>
    <t>28-nov.-2022 15:27:19.953</t>
  </si>
  <si>
    <t>Mon Nov 28 15:27:23 GMT-05:00 2022</t>
  </si>
  <si>
    <t>28-nov.-2022 15:27:20.953</t>
  </si>
  <si>
    <t>Mon Nov 28 15:27:24 GMT-05:00 2022</t>
  </si>
  <si>
    <t>28-nov.-2022 15:27:21.953</t>
  </si>
  <si>
    <t>Mon Nov 28 15:27:25 GMT-05:00 2022</t>
  </si>
  <si>
    <t>28-nov.-2022 15:27:22.953</t>
  </si>
  <si>
    <t>Mon Nov 28 15:27:26 GMT-05:00 2022</t>
  </si>
  <si>
    <t>28-nov.-2022 15:27:23.954</t>
  </si>
  <si>
    <t>Mon Nov 28 15:27:27 GMT-05:00 2022</t>
  </si>
  <si>
    <t>28-nov.-2022 15:27:24.953</t>
  </si>
  <si>
    <t>Mon Nov 28 15:27:28 GMT-05:00 2022</t>
  </si>
  <si>
    <t>28-nov.-2022 15:27:25.953</t>
  </si>
  <si>
    <t>Mon Nov 28 15:27:29 GMT-05:00 2022</t>
  </si>
  <si>
    <t>28-nov.-2022 15:27:26.953</t>
  </si>
  <si>
    <t>Mon Nov 28 15:27:30 GMT-05:00 2022</t>
  </si>
  <si>
    <t>28-nov.-2022 15:27:27.953</t>
  </si>
  <si>
    <t>Mon Nov 28 15:27:31 GMT-05:00 2022</t>
  </si>
  <si>
    <t>28-nov.-2022 15:27:28.953</t>
  </si>
  <si>
    <t>Mon Nov 28 15:27:32 GMT-05:00 2022</t>
  </si>
  <si>
    <t>28-nov.-2022 15:27:29.953</t>
  </si>
  <si>
    <t>Mon Nov 28 15:27:33 GMT-05:00 2022</t>
  </si>
  <si>
    <t>28-nov.-2022 15:27:30.953</t>
  </si>
  <si>
    <t>Mon Nov 28 15:27:34 GMT-05:00 2022</t>
  </si>
  <si>
    <t>28-nov.-2022 15:27:31.953</t>
  </si>
  <si>
    <t>Mon Nov 28 15:27:35 GMT-05:00 2022</t>
  </si>
  <si>
    <t>28-nov.-2022 15:27:32.953</t>
  </si>
  <si>
    <t>Mon Nov 28 15:27:36 GMT-05:00 2022</t>
  </si>
  <si>
    <t>28-nov.-2022 15:27:33.954</t>
  </si>
  <si>
    <t>Mon Nov 28 15:27:37 GMT-05:00 2022</t>
  </si>
  <si>
    <t>28-nov.-2022 15:27:34.954</t>
  </si>
  <si>
    <t>Mon Nov 28 15:27:38 GMT-05:00 2022</t>
  </si>
  <si>
    <t>28-nov.-2022 15:27:35.953</t>
  </si>
  <si>
    <t>Mon Nov 28 15:27:39 GMT-05:00 2022</t>
  </si>
  <si>
    <t>28-nov.-2022 15:27:36.953</t>
  </si>
  <si>
    <t>Mon Nov 28 15:27:40 GMT-05:00 2022</t>
  </si>
  <si>
    <t>28-nov.-2022 15:27:37.954</t>
  </si>
  <si>
    <t>Mon Nov 28 15:27:41 GMT-05:00 2022</t>
  </si>
  <si>
    <t>28-nov.-2022 15:27:38.953</t>
  </si>
  <si>
    <t>Mon Nov 28 15:27:42 GMT-05:00 2022</t>
  </si>
  <si>
    <t>28-nov.-2022 15:27:39.954</t>
  </si>
  <si>
    <t>Mon Nov 28 15:27:43 GMT-05:00 2022</t>
  </si>
  <si>
    <t>28-nov.-2022 15:27:40.954</t>
  </si>
  <si>
    <t>Mon Nov 28 15:27:44 GMT-05:00 2022</t>
  </si>
  <si>
    <t>28-nov.-2022 15:27:41.955</t>
  </si>
  <si>
    <t>Mon Nov 28 15:27:45 GMT-05:00 2022</t>
  </si>
  <si>
    <t>28-nov.-2022 15:27:42.955</t>
  </si>
  <si>
    <t>Mon Nov 28 15:27:46 GMT-05:00 2022</t>
  </si>
  <si>
    <t>28-nov.-2022 15:27:43.953</t>
  </si>
  <si>
    <t>Mon Nov 28 15:27:47 GMT-05:00 2022</t>
  </si>
  <si>
    <t>28-nov.-2022 15:27:44.954</t>
  </si>
  <si>
    <t>Mon Nov 28 15:27:48 GMT-05:00 2022</t>
  </si>
  <si>
    <t>28-nov.-2022 15:27:45.955</t>
  </si>
  <si>
    <t>Mon Nov 28 15:27:49 GMT-05:00 2022</t>
  </si>
  <si>
    <t>28-nov.-2022 15:27:46.955</t>
  </si>
  <si>
    <t>Mon Nov 28 15:27:50 GMT-05:00 2022</t>
  </si>
  <si>
    <t>28-nov.-2022 15:27:47.954</t>
  </si>
  <si>
    <t>Mon Nov 28 15:27:51 GMT-05:00 2022</t>
  </si>
  <si>
    <t>28-nov.-2022 15:27:48.954</t>
  </si>
  <si>
    <t>Mon Nov 28 15:27:52 GMT-05:00 2022</t>
  </si>
  <si>
    <t>28-nov.-2022 15:27:49.953</t>
  </si>
  <si>
    <t>Mon Nov 28 15:27:53 GMT-05:00 2022</t>
  </si>
  <si>
    <t>28-nov.-2022 15:27:50.954</t>
  </si>
  <si>
    <t>Mon Nov 28 15:27:54 GMT-05:00 2022</t>
  </si>
  <si>
    <t>28-nov.-2022 15:27:51.953</t>
  </si>
  <si>
    <t>Mon Nov 28 15:27:55 GMT-05:00 2022</t>
  </si>
  <si>
    <t>28-nov.-2022 15:27:52.953</t>
  </si>
  <si>
    <t>Mon Nov 28 15:27:56 GMT-05:00 2022</t>
  </si>
  <si>
    <t>28-nov.-2022 15:27:53.953</t>
  </si>
  <si>
    <t>Mon Nov 28 15:27:57 GMT-05:00 2022</t>
  </si>
  <si>
    <t>28-nov.-2022 15:27:54.954</t>
  </si>
  <si>
    <t>Mon Nov 28 15:27:58 GMT-05:00 2022</t>
  </si>
  <si>
    <t>28-nov.-2022 15:27:55.953</t>
  </si>
  <si>
    <t>Mon Nov 28 15:27:59 GMT-05:00 2022</t>
  </si>
  <si>
    <t>28-nov.-2022 15:27:56.957</t>
  </si>
  <si>
    <t>Mon Nov 28 15:28:00 GMT-05:00 2022</t>
  </si>
  <si>
    <t>28-nov.-2022 15:27:57.954</t>
  </si>
  <si>
    <t>Mon Nov 28 15:28:01 GMT-05:00 2022</t>
  </si>
  <si>
    <t>28-nov.-2022 15:27:58.953</t>
  </si>
  <si>
    <t>Mon Nov 28 15:28:02 GMT-05:00 2022</t>
  </si>
  <si>
    <t>28-nov.-2022 15:27:59.954</t>
  </si>
  <si>
    <t>Mon Nov 28 15:28:03 GMT-05:00 2022</t>
  </si>
  <si>
    <t>28-nov.-2022 15:28:00.953</t>
  </si>
  <si>
    <t>Mon Nov 28 15:28:04 GMT-05:00 2022</t>
  </si>
  <si>
    <t>28-nov.-2022 15:28:01.958</t>
  </si>
  <si>
    <t>Mon Nov 28 15:28:05 GMT-05:00 2022</t>
  </si>
  <si>
    <t>28-nov.-2022 15:28:02.953</t>
  </si>
  <si>
    <t>Mon Nov 28 15:28:06 GMT-05:00 2022</t>
  </si>
  <si>
    <t>28-nov.-2022 15:28:03.954</t>
  </si>
  <si>
    <t>Mon Nov 28 15:28:07 GMT-05:00 2022</t>
  </si>
  <si>
    <t>28-nov.-2022 15:28:04.955</t>
  </si>
  <si>
    <t>Mon Nov 28 15:28:08 GMT-05:00 2022</t>
  </si>
  <si>
    <t>28-nov.-2022 15:28:05.953</t>
  </si>
  <si>
    <t>Mon Nov 28 15:28:09 GMT-05:00 2022</t>
  </si>
  <si>
    <t>28-nov.-2022 15:28:06.954</t>
  </si>
  <si>
    <t>Mon Nov 28 15:28:10 GMT-05:00 2022</t>
  </si>
  <si>
    <t>28-nov.-2022 15:28:07.955</t>
  </si>
  <si>
    <t>Mon Nov 28 15:28:11 GMT-05:00 2022</t>
  </si>
  <si>
    <t>28-nov.-2022 15:28:08.953</t>
  </si>
  <si>
    <t>Mon Nov 28 15:28:12 GMT-05:00 2022</t>
  </si>
  <si>
    <t>28-nov.-2022 15:28:09.953</t>
  </si>
  <si>
    <t>Mon Nov 28 15:28:13 GMT-05:00 2022</t>
  </si>
  <si>
    <t>28-nov.-2022 15:28:10.955</t>
  </si>
  <si>
    <t>Mon Nov 28 15:28:14 GMT-05:00 2022</t>
  </si>
  <si>
    <t>28-nov.-2022 15:28:11.953</t>
  </si>
  <si>
    <t>Mon Nov 28 15:28:15 GMT-05:00 2022</t>
  </si>
  <si>
    <t>28-nov.-2022 15:28:12.953</t>
  </si>
  <si>
    <t>Mon Nov 28 15:28:16 GMT-05:00 2022</t>
  </si>
  <si>
    <t>28-nov.-2022 15:28:13.953</t>
  </si>
  <si>
    <t>Mon Nov 28 15:28:17 GMT-05:00 2022</t>
  </si>
  <si>
    <t>28-nov.-2022 15:28:14.954</t>
  </si>
  <si>
    <t>Mon Nov 28 15:28:18 GMT-05:00 2022</t>
  </si>
  <si>
    <t>28-nov.-2022 15:28:15.954</t>
  </si>
  <si>
    <t>Mon Nov 28 15:28:19 GMT-05:00 2022</t>
  </si>
  <si>
    <t>28-nov.-2022 15:28:16.953</t>
  </si>
  <si>
    <t>Mon Nov 28 15:28:20 GMT-05:00 2022</t>
  </si>
  <si>
    <t>28-nov.-2022 15:28:17.955</t>
  </si>
  <si>
    <t>Mon Nov 28 15:28:21 GMT-05:00 2022</t>
  </si>
  <si>
    <t>28-nov.-2022 15:28:18.953</t>
  </si>
  <si>
    <t>Mon Nov 28 15:28:22 GMT-05:00 2022</t>
  </si>
  <si>
    <t>28-nov.-2022 15:28:19.953</t>
  </si>
  <si>
    <t>Mon Nov 28 15:28:23 GMT-05:00 2022</t>
  </si>
  <si>
    <t>28-nov.-2022 15:28:20.954</t>
  </si>
  <si>
    <t>Mon Nov 28 15:28:24 GMT-05:00 2022</t>
  </si>
  <si>
    <t>28-nov.-2022 15:28:21.953</t>
  </si>
  <si>
    <t>Mon Nov 28 15:28:25 GMT-05:00 2022</t>
  </si>
  <si>
    <t>28-nov.-2022 15:28:22.953</t>
  </si>
  <si>
    <t>Mon Nov 28 15:28:26 GMT-05:00 2022</t>
  </si>
  <si>
    <t>28-nov.-2022 15:28:23.954</t>
  </si>
  <si>
    <t>Mon Nov 28 15:28:27 GMT-05:00 2022</t>
  </si>
  <si>
    <t>28-nov.-2022 15:28:24.954</t>
  </si>
  <si>
    <t>Mon Nov 28 15:28:28 GMT-05:00 2022</t>
  </si>
  <si>
    <t>28-nov.-2022 15:28:25.954</t>
  </si>
  <si>
    <t>Mon Nov 28 15:28:29 GMT-05:00 2022</t>
  </si>
  <si>
    <t>28-nov.-2022 15:28:26.954</t>
  </si>
  <si>
    <t>Mon Nov 28 15:28:30 GMT-05:00 2022</t>
  </si>
  <si>
    <t>28-nov.-2022 15:28:27.953</t>
  </si>
  <si>
    <t>Mon Nov 28 15:28:31 GMT-05:00 2022</t>
  </si>
  <si>
    <t>28-nov.-2022 15:28:28.953</t>
  </si>
  <si>
    <t>Mon Nov 28 15:28:32 GMT-05:00 2022</t>
  </si>
  <si>
    <t>28-nov.-2022 15:28:29.954</t>
  </si>
  <si>
    <t>Mon Nov 28 15:28:33 GMT-05:00 2022</t>
  </si>
  <si>
    <t>28-nov.-2022 15:28:30.954</t>
  </si>
  <si>
    <t>Mon Nov 28 15:28:34 GMT-05:00 2022</t>
  </si>
  <si>
    <t>28-nov.-2022 15:28:31.954</t>
  </si>
  <si>
    <t>Mon Nov 28 15:28:35 GMT-05:00 2022</t>
  </si>
  <si>
    <t>28-nov.-2022 15:28:32.953</t>
  </si>
  <si>
    <t>Mon Nov 28 15:28:36 GMT-05:00 2022</t>
  </si>
  <si>
    <t>28-nov.-2022 15:28:33.955</t>
  </si>
  <si>
    <t>Mon Nov 28 15:28:37 GMT-05:00 2022</t>
  </si>
  <si>
    <t>28-nov.-2022 15:28:34.953</t>
  </si>
  <si>
    <t>Mon Nov 28 15:28:38 GMT-05:00 2022</t>
  </si>
  <si>
    <t>28-nov.-2022 15:28:35.953</t>
  </si>
  <si>
    <t>Mon Nov 28 15:28:39 GMT-05:00 2022</t>
  </si>
  <si>
    <t>28-nov.-2022 15:28:36.953</t>
  </si>
  <si>
    <t>Mon Nov 28 15:28:40 GMT-05:00 2022</t>
  </si>
  <si>
    <t>28-nov.-2022 15:28:37.954</t>
  </si>
  <si>
    <t>Mon Nov 28 15:28:41 GMT-05:00 2022</t>
  </si>
  <si>
    <t>28-nov.-2022 15:28:38.953</t>
  </si>
  <si>
    <t>Mon Nov 28 15:28:42 GMT-05:00 2022</t>
  </si>
  <si>
    <t>28-nov.-2022 15:28:39.954</t>
  </si>
  <si>
    <t>Mon Nov 28 15:28:43 GMT-05:00 2022</t>
  </si>
  <si>
    <t>28-nov.-2022 15:28:40.953</t>
  </si>
  <si>
    <t>Mon Nov 28 15:28:44 GMT-05:00 2022</t>
  </si>
  <si>
    <t>28-nov.-2022 15:28:41.953</t>
  </si>
  <si>
    <t>Mon Nov 28 15:28:45 GMT-05:00 2022</t>
  </si>
  <si>
    <t>28-nov.-2022 15:28:42.954</t>
  </si>
  <si>
    <t>Mon Nov 28 15:28:46 GMT-05:00 2022</t>
  </si>
  <si>
    <t>28-nov.-2022 15:28:43.955</t>
  </si>
  <si>
    <t>Mon Nov 28 15:28:47 GMT-05:00 2022</t>
  </si>
  <si>
    <t>28-nov.-2022 15:28:44.955</t>
  </si>
  <si>
    <t>Mon Nov 28 15:28:48 GMT-05:00 2022</t>
  </si>
  <si>
    <t>28-nov.-2022 15:28:45.955</t>
  </si>
  <si>
    <t>Mon Nov 28 15:28:49 GMT-05:00 2022</t>
  </si>
  <si>
    <t>28-nov.-2022 15:28:46.954</t>
  </si>
  <si>
    <t>Mon Nov 28 15:28:50 GMT-05:00 2022</t>
  </si>
  <si>
    <t>28-nov.-2022 15:28:47.953</t>
  </si>
  <si>
    <t>Mon Nov 28 15:28:51 GMT-05:00 2022</t>
  </si>
  <si>
    <t>28-nov.-2022 15:28:48.953</t>
  </si>
  <si>
    <t>Mon Nov 28 15:28:52 GMT-05:00 2022</t>
  </si>
  <si>
    <t>28-nov.-2022 15:28:49.954</t>
  </si>
  <si>
    <t>Mon Nov 28 15:28:53 GMT-05:00 2022</t>
  </si>
  <si>
    <t>28-nov.-2022 15:28:50.954</t>
  </si>
  <si>
    <t>Mon Nov 28 15:28:54 GMT-05:00 2022</t>
  </si>
  <si>
    <t>28-nov.-2022 15:28:51.953</t>
  </si>
  <si>
    <t>Mon Nov 28 15:28:55 GMT-05:00 2022</t>
  </si>
  <si>
    <t>28-nov.-2022 15:28:52.953</t>
  </si>
  <si>
    <t>Mon Nov 28 15:28:56 GMT-05:00 2022</t>
  </si>
  <si>
    <t>28-nov.-2022 15:28:53.953</t>
  </si>
  <si>
    <t>Mon Nov 28 15:28:57 GMT-05:00 2022</t>
  </si>
  <si>
    <t>28-nov.-2022 15:28:54.953</t>
  </si>
  <si>
    <t>Mon Nov 28 15:28:58 GMT-05:00 2022</t>
  </si>
  <si>
    <t>28-nov.-2022 15:28:55.953</t>
  </si>
  <si>
    <t>VELOCIDAD</t>
  </si>
  <si>
    <t>TIME</t>
  </si>
  <si>
    <t>Fuel Level (From Engine ECU)(%)</t>
  </si>
  <si>
    <t>GPS Latitude(°)</t>
  </si>
  <si>
    <t>Acceleration Sensor(X axis)(g)</t>
  </si>
  <si>
    <t>Acceleration Sensor(Z axis)(g)</t>
  </si>
  <si>
    <t>GPS Longitude(°)</t>
  </si>
  <si>
    <t>GPS Accuracy(m)</t>
  </si>
  <si>
    <t>0-100mph Time(s)</t>
  </si>
  <si>
    <t>Actual engine % torque(%)</t>
  </si>
  <si>
    <t>Average trip speed(whilst stopped or moving)(km/h)</t>
  </si>
  <si>
    <t>Engine Load(%)</t>
  </si>
  <si>
    <t>Engine Load(Absolute)(%)</t>
  </si>
  <si>
    <t>Fuel Remaining (Calculated from vehicle profile)(%)</t>
  </si>
  <si>
    <t>Barometer (on Android device)(mb)</t>
  </si>
  <si>
    <t>Mass Air Flow Rate(g/s)</t>
  </si>
  <si>
    <t>Fuel used (trip)(gal)</t>
  </si>
  <si>
    <t>Commanded Equivalence Ratio(lambda)</t>
  </si>
  <si>
    <t>Turbo Boost &amp; Vacuum Gauge(psi)</t>
  </si>
  <si>
    <t>Cost per mile/km (Instant)($/km)</t>
  </si>
  <si>
    <t>Cost per mile/km (Trip)($/km)</t>
  </si>
  <si>
    <t>Fuel Trim Bank 2 Long Term(%)</t>
  </si>
  <si>
    <t>Fuel Trim Bank 2 Short Term(%)</t>
  </si>
  <si>
    <t>CO₂ in g/km (Instantaneous)(g/km)</t>
  </si>
  <si>
    <t>GPS vs OBD Speed difference(km/h)</t>
  </si>
  <si>
    <t>Kilometers Per Litre(Instant)(kpl)</t>
  </si>
  <si>
    <t>Kilometers Per Litre(Long Term Average)(kpl)</t>
  </si>
  <si>
    <t>Barometric pressure (from vehicle)(psi)</t>
  </si>
  <si>
    <t>RUTA 4</t>
  </si>
  <si>
    <t>Error Absoluto velocidad</t>
  </si>
  <si>
    <t>Error Relativo velocidad %</t>
  </si>
  <si>
    <t>Prom. Error velocidad Relativo</t>
  </si>
  <si>
    <t>Prom. Err aceleracion Relativo</t>
  </si>
  <si>
    <t>Velocidad media m/s</t>
  </si>
  <si>
    <t>Velocidad maxima</t>
  </si>
  <si>
    <t>Aceleracion media (m/s)</t>
  </si>
  <si>
    <t>Aceleracion maxima (m/s)2</t>
  </si>
  <si>
    <t>Thu Dec 08 10:01:43 GMT-05:00 2022</t>
  </si>
  <si>
    <t>08-dic,-2022 10:01:43,874</t>
  </si>
  <si>
    <t>Thu Dec 08 10:01:44 GMT-05:00 2022</t>
  </si>
  <si>
    <t>08-dic,-2022 10:01:44,852</t>
  </si>
  <si>
    <t>Thu Dec 08 10:01:45 GMT-05:00 2022</t>
  </si>
  <si>
    <t>08-dic,-2022 10:01:45,855</t>
  </si>
  <si>
    <t>Thu Dec 08 10:01:46 GMT-05:00 2022</t>
  </si>
  <si>
    <t>08-dic,-2022 10:01:46,850</t>
  </si>
  <si>
    <t>Distancia</t>
  </si>
  <si>
    <t>Thu Dec 08 10:01:47 GMT-05:00 2022</t>
  </si>
  <si>
    <t>08-dic,-2022 10:01:47,850</t>
  </si>
  <si>
    <t>Velocidad Media</t>
  </si>
  <si>
    <t>Thu Dec 08 10:01:48 GMT-05:00 2022</t>
  </si>
  <si>
    <t>08-dic,-2022 10:01:48,850</t>
  </si>
  <si>
    <t>Velocidad Prome.</t>
  </si>
  <si>
    <t>Thu Dec 08 10:01:49 GMT-05:00 2022</t>
  </si>
  <si>
    <t>08-dic,-2022 10:01:49,850</t>
  </si>
  <si>
    <t>Velocidad Max</t>
  </si>
  <si>
    <t>Thu Dec 08 10:01:50 GMT-05:00 2022</t>
  </si>
  <si>
    <t>08-dic,-2022 10:01:50,851</t>
  </si>
  <si>
    <t>Aceleración Max</t>
  </si>
  <si>
    <t>Thu Dec 08 10:01:51 GMT-05:00 2022</t>
  </si>
  <si>
    <t>08-dic,-2022 10:01:51,855</t>
  </si>
  <si>
    <t>Ac. Media +</t>
  </si>
  <si>
    <t>Thu Dec 08 10:01:52 GMT-05:00 2022</t>
  </si>
  <si>
    <t>08-dic,-2022 10:01:52,850</t>
  </si>
  <si>
    <t>Ac. Media -</t>
  </si>
  <si>
    <t>Thu Dec 08 10:01:53 GMT-05:00 2022</t>
  </si>
  <si>
    <t>08-dic,-2022 10:01:53,851</t>
  </si>
  <si>
    <t>% Ralentin</t>
  </si>
  <si>
    <t>Thu Dec 08 10:01:54 GMT-05:00 2022</t>
  </si>
  <si>
    <t>08-dic,-2022 10:01:54,850</t>
  </si>
  <si>
    <t>Thu Dec 08 10:01:55 GMT-05:00 2022</t>
  </si>
  <si>
    <t>08-dic,-2022 10:01:55,852</t>
  </si>
  <si>
    <t>Thu Dec 08 10:01:56 GMT-05:00 2022</t>
  </si>
  <si>
    <t>08-dic,-2022 10:01:56,849</t>
  </si>
  <si>
    <t>Thu Dec 08 10:01:57 GMT-05:00 2022</t>
  </si>
  <si>
    <t>08-dic,-2022 10:01:57,848</t>
  </si>
  <si>
    <t>Thu Dec 08 10:01:58 GMT-05:00 2022</t>
  </si>
  <si>
    <t>08-dic,-2022 10:01:58,855</t>
  </si>
  <si>
    <t>Tiempo promedio relan</t>
  </si>
  <si>
    <t>Thu Dec 08 10:01:59 GMT-05:00 2022</t>
  </si>
  <si>
    <t>08-dic,-2022 10:01:59,854</t>
  </si>
  <si>
    <t>Thu Dec 08 10:02:00 GMT-05:00 2022</t>
  </si>
  <si>
    <t>08-dic,-2022 10:02:00,853</t>
  </si>
  <si>
    <t>Relantin media</t>
  </si>
  <si>
    <t>Thu Dec 08 10:02:01 GMT-05:00 2022</t>
  </si>
  <si>
    <t>08-dic,-2022 10:02:01,854</t>
  </si>
  <si>
    <t>Thu Dec 08 10:02:02 GMT-05:00 2022</t>
  </si>
  <si>
    <t>08-dic,-2022 10:02:02,853</t>
  </si>
  <si>
    <t>Thu Dec 08 10:02:03 GMT-05:00 2022</t>
  </si>
  <si>
    <t>08-dic,-2022 10:02:03,850</t>
  </si>
  <si>
    <t>Ralentin</t>
  </si>
  <si>
    <t>Thu Dec 08 10:02:04 GMT-05:00 2022</t>
  </si>
  <si>
    <t>08-dic,-2022 10:02:04,856</t>
  </si>
  <si>
    <t>Thu Dec 08 10:02:05 GMT-05:00 2022</t>
  </si>
  <si>
    <t>08-dic,-2022 10:02:05,852</t>
  </si>
  <si>
    <t>Thu Dec 08 10:02:06 GMT-05:00 2022</t>
  </si>
  <si>
    <t>08-dic,-2022 10:02:06,857</t>
  </si>
  <si>
    <t>Thu Dec 08 10:02:07 GMT-05:00 2022</t>
  </si>
  <si>
    <t>08-dic,-2022 10:02:07,849</t>
  </si>
  <si>
    <t>Thu Dec 08 10:02:08 GMT-05:00 2022</t>
  </si>
  <si>
    <t>08-dic,-2022 10:02:08,850</t>
  </si>
  <si>
    <t>Thu Dec 08 10:02:09 GMT-05:00 2022</t>
  </si>
  <si>
    <t>08-dic,-2022 10:02:09,851</t>
  </si>
  <si>
    <t>Thu Dec 08 10:02:10 GMT-05:00 2022</t>
  </si>
  <si>
    <t>08-dic,-2022 10:02:10,858</t>
  </si>
  <si>
    <t>Thu Dec 08 10:02:11 GMT-05:00 2022</t>
  </si>
  <si>
    <t>08-dic,-2022 10:02:11,849</t>
  </si>
  <si>
    <t>Thu Dec 08 10:02:12 GMT-05:00 2022</t>
  </si>
  <si>
    <t>08-dic,-2022 10:02:12,849</t>
  </si>
  <si>
    <t>Thu Dec 08 10:02:13 GMT-05:00 2022</t>
  </si>
  <si>
    <t>08-dic,-2022 10:02:13,850</t>
  </si>
  <si>
    <t>Thu Dec 08 10:02:14 GMT-05:00 2022</t>
  </si>
  <si>
    <t>08-dic,-2022 10:02:14,849</t>
  </si>
  <si>
    <t>Thu Dec 08 10:02:15 GMT-05:00 2022</t>
  </si>
  <si>
    <t>08-dic,-2022 10:02:15,850</t>
  </si>
  <si>
    <t>Thu Dec 08 10:02:16 GMT-05:00 2022</t>
  </si>
  <si>
    <t>08-dic,-2022 10:02:16,850</t>
  </si>
  <si>
    <t>Thu Dec 08 10:02:17 GMT-05:00 2022</t>
  </si>
  <si>
    <t>08-dic,-2022 10:02:17,850</t>
  </si>
  <si>
    <t>Thu Dec 08 10:02:18 GMT-05:00 2022</t>
  </si>
  <si>
    <t>08-dic,-2022 10:02:18,850</t>
  </si>
  <si>
    <t>Thu Dec 08 10:02:19 GMT-05:00 2022</t>
  </si>
  <si>
    <t>08-dic,-2022 10:02:19,850</t>
  </si>
  <si>
    <t>Thu Dec 08 10:02:20 GMT-05:00 2022</t>
  </si>
  <si>
    <t>08-dic,-2022 10:02:20,853</t>
  </si>
  <si>
    <t>Thu Dec 08 10:02:21 GMT-05:00 2022</t>
  </si>
  <si>
    <t>08-dic,-2022 10:02:21,849</t>
  </si>
  <si>
    <t>Thu Dec 08 10:02:22 GMT-05:00 2022</t>
  </si>
  <si>
    <t>08-dic,-2022 10:02:22,851</t>
  </si>
  <si>
    <t>Thu Dec 08 10:02:23 GMT-05:00 2022</t>
  </si>
  <si>
    <t>08-dic,-2022 10:02:23,849</t>
  </si>
  <si>
    <t>11</t>
  </si>
  <si>
    <t>Thu Dec 08 10:02:24 GMT-05:00 2022</t>
  </si>
  <si>
    <t>08-dic,-2022 10:02:24,849</t>
  </si>
  <si>
    <t>Thu Dec 08 10:02:25 GMT-05:00 2022</t>
  </si>
  <si>
    <t>08-dic,-2022 10:02:25,849</t>
  </si>
  <si>
    <t>Thu Dec 08 10:02:26 GMT-05:00 2022</t>
  </si>
  <si>
    <t>08-dic,-2022 10:02:26,850</t>
  </si>
  <si>
    <t>Thu Dec 08 10:02:27 GMT-05:00 2022</t>
  </si>
  <si>
    <t>08-dic,-2022 10:02:27,849</t>
  </si>
  <si>
    <t>Thu Dec 08 10:02:28 GMT-05:00 2022</t>
  </si>
  <si>
    <t>08-dic,-2022 10:02:28,857</t>
  </si>
  <si>
    <t>Thu Dec 08 10:02:29 GMT-05:00 2022</t>
  </si>
  <si>
    <t>08-dic,-2022 10:02:29,849</t>
  </si>
  <si>
    <t>Thu Dec 08 10:02:30 GMT-05:00 2022</t>
  </si>
  <si>
    <t>08-dic,-2022 10:02:30,849</t>
  </si>
  <si>
    <t>Thu Dec 08 10:02:31 GMT-05:00 2022</t>
  </si>
  <si>
    <t>08-dic,-2022 10:02:31,850</t>
  </si>
  <si>
    <t>Thu Dec 08 10:02:32 GMT-05:00 2022</t>
  </si>
  <si>
    <t>08-dic,-2022 10:02:32,849</t>
  </si>
  <si>
    <t>Thu Dec 08 10:02:33 GMT-05:00 2022</t>
  </si>
  <si>
    <t>08-dic,-2022 10:02:33,849</t>
  </si>
  <si>
    <t>Thu Dec 08 10:02:34 GMT-05:00 2022</t>
  </si>
  <si>
    <t>08-dic,-2022 10:02:34,849</t>
  </si>
  <si>
    <t>Thu Dec 08 10:02:35 GMT-05:00 2022</t>
  </si>
  <si>
    <t>08-dic,-2022 10:02:35,850</t>
  </si>
  <si>
    <t>Thu Dec 08 10:02:36 GMT-05:00 2022</t>
  </si>
  <si>
    <t>08-dic,-2022 10:02:36,854</t>
  </si>
  <si>
    <t>Thu Dec 08 10:02:37 GMT-05:00 2022</t>
  </si>
  <si>
    <t>08-dic,-2022 10:02:37,850</t>
  </si>
  <si>
    <t>Thu Dec 08 10:02:38 GMT-05:00 2022</t>
  </si>
  <si>
    <t>08-dic,-2022 10:02:38,850</t>
  </si>
  <si>
    <t>Thu Dec 08 10:02:39 GMT-05:00 2022</t>
  </si>
  <si>
    <t>08-dic,-2022 10:02:39,854</t>
  </si>
  <si>
    <t>Thu Dec 08 10:02:40 GMT-05:00 2022</t>
  </si>
  <si>
    <t>08-dic,-2022 10:02:40,850</t>
  </si>
  <si>
    <t>Thu Dec 08 10:02:41 GMT-05:00 2022</t>
  </si>
  <si>
    <t>08-dic,-2022 10:02:41,850</t>
  </si>
  <si>
    <t>Thu Dec 08 10:02:42 GMT-05:00 2022</t>
  </si>
  <si>
    <t>08-dic,-2022 10:02:42,851</t>
  </si>
  <si>
    <t>Thu Dec 08 10:02:43 GMT-05:00 2022</t>
  </si>
  <si>
    <t>08-dic,-2022 10:02:43,855</t>
  </si>
  <si>
    <t>Thu Dec 08 10:02:44 GMT-05:00 2022</t>
  </si>
  <si>
    <t>08-dic,-2022 10:02:44,849</t>
  </si>
  <si>
    <t>Km/h</t>
  </si>
  <si>
    <t>Thu Dec 08 10:02:45 GMT-05:00 2022</t>
  </si>
  <si>
    <t>08-dic,-2022 10:02:45,852</t>
  </si>
  <si>
    <t xml:space="preserve">velocidad min </t>
  </si>
  <si>
    <t>Thu Dec 08 10:02:46 GMT-05:00 2022</t>
  </si>
  <si>
    <t>08-dic,-2022 10:02:46,849</t>
  </si>
  <si>
    <t>36</t>
  </si>
  <si>
    <t>1</t>
  </si>
  <si>
    <t>Thu Dec 08 10:02:47 GMT-05:00 2022</t>
  </si>
  <si>
    <t>08-dic,-2022 10:02:47,859</t>
  </si>
  <si>
    <t>Aceleracion min</t>
  </si>
  <si>
    <t>Thu Dec 08 10:02:48 GMT-05:00 2022</t>
  </si>
  <si>
    <t>08-dic,-2022 10:02:48,851</t>
  </si>
  <si>
    <t>Thu Dec 08 10:02:49 GMT-05:00 2022</t>
  </si>
  <si>
    <t>08-dic,-2022 10:02:49,850</t>
  </si>
  <si>
    <t>Thu Dec 08 10:02:50 GMT-05:00 2022</t>
  </si>
  <si>
    <t>08-dic,-2022 10:02:50,850</t>
  </si>
  <si>
    <t>Thu Dec 08 10:02:51 GMT-05:00 2022</t>
  </si>
  <si>
    <t>08-dic,-2022 10:02:51,850</t>
  </si>
  <si>
    <t>Thu Dec 08 10:02:52 GMT-05:00 2022</t>
  </si>
  <si>
    <t>08-dic,-2022 10:02:52,852</t>
  </si>
  <si>
    <t>Rpm max</t>
  </si>
  <si>
    <t>Thu Dec 08 10:02:53 GMT-05:00 2022</t>
  </si>
  <si>
    <t>08-dic,-2022 10:02:53,853</t>
  </si>
  <si>
    <t>Rpm min</t>
  </si>
  <si>
    <t>Thu Dec 08 10:02:54 GMT-05:00 2022</t>
  </si>
  <si>
    <t>08-dic,-2022 10:02:54,850</t>
  </si>
  <si>
    <t>Thu Dec 08 10:02:55 GMT-05:00 2022</t>
  </si>
  <si>
    <t>08-dic,-2022 10:02:55,850</t>
  </si>
  <si>
    <t>Thu Dec 08 10:02:56 GMT-05:00 2022</t>
  </si>
  <si>
    <t>08-dic,-2022 10:02:56,850</t>
  </si>
  <si>
    <t>Thu Dec 08 10:02:57 GMT-05:00 2022</t>
  </si>
  <si>
    <t>08-dic,-2022 10:02:57,850</t>
  </si>
  <si>
    <t>Thu Dec 08 10:02:58 GMT-05:00 2022</t>
  </si>
  <si>
    <t>08-dic,-2022 10:02:58,858</t>
  </si>
  <si>
    <t>Thu Dec 08 10:02:59 GMT-05:00 2022</t>
  </si>
  <si>
    <t>08-dic,-2022 10:02:59,853</t>
  </si>
  <si>
    <t>Thu Dec 08 10:03:00 GMT-05:00 2022</t>
  </si>
  <si>
    <t>08-dic,-2022 10:03:00,850</t>
  </si>
  <si>
    <t>Thu Dec 08 10:03:01 GMT-05:00 2022</t>
  </si>
  <si>
    <t>08-dic,-2022 10:03:01,849</t>
  </si>
  <si>
    <t>Thu Dec 08 10:03:02 GMT-05:00 2022</t>
  </si>
  <si>
    <t>08-dic,-2022 10:03:02,852</t>
  </si>
  <si>
    <t>Thu Dec 08 10:03:03 GMT-05:00 2022</t>
  </si>
  <si>
    <t>08-dic,-2022 10:03:03,856</t>
  </si>
  <si>
    <t>Thu Dec 08 10:03:04 GMT-05:00 2022</t>
  </si>
  <si>
    <t>08-dic,-2022 10:03:04,853</t>
  </si>
  <si>
    <t>Thu Dec 08 10:03:05 GMT-05:00 2022</t>
  </si>
  <si>
    <t>08-dic,-2022 10:03:05,850</t>
  </si>
  <si>
    <t>Thu Dec 08 10:03:06 GMT-05:00 2022</t>
  </si>
  <si>
    <t>08-dic,-2022 10:03:06,850</t>
  </si>
  <si>
    <t>Thu Dec 08 10:03:07 GMT-05:00 2022</t>
  </si>
  <si>
    <t>08-dic,-2022 10:03:07,856</t>
  </si>
  <si>
    <t>Thu Dec 08 10:03:08 GMT-05:00 2022</t>
  </si>
  <si>
    <t>08-dic,-2022 10:03:08,850</t>
  </si>
  <si>
    <t>Thu Dec 08 10:03:09 GMT-05:00 2022</t>
  </si>
  <si>
    <t>08-dic,-2022 10:03:09,850</t>
  </si>
  <si>
    <t>Thu Dec 08 10:03:10 GMT-05:00 2022</t>
  </si>
  <si>
    <t>08-dic,-2022 10:03:10,850</t>
  </si>
  <si>
    <t>Thu Dec 08 10:03:11 GMT-05:00 2022</t>
  </si>
  <si>
    <t>08-dic,-2022 10:03:11,852</t>
  </si>
  <si>
    <t>Thu Dec 08 10:03:12 GMT-05:00 2022</t>
  </si>
  <si>
    <t>08-dic,-2022 10:03:12,853</t>
  </si>
  <si>
    <t>Thu Dec 08 10:03:13 GMT-05:00 2022</t>
  </si>
  <si>
    <t>08-dic,-2022 10:03:13,856</t>
  </si>
  <si>
    <t>Thu Dec 08 10:03:14 GMT-05:00 2022</t>
  </si>
  <si>
    <t>08-dic,-2022 10:03:14,850</t>
  </si>
  <si>
    <t>Thu Dec 08 10:03:15 GMT-05:00 2022</t>
  </si>
  <si>
    <t>08-dic,-2022 10:03:15,853</t>
  </si>
  <si>
    <t>Thu Dec 08 10:03:16 GMT-05:00 2022</t>
  </si>
  <si>
    <t>08-dic,-2022 10:03:16,858</t>
  </si>
  <si>
    <t>Thu Dec 08 10:03:17 GMT-05:00 2022</t>
  </si>
  <si>
    <t>08-dic,-2022 10:03:17,851</t>
  </si>
  <si>
    <t>Thu Dec 08 10:03:18 GMT-05:00 2022</t>
  </si>
  <si>
    <t>08-dic,-2022 10:03:18,851</t>
  </si>
  <si>
    <t>Thu Dec 08 10:03:19 GMT-05:00 2022</t>
  </si>
  <si>
    <t>08-dic,-2022 10:03:19,849</t>
  </si>
  <si>
    <t>Thu Dec 08 10:03:20 GMT-05:00 2022</t>
  </si>
  <si>
    <t>08-dic,-2022 10:03:20,852</t>
  </si>
  <si>
    <t>Thu Dec 08 10:03:21 GMT-05:00 2022</t>
  </si>
  <si>
    <t>08-dic,-2022 10:03:21,854</t>
  </si>
  <si>
    <t>Thu Dec 08 10:03:22 GMT-05:00 2022</t>
  </si>
  <si>
    <t>08-dic,-2022 10:03:22,850</t>
  </si>
  <si>
    <t>Thu Dec 08 10:03:23 GMT-05:00 2022</t>
  </si>
  <si>
    <t>08-dic,-2022 10:03:23,851</t>
  </si>
  <si>
    <t>Thu Dec 08 10:03:24 GMT-05:00 2022</t>
  </si>
  <si>
    <t>08-dic,-2022 10:03:24,858</t>
  </si>
  <si>
    <t>Thu Dec 08 10:03:25 GMT-05:00 2022</t>
  </si>
  <si>
    <t>08-dic,-2022 10:03:25,853</t>
  </si>
  <si>
    <t>Thu Dec 08 10:03:26 GMT-05:00 2022</t>
  </si>
  <si>
    <t>08-dic,-2022 10:03:26,856</t>
  </si>
  <si>
    <t>Thu Dec 08 10:03:27 GMT-05:00 2022</t>
  </si>
  <si>
    <t>08-dic,-2022 10:03:27,854</t>
  </si>
  <si>
    <t>Thu Dec 08 10:03:28 GMT-05:00 2022</t>
  </si>
  <si>
    <t>08-dic,-2022 10:03:28,854</t>
  </si>
  <si>
    <t>Thu Dec 08 10:03:29 GMT-05:00 2022</t>
  </si>
  <si>
    <t>08-dic,-2022 10:03:29,852</t>
  </si>
  <si>
    <t>Thu Dec 08 10:03:30 GMT-05:00 2022</t>
  </si>
  <si>
    <t>08-dic,-2022 10:03:30,851</t>
  </si>
  <si>
    <t>Thu Dec 08 10:03:31 GMT-05:00 2022</t>
  </si>
  <si>
    <t>08-dic,-2022 10:03:31,856</t>
  </si>
  <si>
    <t>Thu Dec 08 10:03:32 GMT-05:00 2022</t>
  </si>
  <si>
    <t>08-dic,-2022 10:03:32,854</t>
  </si>
  <si>
    <t>Thu Dec 08 10:03:33 GMT-05:00 2022</t>
  </si>
  <si>
    <t>08-dic,-2022 10:03:33,859</t>
  </si>
  <si>
    <t>Thu Dec 08 10:03:34 GMT-05:00 2022</t>
  </si>
  <si>
    <t>08-dic,-2022 10:03:34,850</t>
  </si>
  <si>
    <t>Thu Dec 08 10:03:36 GMT-05:00 2022</t>
  </si>
  <si>
    <t>08-dic,-2022 10:03:36,849</t>
  </si>
  <si>
    <t>4</t>
  </si>
  <si>
    <t>Thu Dec 08 10:03:50 GMT-05:00 2022</t>
  </si>
  <si>
    <t>08-dic,-2022 10:03:50,851</t>
  </si>
  <si>
    <t>Thu Dec 08 10:03:51 GMT-05:00 2022</t>
  </si>
  <si>
    <t>08-dic,-2022 10:03:51,850</t>
  </si>
  <si>
    <t>Thu Dec 08 10:03:52 GMT-05:00 2022</t>
  </si>
  <si>
    <t>08-dic,-2022 10:03:52,858</t>
  </si>
  <si>
    <t>Thu Dec 08 10:03:53 GMT-05:00 2022</t>
  </si>
  <si>
    <t>08-dic,-2022 10:03:53,853</t>
  </si>
  <si>
    <t>Thu Dec 08 10:03:54 GMT-05:00 2022</t>
  </si>
  <si>
    <t>08-dic,-2022 10:03:54,850</t>
  </si>
  <si>
    <t>Thu Dec 08 10:03:55 GMT-05:00 2022</t>
  </si>
  <si>
    <t>08-dic,-2022 10:03:55,849</t>
  </si>
  <si>
    <t>Thu Dec 08 10:03:56 GMT-05:00 2022</t>
  </si>
  <si>
    <t>08-dic,-2022 10:03:56,850</t>
  </si>
  <si>
    <t>Thu Dec 08 10:03:57 GMT-05:00 2022</t>
  </si>
  <si>
    <t>08-dic,-2022 10:03:57,850</t>
  </si>
  <si>
    <t>Thu Dec 08 10:03:58 GMT-05:00 2022</t>
  </si>
  <si>
    <t>08-dic,-2022 10:03:58,850</t>
  </si>
  <si>
    <t>Thu Dec 08 10:03:59 GMT-05:00 2022</t>
  </si>
  <si>
    <t>08-dic,-2022 10:03:59,851</t>
  </si>
  <si>
    <t>Thu Dec 08 10:04:00 GMT-05:00 2022</t>
  </si>
  <si>
    <t>08-dic,-2022 10:04:00,850</t>
  </si>
  <si>
    <t>Thu Dec 08 10:04:01 GMT-05:00 2022</t>
  </si>
  <si>
    <t>08-dic,-2022 10:04:01,849</t>
  </si>
  <si>
    <t>Thu Dec 08 10:04:02 GMT-05:00 2022</t>
  </si>
  <si>
    <t>08-dic,-2022 10:04:02,851</t>
  </si>
  <si>
    <t>Thu Dec 08 10:04:03 GMT-05:00 2022</t>
  </si>
  <si>
    <t>08-dic,-2022 10:04:03,853</t>
  </si>
  <si>
    <t>08-dic,-2022 09:47:29,207</t>
  </si>
  <si>
    <t>Thu Dec 08 09:47:29 GMT-05:00 2022</t>
  </si>
  <si>
    <t>08-dic,-2022 09:47:28,207</t>
  </si>
  <si>
    <t>Thu Dec 08 09:47:28 GMT-05:00 2022</t>
  </si>
  <si>
    <t>08-dic,-2022 09:47:27,207</t>
  </si>
  <si>
    <t>Thu Dec 08 09:47:27 GMT-05:00 2022</t>
  </si>
  <si>
    <t>08-dic,-2022 09:47:26,209</t>
  </si>
  <si>
    <t>Thu Dec 08 09:47:26 GMT-05:00 2022</t>
  </si>
  <si>
    <t>08-dic,-2022 09:47:25,206</t>
  </si>
  <si>
    <t>Thu Dec 08 09:47:25 GMT-05:00 2022</t>
  </si>
  <si>
    <t>08-dic,-2022 09:47:24,209</t>
  </si>
  <si>
    <t>Thu Dec 08 09:47:24 GMT-05:00 2022</t>
  </si>
  <si>
    <t>08-dic,-2022 09:47:23,207</t>
  </si>
  <si>
    <t>Thu Dec 08 09:47:23 GMT-05:00 2022</t>
  </si>
  <si>
    <t>08-dic,-2022 09:47:22,208</t>
  </si>
  <si>
    <t>Thu Dec 08 09:47:22 GMT-05:00 2022</t>
  </si>
  <si>
    <t>08-dic,-2022 09:47:21,213</t>
  </si>
  <si>
    <t>Thu Dec 08 09:47:21 GMT-05:00 2022</t>
  </si>
  <si>
    <t>08-dic,-2022 09:47:20,213</t>
  </si>
  <si>
    <t>Thu Dec 08 09:47:20 GMT-05:00 2022</t>
  </si>
  <si>
    <t>08-dic,-2022 09:47:19,207</t>
  </si>
  <si>
    <t>Thu Dec 08 09:47:19 GMT-05:00 2022</t>
  </si>
  <si>
    <t>08-dic,-2022 09:47:18,208</t>
  </si>
  <si>
    <t>Thu Dec 08 09:47:18 GMT-05:00 2022</t>
  </si>
  <si>
    <t>08-dic,-2022 09:47:17,212</t>
  </si>
  <si>
    <t>Thu Dec 08 09:47:17 GMT-05:00 2022</t>
  </si>
  <si>
    <t>08-dic,-2022 09:47:16,207</t>
  </si>
  <si>
    <t>Thu Dec 08 09:47:16 GMT-05:00 2022</t>
  </si>
  <si>
    <t>08-dic,-2022 09:47:15,208</t>
  </si>
  <si>
    <t>Thu Dec 08 09:47:15 GMT-05:00 2022</t>
  </si>
  <si>
    <t>08-dic,-2022 09:47:14,207</t>
  </si>
  <si>
    <t>Thu Dec 08 09:47:14 GMT-05:00 2022</t>
  </si>
  <si>
    <t>08-dic,-2022 09:47:13,209</t>
  </si>
  <si>
    <t>Thu Dec 08 09:47:13 GMT-05:00 2022</t>
  </si>
  <si>
    <t>08-dic,-2022 09:47:12,206</t>
  </si>
  <si>
    <t>Thu Dec 08 09:47:12 GMT-05:00 2022</t>
  </si>
  <si>
    <t>08-dic,-2022 09:47:11,207</t>
  </si>
  <si>
    <t>Thu Dec 08 09:47:11 GMT-05:00 2022</t>
  </si>
  <si>
    <t>08-dic,-2022 09:47:10,208</t>
  </si>
  <si>
    <t>Thu Dec 08 09:47:10 GMT-05:00 2022</t>
  </si>
  <si>
    <t>08-dic,-2022 09:47:09,207</t>
  </si>
  <si>
    <t>Thu Dec 08 09:47:09 GMT-05:00 2022</t>
  </si>
  <si>
    <t>08-dic,-2022 09:47:08,206</t>
  </si>
  <si>
    <t>Thu Dec 08 09:47:08 GMT-05:00 2022</t>
  </si>
  <si>
    <t>08-dic,-2022 09:47:07,206</t>
  </si>
  <si>
    <t>Thu Dec 08 09:47:07 GMT-05:00 2022</t>
  </si>
  <si>
    <t>08-dic,-2022 09:47:06,207</t>
  </si>
  <si>
    <t>Thu Dec 08 09:47:06 GMT-05:00 2022</t>
  </si>
  <si>
    <t>08-dic,-2022 09:47:05,207</t>
  </si>
  <si>
    <t>Thu Dec 08 09:47:05 GMT-05:00 2022</t>
  </si>
  <si>
    <t>08-dic,-2022 09:47:04,207</t>
  </si>
  <si>
    <t>Thu Dec 08 09:47:04 GMT-05:00 2022</t>
  </si>
  <si>
    <t>08-dic,-2022 09:47:03,208</t>
  </si>
  <si>
    <t>Thu Dec 08 09:47:03 GMT-05:00 2022</t>
  </si>
  <si>
    <t>08-dic,-2022 09:47:02,214</t>
  </si>
  <si>
    <t>Thu Dec 08 09:47:02 GMT-05:00 2022</t>
  </si>
  <si>
    <t>08-dic,-2022 09:47:01,208</t>
  </si>
  <si>
    <t>Thu Dec 08 09:47:01 GMT-05:00 2022</t>
  </si>
  <si>
    <t>08-dic,-2022 09:47:00,208</t>
  </si>
  <si>
    <t>Thu Dec 08 09:47:00 GMT-05:00 2022</t>
  </si>
  <si>
    <t>08-dic,-2022 09:46:59,208</t>
  </si>
  <si>
    <t>Thu Dec 08 09:46:59 GMT-05:00 2022</t>
  </si>
  <si>
    <t>08-dic,-2022 09:46:58,208</t>
  </si>
  <si>
    <t>Thu Dec 08 09:46:58 GMT-05:00 2022</t>
  </si>
  <si>
    <t>08-dic,-2022 09:46:57,207</t>
  </si>
  <si>
    <t>Thu Dec 08 09:46:57 GMT-05:00 2022</t>
  </si>
  <si>
    <t>08-dic,-2022 09:46:56,207</t>
  </si>
  <si>
    <t>Thu Dec 08 09:46:56 GMT-05:00 2022</t>
  </si>
  <si>
    <t>08-dic,-2022 09:46:55,216</t>
  </si>
  <si>
    <t>Thu Dec 08 09:46:55 GMT-05:00 2022</t>
  </si>
  <si>
    <t>08-dic,-2022 09:46:54,212</t>
  </si>
  <si>
    <t>Thu Dec 08 09:46:54 GMT-05:00 2022</t>
  </si>
  <si>
    <t>08-dic,-2022 09:46:53,213</t>
  </si>
  <si>
    <t>Thu Dec 08 09:46:53 GMT-05:00 2022</t>
  </si>
  <si>
    <t>08-dic,-2022 09:46:52,207</t>
  </si>
  <si>
    <t>Thu Dec 08 09:46:52 GMT-05:00 2022</t>
  </si>
  <si>
    <t>08-dic,-2022 09:46:51,207</t>
  </si>
  <si>
    <t>Thu Dec 08 09:46:51 GMT-05:00 2022</t>
  </si>
  <si>
    <t>08-dic,-2022 09:46:50,212</t>
  </si>
  <si>
    <t>Thu Dec 08 09:46:50 GMT-05:00 2022</t>
  </si>
  <si>
    <t>08-dic,-2022 09:46:49,213</t>
  </si>
  <si>
    <t>Thu Dec 08 09:46:49 GMT-05:00 2022</t>
  </si>
  <si>
    <t>08-dic,-2022 09:46:48,207</t>
  </si>
  <si>
    <t>Thu Dec 08 09:46:48 GMT-05:00 2022</t>
  </si>
  <si>
    <t>08-dic,-2022 09:46:47,207</t>
  </si>
  <si>
    <t>Thu Dec 08 09:46:47 GMT-05:00 2022</t>
  </si>
  <si>
    <t>08-dic,-2022 09:46:46,207</t>
  </si>
  <si>
    <t>Thu Dec 08 09:46:46 GMT-05:00 2022</t>
  </si>
  <si>
    <t>08-dic,-2022 09:46:45,207</t>
  </si>
  <si>
    <t>Thu Dec 08 09:46:45 GMT-05:00 2022</t>
  </si>
  <si>
    <t>08-dic,-2022 09:46:44,208</t>
  </si>
  <si>
    <t>Thu Dec 08 09:46:44 GMT-05:00 2022</t>
  </si>
  <si>
    <t>08-dic,-2022 09:46:43,207</t>
  </si>
  <si>
    <t>Thu Dec 08 09:46:43 GMT-05:00 2022</t>
  </si>
  <si>
    <t>08-dic,-2022 09:46:42,208</t>
  </si>
  <si>
    <t>Thu Dec 08 09:46:42 GMT-05:00 2022</t>
  </si>
  <si>
    <t>08-dic,-2022 09:46:41,212</t>
  </si>
  <si>
    <t>Thu Dec 08 09:46:41 GMT-05:00 2022</t>
  </si>
  <si>
    <t>08-dic,-2022 09:46:40,208</t>
  </si>
  <si>
    <t>Thu Dec 08 09:46:40 GMT-05:00 2022</t>
  </si>
  <si>
    <t>08-dic,-2022 09:46:39,212</t>
  </si>
  <si>
    <t>Thu Dec 08 09:46:39 GMT-05:00 2022</t>
  </si>
  <si>
    <t>08-dic,-2022 09:46:38,209</t>
  </si>
  <si>
    <t>Thu Dec 08 09:46:38 GMT-05:00 2022</t>
  </si>
  <si>
    <t>08-dic,-2022 09:46:37,207</t>
  </si>
  <si>
    <t>Thu Dec 08 09:46:37 GMT-05:00 2022</t>
  </si>
  <si>
    <t>08-dic,-2022 09:46:36,210</t>
  </si>
  <si>
    <t>Thu Dec 08 09:46:36 GMT-05:00 2022</t>
  </si>
  <si>
    <t>08-dic,-2022 09:46:35,208</t>
  </si>
  <si>
    <t>Thu Dec 08 09:46:35 GMT-05:00 2022</t>
  </si>
  <si>
    <t>08-dic,-2022 09:46:34,213</t>
  </si>
  <si>
    <t>Thu Dec 08 09:46:34 GMT-05:00 2022</t>
  </si>
  <si>
    <t>08-dic,-2022 09:46:33,206</t>
  </si>
  <si>
    <t>Thu Dec 08 09:46:33 GMT-05:00 2022</t>
  </si>
  <si>
    <t>08-dic,-2022 09:46:32,208</t>
  </si>
  <si>
    <t>Thu Dec 08 09:46:32 GMT-05:00 2022</t>
  </si>
  <si>
    <t>08-dic,-2022 09:46:31,207</t>
  </si>
  <si>
    <t>Thu Dec 08 09:46:31 GMT-05:00 2022</t>
  </si>
  <si>
    <t>08-dic,-2022 09:46:30,207</t>
  </si>
  <si>
    <t>Thu Dec 08 09:46:30 GMT-05:00 2022</t>
  </si>
  <si>
    <t>08-dic,-2022 09:46:29,207</t>
  </si>
  <si>
    <t>Thu Dec 08 09:46:29 GMT-05:00 2022</t>
  </si>
  <si>
    <t>08-dic,-2022 09:46:28,206</t>
  </si>
  <si>
    <t>Thu Dec 08 09:46:28 GMT-05:00 2022</t>
  </si>
  <si>
    <t>08-dic,-2022 09:46:27,206</t>
  </si>
  <si>
    <t>Thu Dec 08 09:46:27 GMT-05:00 2022</t>
  </si>
  <si>
    <t>08-dic,-2022 09:46:26,206</t>
  </si>
  <si>
    <t>Thu Dec 08 09:46:26 GMT-05:00 2022</t>
  </si>
  <si>
    <t>08-dic,-2022 09:46:25,207</t>
  </si>
  <si>
    <t>Thu Dec 08 09:46:25 GMT-05:00 2022</t>
  </si>
  <si>
    <t>08-dic,-2022 09:46:24,207</t>
  </si>
  <si>
    <t>Thu Dec 08 09:46:24 GMT-05:00 2022</t>
  </si>
  <si>
    <t>08-dic,-2022 09:46:23,207</t>
  </si>
  <si>
    <t>Thu Dec 08 09:46:23 GMT-05:00 2022</t>
  </si>
  <si>
    <t>08-dic,-2022 09:46:22,209</t>
  </si>
  <si>
    <t>Thu Dec 08 09:46:22 GMT-05:00 2022</t>
  </si>
  <si>
    <t>08-dic,-2022 09:46:21,210</t>
  </si>
  <si>
    <t>Thu Dec 08 09:46:21 GMT-05:00 2022</t>
  </si>
  <si>
    <t>08-dic,-2022 09:46:20,211</t>
  </si>
  <si>
    <t>Thu Dec 08 09:46:20 GMT-05:00 2022</t>
  </si>
  <si>
    <t>08-dic,-2022 09:46:19,207</t>
  </si>
  <si>
    <t>Thu Dec 08 09:46:19 GMT-05:00 2022</t>
  </si>
  <si>
    <t>08-dic,-2022 09:46:18,207</t>
  </si>
  <si>
    <t>Thu Dec 08 09:46:18 GMT-05:00 2022</t>
  </si>
  <si>
    <t>08-dic,-2022 09:46:17,207</t>
  </si>
  <si>
    <t>Thu Dec 08 09:46:17 GMT-05:00 2022</t>
  </si>
  <si>
    <t>08-dic,-2022 09:46:16,207</t>
  </si>
  <si>
    <t>Thu Dec 08 09:46:16 GMT-05:00 2022</t>
  </si>
  <si>
    <t>08-dic,-2022 09:46:15,207</t>
  </si>
  <si>
    <t>Thu Dec 08 09:46:15 GMT-05:00 2022</t>
  </si>
  <si>
    <t>08-dic,-2022 09:46:14,206</t>
  </si>
  <si>
    <t>Thu Dec 08 09:46:14 GMT-05:00 2022</t>
  </si>
  <si>
    <t>08-dic,-2022 09:46:13,214</t>
  </si>
  <si>
    <t>Thu Dec 08 09:46:13 GMT-05:00 2022</t>
  </si>
  <si>
    <t>08-dic,-2022 09:46:12,215</t>
  </si>
  <si>
    <t>Thu Dec 08 09:46:12 GMT-05:00 2022</t>
  </si>
  <si>
    <t>08-dic,-2022 09:46:11,207</t>
  </si>
  <si>
    <t>Thu Dec 08 09:46:11 GMT-05:00 2022</t>
  </si>
  <si>
    <t>08-dic,-2022 09:46:10,215</t>
  </si>
  <si>
    <t>Thu Dec 08 09:46:10 GMT-05:00 2022</t>
  </si>
  <si>
    <t>08-dic,-2022 09:46:09,208</t>
  </si>
  <si>
    <t>Thu Dec 08 09:46:09 GMT-05:00 2022</t>
  </si>
  <si>
    <t>08-dic,-2022 09:46:08,213</t>
  </si>
  <si>
    <t>Thu Dec 08 09:46:08 GMT-05:00 2022</t>
  </si>
  <si>
    <t>08-dic,-2022 09:46:07,209</t>
  </si>
  <si>
    <t>Thu Dec 08 09:46:07 GMT-05:00 2022</t>
  </si>
  <si>
    <t>08-dic,-2022 09:46:06,212</t>
  </si>
  <si>
    <t>Thu Dec 08 09:46:06 GMT-05:00 2022</t>
  </si>
  <si>
    <t>08-dic,-2022 09:46:05,207</t>
  </si>
  <si>
    <t>Thu Dec 08 09:46:05 GMT-05:00 2022</t>
  </si>
  <si>
    <t>08-dic,-2022 09:46:04,207</t>
  </si>
  <si>
    <t>Thu Dec 08 09:46:04 GMT-05:00 2022</t>
  </si>
  <si>
    <t>08-dic,-2022 09:46:03,208</t>
  </si>
  <si>
    <t>Thu Dec 08 09:46:03 GMT-05:00 2022</t>
  </si>
  <si>
    <t>08-dic,-2022 09:46:02,208</t>
  </si>
  <si>
    <t>Thu Dec 08 09:46:02 GMT-05:00 2022</t>
  </si>
  <si>
    <t>08-dic,-2022 09:46:01,208</t>
  </si>
  <si>
    <t>Thu Dec 08 09:46:01 GMT-05:00 2022</t>
  </si>
  <si>
    <t>08-dic,-2022 09:46:00,207</t>
  </si>
  <si>
    <t>Thu Dec 08 09:46:00 GMT-05:00 2022</t>
  </si>
  <si>
    <t>08-dic,-2022 09:45:59,208</t>
  </si>
  <si>
    <t>Thu Dec 08 09:45:59 GMT-05:00 2022</t>
  </si>
  <si>
    <t>08-dic,-2022 09:45:58,206</t>
  </si>
  <si>
    <t>Thu Dec 08 09:45:58 GMT-05:00 2022</t>
  </si>
  <si>
    <t>08-dic,-2022 09:45:57,207</t>
  </si>
  <si>
    <t>Thu Dec 08 09:45:57 GMT-05:00 2022</t>
  </si>
  <si>
    <t>08-dic,-2022 09:45:56,206</t>
  </si>
  <si>
    <t>Thu Dec 08 09:45:56 GMT-05:00 2022</t>
  </si>
  <si>
    <t>08-dic,-2022 09:45:55,215</t>
  </si>
  <si>
    <t>Thu Dec 08 09:45:55 GMT-05:00 2022</t>
  </si>
  <si>
    <t>08-dic,-2022 09:45:54,206</t>
  </si>
  <si>
    <t>Thu Dec 08 09:45:54 GMT-05:00 2022</t>
  </si>
  <si>
    <t>08-dic,-2022 09:45:53,206</t>
  </si>
  <si>
    <t>Thu Dec 08 09:45:53 GMT-05:00 2022</t>
  </si>
  <si>
    <t>08-dic,-2022 09:45:52,209</t>
  </si>
  <si>
    <t>Thu Dec 08 09:45:52 GMT-05:00 2022</t>
  </si>
  <si>
    <t>08-dic,-2022 09:45:51,212</t>
  </si>
  <si>
    <t>Thu Dec 08 09:45:51 GMT-05:00 2022</t>
  </si>
  <si>
    <t>08-dic,-2022 09:45:50,207</t>
  </si>
  <si>
    <t>Thu Dec 08 09:45:50 GMT-05:00 2022</t>
  </si>
  <si>
    <t>08-dic,-2022 09:45:49,207</t>
  </si>
  <si>
    <t>Thu Dec 08 09:45:49 GMT-05:00 2022</t>
  </si>
  <si>
    <t>08-dic,-2022 09:45:48,209</t>
  </si>
  <si>
    <t>Thu Dec 08 09:45:48 GMT-05:00 2022</t>
  </si>
  <si>
    <t>08-dic,-2022 09:45:47,208</t>
  </si>
  <si>
    <t>Thu Dec 08 09:45:47 GMT-05:00 2022</t>
  </si>
  <si>
    <t>08-dic,-2022 09:45:46,206</t>
  </si>
  <si>
    <t>Thu Dec 08 09:45:46 GMT-05:00 2022</t>
  </si>
  <si>
    <t>08-dic,-2022 09:45:45,206</t>
  </si>
  <si>
    <t>Thu Dec 08 09:45:45 GMT-05:00 2022</t>
  </si>
  <si>
    <t>08-dic,-2022 09:45:44,207</t>
  </si>
  <si>
    <t>Thu Dec 08 09:45:44 GMT-05:00 2022</t>
  </si>
  <si>
    <t>08-dic,-2022 09:45:43,207</t>
  </si>
  <si>
    <t>Thu Dec 08 09:45:43 GMT-05:00 2022</t>
  </si>
  <si>
    <t>08-dic,-2022 09:45:42,207</t>
  </si>
  <si>
    <t>Thu Dec 08 09:45:42 GMT-05:00 2022</t>
  </si>
  <si>
    <t>08-dic,-2022 09:45:41,207</t>
  </si>
  <si>
    <t>Thu Dec 08 09:45:41 GMT-05:00 2022</t>
  </si>
  <si>
    <t>08-dic,-2022 09:45:40,208</t>
  </si>
  <si>
    <t>Thu Dec 08 09:45:40 GMT-05:00 2022</t>
  </si>
  <si>
    <t>08-dic,-2022 09:45:39,208</t>
  </si>
  <si>
    <t>Thu Dec 08 09:45:39 GMT-05:00 2022</t>
  </si>
  <si>
    <t>08-dic,-2022 09:45:38,207</t>
  </si>
  <si>
    <t>Thu Dec 08 09:45:38 GMT-05:00 2022</t>
  </si>
  <si>
    <t>08-dic,-2022 09:45:37,206</t>
  </si>
  <si>
    <t>Thu Dec 08 09:45:37 GMT-05:00 2022</t>
  </si>
  <si>
    <t>08-dic,-2022 09:45:36,207</t>
  </si>
  <si>
    <t>Thu Dec 08 09:45:36 GMT-05:00 2022</t>
  </si>
  <si>
    <t>08-dic,-2022 09:45:35,206</t>
  </si>
  <si>
    <t>Thu Dec 08 09:45:35 GMT-05:00 2022</t>
  </si>
  <si>
    <t>08-dic,-2022 09:45:34,207</t>
  </si>
  <si>
    <t>Thu Dec 08 09:45:34 GMT-05:00 2022</t>
  </si>
  <si>
    <t>08-dic,-2022 09:45:33,206</t>
  </si>
  <si>
    <t>Thu Dec 08 09:45:33 GMT-05:00 2022</t>
  </si>
  <si>
    <t>08-dic,-2022 09:45:32,206</t>
  </si>
  <si>
    <t>Thu Dec 08 09:45:32 GMT-05:00 2022</t>
  </si>
  <si>
    <t>08-dic,-2022 09:45:31,209</t>
  </si>
  <si>
    <t>Thu Dec 08 09:45:31 GMT-05:00 2022</t>
  </si>
  <si>
    <t>08-dic,-2022 09:45:30,208</t>
  </si>
  <si>
    <t>Thu Dec 08 09:45:30 GMT-05:00 2022</t>
  </si>
  <si>
    <t>08-dic,-2022 09:45:29,207</t>
  </si>
  <si>
    <t>Thu Dec 08 09:45:29 GMT-05:00 2022</t>
  </si>
  <si>
    <t>08-dic,-2022 09:45:28,207</t>
  </si>
  <si>
    <t>Thu Dec 08 09:45:28 GMT-05:00 2022</t>
  </si>
  <si>
    <t>08-dic,-2022 09:45:27,209</t>
  </si>
  <si>
    <t>Thu Dec 08 09:45:27 GMT-05:00 2022</t>
  </si>
  <si>
    <t>08-dic,-2022 09:45:26,208</t>
  </si>
  <si>
    <t>Thu Dec 08 09:45:26 GMT-05:00 2022</t>
  </si>
  <si>
    <t>08-dic,-2022 09:45:25,212</t>
  </si>
  <si>
    <t>Thu Dec 08 09:45:25 GMT-05:00 2022</t>
  </si>
  <si>
    <t>08-dic,-2022 09:45:24,210</t>
  </si>
  <si>
    <t>Thu Dec 08 09:45:24 GMT-05:00 2022</t>
  </si>
  <si>
    <t>08-dic,-2022 09:45:23,208</t>
  </si>
  <si>
    <t>Thu Dec 08 09:45:23 GMT-05:00 2022</t>
  </si>
  <si>
    <t>08-dic,-2022 09:45:22,208</t>
  </si>
  <si>
    <t>Thu Dec 08 09:45:22 GMT-05:00 2022</t>
  </si>
  <si>
    <t>08-dic,-2022 09:45:21,206</t>
  </si>
  <si>
    <t>Thu Dec 08 09:45:21 GMT-05:00 2022</t>
  </si>
  <si>
    <t>08-dic,-2022 09:45:20,207</t>
  </si>
  <si>
    <t>Thu Dec 08 09:45:20 GMT-05:00 2022</t>
  </si>
  <si>
    <t>08-dic,-2022 09:45:19,210</t>
  </si>
  <si>
    <t>Thu Dec 08 09:45:19 GMT-05:00 2022</t>
  </si>
  <si>
    <t>08-dic,-2022 09:45:18,207</t>
  </si>
  <si>
    <t>Thu Dec 08 09:45:18 GMT-05:00 2022</t>
  </si>
  <si>
    <t>08-dic,-2022 09:45:17,207</t>
  </si>
  <si>
    <t>Thu Dec 08 09:45:17 GMT-05:00 2022</t>
  </si>
  <si>
    <t>08-dic,-2022 09:45:16,206</t>
  </si>
  <si>
    <t>Thu Dec 08 09:45:16 GMT-05:00 2022</t>
  </si>
  <si>
    <t>08-dic,-2022 09:45:15,207</t>
  </si>
  <si>
    <t>Thu Dec 08 09:45:15 GMT-05:00 2022</t>
  </si>
  <si>
    <t>08-dic,-2022 09:45:14,206</t>
  </si>
  <si>
    <t>Thu Dec 08 09:45:14 GMT-05:00 2022</t>
  </si>
  <si>
    <t>08-dic,-2022 09:45:13,207</t>
  </si>
  <si>
    <t>Thu Dec 08 09:45:13 GMT-05:00 2022</t>
  </si>
  <si>
    <t>08-dic,-2022 09:45:12,206</t>
  </si>
  <si>
    <t>Thu Dec 08 09:45:12 GMT-05:00 2022</t>
  </si>
  <si>
    <t>08-dic,-2022 09:45:11,206</t>
  </si>
  <si>
    <t>Thu Dec 08 09:45:11 GMT-05:00 2022</t>
  </si>
  <si>
    <t>08-dic,-2022 09:45:10,207</t>
  </si>
  <si>
    <t>Thu Dec 08 09:45:10 GMT-05:00 2022</t>
  </si>
  <si>
    <t>08-dic,-2022 09:45:09,206</t>
  </si>
  <si>
    <t>Thu Dec 08 09:45:09 GMT-05:00 2022</t>
  </si>
  <si>
    <t>08-dic,-2022 09:45:08,207</t>
  </si>
  <si>
    <t>Thu Dec 08 09:45:08 GMT-05:00 2022</t>
  </si>
  <si>
    <t>08-dic,-2022 09:45:07,208</t>
  </si>
  <si>
    <t>Thu Dec 08 09:45:07 GMT-05:00 2022</t>
  </si>
  <si>
    <t>08-dic,-2022 09:45:06,208</t>
  </si>
  <si>
    <t>Thu Dec 08 09:45:06 GMT-05:00 2022</t>
  </si>
  <si>
    <t>08-dic,-2022 09:45:05,207</t>
  </si>
  <si>
    <t>Thu Dec 08 09:45:05 GMT-05:00 2022</t>
  </si>
  <si>
    <t>∞</t>
  </si>
  <si>
    <t>08-dic,-2022 09:45:04,207</t>
  </si>
  <si>
    <t>Thu Dec 08 09:45:04 GMT-05:00 2022</t>
  </si>
  <si>
    <t>08-dic,-2022 09:45:03,215</t>
  </si>
  <si>
    <t>Thu Dec 08 09:45:03 GMT-05:00 2022</t>
  </si>
  <si>
    <t>08-dic,-2022 09:45:02,214</t>
  </si>
  <si>
    <t>Thu Dec 08 09:45:02 GMT-05:00 2022</t>
  </si>
  <si>
    <t>08-dic,-2022 09:45:01,207</t>
  </si>
  <si>
    <t>Thu Dec 08 09:45:01 GMT-05:00 2022</t>
  </si>
  <si>
    <t>08-dic,-2022 09:45:00,207</t>
  </si>
  <si>
    <t>Thu Dec 08 09:45:00 GMT-05:00 2022</t>
  </si>
  <si>
    <t>08-dic,-2022 09:44:59,208</t>
  </si>
  <si>
    <t>Thu Dec 08 09:44:59 GMT-05:00 2022</t>
  </si>
  <si>
    <t>08-dic,-2022 09:44:58,206</t>
  </si>
  <si>
    <t>Thu Dec 08 09:44:58 GMT-05:00 2022</t>
  </si>
  <si>
    <t>08-dic,-2022 09:44:57,207</t>
  </si>
  <si>
    <t>Thu Dec 08 09:44:57 GMT-05:00 2022</t>
  </si>
  <si>
    <t>08-dic,-2022 09:44:56,236</t>
  </si>
  <si>
    <t>Thu Dec 08 09:44:56 GMT-05:00 2022</t>
  </si>
  <si>
    <t>Err. Relativo aceleracion %</t>
  </si>
  <si>
    <t>Err. Abs aceleracion</t>
  </si>
  <si>
    <t>RUTA 1</t>
  </si>
  <si>
    <t>ACELERACION</t>
  </si>
  <si>
    <t>MIN</t>
  </si>
  <si>
    <t>TIEMPO</t>
  </si>
  <si>
    <t>V (m/s)</t>
  </si>
  <si>
    <t>COMBINACION</t>
  </si>
  <si>
    <t>1,2</t>
  </si>
  <si>
    <t xml:space="preserve">Ciclo Represnetativo </t>
  </si>
  <si>
    <t xml:space="preserve">tiempo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</si>
</sst>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Fill="0" applyProtection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164" fontId="0" fillId="2" borderId="0" xfId="0" applyNumberFormat="1" applyFill="1"/>
    <xf numFmtId="0" fontId="0" fillId="3" borderId="1" xfId="0" applyFill="1" applyBorder="1"/>
    <xf numFmtId="164" fontId="0" fillId="3" borderId="1" xfId="0" applyNumberFormat="1" applyFill="1" applyBorder="1"/>
    <xf numFmtId="0" fontId="0" fillId="2" borderId="2" xfId="0" applyFill="1" applyBorder="1"/>
    <xf numFmtId="2" fontId="0" fillId="2" borderId="1" xfId="0" applyNumberFormat="1" applyFill="1" applyBorder="1"/>
    <xf numFmtId="0" fontId="0" fillId="2" borderId="1" xfId="0" applyFill="1" applyBorder="1"/>
    <xf numFmtId="0" fontId="0" fillId="0" borderId="1" xfId="0" applyBorder="1"/>
    <xf numFmtId="0" fontId="1" fillId="0" borderId="0" xfId="0" applyFont="1"/>
    <xf numFmtId="0" fontId="2" fillId="6" borderId="1" xfId="0" applyFont="1" applyFill="1" applyBorder="1"/>
    <xf numFmtId="0" fontId="3" fillId="0" borderId="0" xfId="1" applyFill="1" applyProtection="1"/>
    <xf numFmtId="0" fontId="3" fillId="4" borderId="0" xfId="1" applyFill="1"/>
    <xf numFmtId="0" fontId="3" fillId="7" borderId="0" xfId="1" applyFill="1" applyAlignment="1">
      <alignment horizontal="center" vertical="center" wrapText="1"/>
    </xf>
    <xf numFmtId="0" fontId="3" fillId="4" borderId="0" xfId="1" applyFill="1" applyAlignment="1">
      <alignment horizontal="center" vertical="center" wrapText="1"/>
    </xf>
    <xf numFmtId="0" fontId="3" fillId="8" borderId="0" xfId="1" applyFill="1" applyAlignment="1">
      <alignment horizontal="center" vertical="center" wrapText="1"/>
    </xf>
    <xf numFmtId="0" fontId="0" fillId="9" borderId="0" xfId="0" applyFill="1"/>
    <xf numFmtId="0" fontId="0" fillId="10" borderId="0" xfId="0" applyFill="1"/>
    <xf numFmtId="0" fontId="0" fillId="9" borderId="1" xfId="0" applyFill="1" applyBorder="1"/>
    <xf numFmtId="0" fontId="0" fillId="11" borderId="0" xfId="0" applyFill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12" borderId="1" xfId="0" applyFont="1" applyFill="1" applyBorder="1"/>
    <xf numFmtId="0" fontId="2" fillId="0" borderId="3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 wrapText="1"/>
    </xf>
    <xf numFmtId="0" fontId="0" fillId="0" borderId="3" xfId="0" applyBorder="1"/>
    <xf numFmtId="0" fontId="2" fillId="2" borderId="1" xfId="0" applyFont="1" applyFill="1" applyBorder="1"/>
    <xf numFmtId="0" fontId="2" fillId="12" borderId="1" xfId="0" applyFont="1" applyFill="1" applyBorder="1" applyAlignment="1">
      <alignment horizontal="center"/>
    </xf>
    <xf numFmtId="0" fontId="2" fillId="8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vertical="center" wrapText="1"/>
    </xf>
    <xf numFmtId="0" fontId="2" fillId="1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8" borderId="0" xfId="0" applyFill="1"/>
    <xf numFmtId="16" fontId="0" fillId="0" borderId="0" xfId="0" applyNumberFormat="1"/>
    <xf numFmtId="0" fontId="2" fillId="3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</cellXfs>
  <cellStyles count="2">
    <cellStyle name="Normal" xfId="0" builtinId="0"/>
    <cellStyle name="Normal 3" xfId="1" xr:uid="{BE3C1D53-4B67-449F-B1A2-9ED58FE93820}"/>
  </cellStyles>
  <dxfs count="2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'Ciclo represntativo'!$B$2:$B$1031</c:f>
              <c:numCache>
                <c:formatCode>General</c:formatCode>
                <c:ptCount val="1030"/>
                <c:pt idx="0">
                  <c:v>0</c:v>
                </c:pt>
                <c:pt idx="1">
                  <c:v>3.58</c:v>
                </c:pt>
                <c:pt idx="2">
                  <c:v>3.87</c:v>
                </c:pt>
                <c:pt idx="3">
                  <c:v>4.46</c:v>
                </c:pt>
                <c:pt idx="4">
                  <c:v>5.56</c:v>
                </c:pt>
                <c:pt idx="5">
                  <c:v>6.8</c:v>
                </c:pt>
                <c:pt idx="6">
                  <c:v>7.72</c:v>
                </c:pt>
                <c:pt idx="7">
                  <c:v>7.68</c:v>
                </c:pt>
                <c:pt idx="8">
                  <c:v>7.57</c:v>
                </c:pt>
                <c:pt idx="9">
                  <c:v>6.8</c:v>
                </c:pt>
                <c:pt idx="10">
                  <c:v>5.07</c:v>
                </c:pt>
                <c:pt idx="11">
                  <c:v>3.42</c:v>
                </c:pt>
                <c:pt idx="12">
                  <c:v>2.46</c:v>
                </c:pt>
                <c:pt idx="13">
                  <c:v>1.66</c:v>
                </c:pt>
                <c:pt idx="14">
                  <c:v>1.05</c:v>
                </c:pt>
                <c:pt idx="15">
                  <c:v>1.35</c:v>
                </c:pt>
                <c:pt idx="16">
                  <c:v>2.52</c:v>
                </c:pt>
                <c:pt idx="17">
                  <c:v>4.3</c:v>
                </c:pt>
                <c:pt idx="18">
                  <c:v>4.5199999999999996</c:v>
                </c:pt>
                <c:pt idx="19">
                  <c:v>4.72</c:v>
                </c:pt>
                <c:pt idx="20">
                  <c:v>5.68</c:v>
                </c:pt>
                <c:pt idx="21">
                  <c:v>6.04</c:v>
                </c:pt>
                <c:pt idx="22">
                  <c:v>6.91</c:v>
                </c:pt>
                <c:pt idx="23">
                  <c:v>7.85</c:v>
                </c:pt>
                <c:pt idx="24">
                  <c:v>9.11</c:v>
                </c:pt>
                <c:pt idx="25">
                  <c:v>9.24</c:v>
                </c:pt>
                <c:pt idx="26">
                  <c:v>9.57</c:v>
                </c:pt>
                <c:pt idx="27">
                  <c:v>9.11</c:v>
                </c:pt>
                <c:pt idx="28">
                  <c:v>8.25</c:v>
                </c:pt>
                <c:pt idx="29">
                  <c:v>7.27</c:v>
                </c:pt>
                <c:pt idx="30">
                  <c:v>5.75</c:v>
                </c:pt>
                <c:pt idx="31">
                  <c:v>4.12</c:v>
                </c:pt>
                <c:pt idx="32">
                  <c:v>3.61</c:v>
                </c:pt>
                <c:pt idx="33">
                  <c:v>2.91</c:v>
                </c:pt>
                <c:pt idx="34">
                  <c:v>2.36</c:v>
                </c:pt>
                <c:pt idx="35">
                  <c:v>1.94</c:v>
                </c:pt>
                <c:pt idx="36">
                  <c:v>1.1000000000000001</c:v>
                </c:pt>
                <c:pt idx="37">
                  <c:v>1.06</c:v>
                </c:pt>
                <c:pt idx="38">
                  <c:v>2.13</c:v>
                </c:pt>
                <c:pt idx="39">
                  <c:v>3.01</c:v>
                </c:pt>
                <c:pt idx="40">
                  <c:v>3.51</c:v>
                </c:pt>
                <c:pt idx="41">
                  <c:v>3.11</c:v>
                </c:pt>
                <c:pt idx="42">
                  <c:v>3.39</c:v>
                </c:pt>
                <c:pt idx="43">
                  <c:v>3.83</c:v>
                </c:pt>
                <c:pt idx="44">
                  <c:v>4.1399999999999997</c:v>
                </c:pt>
                <c:pt idx="45">
                  <c:v>4.1500000000000004</c:v>
                </c:pt>
                <c:pt idx="46">
                  <c:v>3.81</c:v>
                </c:pt>
                <c:pt idx="47">
                  <c:v>2.73</c:v>
                </c:pt>
                <c:pt idx="48">
                  <c:v>1.53</c:v>
                </c:pt>
                <c:pt idx="49">
                  <c:v>1.28</c:v>
                </c:pt>
                <c:pt idx="50">
                  <c:v>1.56</c:v>
                </c:pt>
                <c:pt idx="51">
                  <c:v>2.87</c:v>
                </c:pt>
                <c:pt idx="52">
                  <c:v>4.47</c:v>
                </c:pt>
                <c:pt idx="53">
                  <c:v>4.8600000000000003</c:v>
                </c:pt>
                <c:pt idx="54">
                  <c:v>5.09</c:v>
                </c:pt>
                <c:pt idx="55">
                  <c:v>6.06</c:v>
                </c:pt>
                <c:pt idx="56">
                  <c:v>7.23</c:v>
                </c:pt>
                <c:pt idx="57">
                  <c:v>8.33</c:v>
                </c:pt>
                <c:pt idx="58">
                  <c:v>9.26</c:v>
                </c:pt>
                <c:pt idx="59">
                  <c:v>9.42</c:v>
                </c:pt>
                <c:pt idx="60">
                  <c:v>9.8000000000000007</c:v>
                </c:pt>
                <c:pt idx="61">
                  <c:v>10.4</c:v>
                </c:pt>
                <c:pt idx="62">
                  <c:v>10.59</c:v>
                </c:pt>
                <c:pt idx="63">
                  <c:v>10.64</c:v>
                </c:pt>
                <c:pt idx="64">
                  <c:v>10.68</c:v>
                </c:pt>
                <c:pt idx="65">
                  <c:v>10.46</c:v>
                </c:pt>
                <c:pt idx="66">
                  <c:v>10.28</c:v>
                </c:pt>
                <c:pt idx="67">
                  <c:v>10.06</c:v>
                </c:pt>
                <c:pt idx="68">
                  <c:v>9.83</c:v>
                </c:pt>
                <c:pt idx="69">
                  <c:v>8.9499999999999993</c:v>
                </c:pt>
                <c:pt idx="70">
                  <c:v>7.22</c:v>
                </c:pt>
                <c:pt idx="71">
                  <c:v>3.86</c:v>
                </c:pt>
                <c:pt idx="72">
                  <c:v>1.48</c:v>
                </c:pt>
                <c:pt idx="73">
                  <c:v>1.08</c:v>
                </c:pt>
                <c:pt idx="74">
                  <c:v>1.69</c:v>
                </c:pt>
                <c:pt idx="75">
                  <c:v>2.6</c:v>
                </c:pt>
                <c:pt idx="76">
                  <c:v>3.75</c:v>
                </c:pt>
                <c:pt idx="77">
                  <c:v>3.94</c:v>
                </c:pt>
                <c:pt idx="78">
                  <c:v>3.8</c:v>
                </c:pt>
                <c:pt idx="79">
                  <c:v>4.29</c:v>
                </c:pt>
                <c:pt idx="80">
                  <c:v>4.46</c:v>
                </c:pt>
                <c:pt idx="81">
                  <c:v>5.28</c:v>
                </c:pt>
                <c:pt idx="82">
                  <c:v>6.41</c:v>
                </c:pt>
                <c:pt idx="83">
                  <c:v>7.25</c:v>
                </c:pt>
                <c:pt idx="84">
                  <c:v>7.24</c:v>
                </c:pt>
                <c:pt idx="85">
                  <c:v>7.37</c:v>
                </c:pt>
                <c:pt idx="86">
                  <c:v>6.99</c:v>
                </c:pt>
                <c:pt idx="87">
                  <c:v>5.72</c:v>
                </c:pt>
                <c:pt idx="88">
                  <c:v>3.41</c:v>
                </c:pt>
                <c:pt idx="89">
                  <c:v>1.92</c:v>
                </c:pt>
                <c:pt idx="90">
                  <c:v>1.18</c:v>
                </c:pt>
                <c:pt idx="91">
                  <c:v>1.34</c:v>
                </c:pt>
                <c:pt idx="92">
                  <c:v>2.14</c:v>
                </c:pt>
                <c:pt idx="93">
                  <c:v>3.16</c:v>
                </c:pt>
                <c:pt idx="94">
                  <c:v>4.09</c:v>
                </c:pt>
                <c:pt idx="95">
                  <c:v>4.04</c:v>
                </c:pt>
                <c:pt idx="96">
                  <c:v>4.22</c:v>
                </c:pt>
                <c:pt idx="97">
                  <c:v>5.28</c:v>
                </c:pt>
                <c:pt idx="98">
                  <c:v>6.15</c:v>
                </c:pt>
                <c:pt idx="99">
                  <c:v>7.06</c:v>
                </c:pt>
                <c:pt idx="100">
                  <c:v>7.25</c:v>
                </c:pt>
                <c:pt idx="101">
                  <c:v>7.65</c:v>
                </c:pt>
                <c:pt idx="102">
                  <c:v>8.2899999999999991</c:v>
                </c:pt>
                <c:pt idx="103">
                  <c:v>8.66</c:v>
                </c:pt>
                <c:pt idx="104">
                  <c:v>8.8000000000000007</c:v>
                </c:pt>
                <c:pt idx="105">
                  <c:v>8.76</c:v>
                </c:pt>
                <c:pt idx="106">
                  <c:v>8.4499999999999993</c:v>
                </c:pt>
                <c:pt idx="107">
                  <c:v>7.05</c:v>
                </c:pt>
                <c:pt idx="108">
                  <c:v>4.34</c:v>
                </c:pt>
                <c:pt idx="109">
                  <c:v>1.61</c:v>
                </c:pt>
                <c:pt idx="110">
                  <c:v>1.08</c:v>
                </c:pt>
                <c:pt idx="111">
                  <c:v>1.39</c:v>
                </c:pt>
                <c:pt idx="112">
                  <c:v>2.54</c:v>
                </c:pt>
                <c:pt idx="113">
                  <c:v>3.93</c:v>
                </c:pt>
                <c:pt idx="114">
                  <c:v>4.3099999999999996</c:v>
                </c:pt>
                <c:pt idx="115">
                  <c:v>4.3600000000000003</c:v>
                </c:pt>
                <c:pt idx="116">
                  <c:v>5.38</c:v>
                </c:pt>
                <c:pt idx="117">
                  <c:v>6.62</c:v>
                </c:pt>
                <c:pt idx="118">
                  <c:v>7.95</c:v>
                </c:pt>
                <c:pt idx="119">
                  <c:v>9.15</c:v>
                </c:pt>
                <c:pt idx="120">
                  <c:v>9.35</c:v>
                </c:pt>
                <c:pt idx="121">
                  <c:v>9.73</c:v>
                </c:pt>
                <c:pt idx="122">
                  <c:v>10.02</c:v>
                </c:pt>
                <c:pt idx="123">
                  <c:v>10</c:v>
                </c:pt>
                <c:pt idx="124">
                  <c:v>9.8800000000000008</c:v>
                </c:pt>
                <c:pt idx="125">
                  <c:v>9.83</c:v>
                </c:pt>
                <c:pt idx="126">
                  <c:v>9.7899999999999991</c:v>
                </c:pt>
                <c:pt idx="127">
                  <c:v>9.68</c:v>
                </c:pt>
                <c:pt idx="128">
                  <c:v>9.52</c:v>
                </c:pt>
                <c:pt idx="129">
                  <c:v>8.7799999999999994</c:v>
                </c:pt>
                <c:pt idx="130">
                  <c:v>7.29</c:v>
                </c:pt>
                <c:pt idx="131">
                  <c:v>5.53</c:v>
                </c:pt>
                <c:pt idx="132">
                  <c:v>4.5</c:v>
                </c:pt>
                <c:pt idx="133">
                  <c:v>3.48</c:v>
                </c:pt>
                <c:pt idx="134">
                  <c:v>2.94</c:v>
                </c:pt>
                <c:pt idx="135">
                  <c:v>2.02</c:v>
                </c:pt>
                <c:pt idx="136">
                  <c:v>1.73</c:v>
                </c:pt>
                <c:pt idx="137">
                  <c:v>1.41</c:v>
                </c:pt>
                <c:pt idx="138">
                  <c:v>1.48</c:v>
                </c:pt>
                <c:pt idx="139">
                  <c:v>1.65</c:v>
                </c:pt>
                <c:pt idx="140">
                  <c:v>1.1299999999999999</c:v>
                </c:pt>
                <c:pt idx="141">
                  <c:v>0.99</c:v>
                </c:pt>
                <c:pt idx="142">
                  <c:v>1.07</c:v>
                </c:pt>
                <c:pt idx="143">
                  <c:v>0.97</c:v>
                </c:pt>
                <c:pt idx="144">
                  <c:v>0.93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99-443B-AFAA-66479436A06A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'Ciclo represntativo'!$C$2:$C$1031</c:f>
              <c:numCache>
                <c:formatCode>General</c:formatCode>
                <c:ptCount val="1030"/>
                <c:pt idx="145">
                  <c:v>0</c:v>
                </c:pt>
                <c:pt idx="146">
                  <c:v>3.2581916</c:v>
                </c:pt>
                <c:pt idx="147">
                  <c:v>4.2135160000000003</c:v>
                </c:pt>
                <c:pt idx="148">
                  <c:v>5.2342104999999997</c:v>
                </c:pt>
                <c:pt idx="149">
                  <c:v>4.9346420000000002</c:v>
                </c:pt>
                <c:pt idx="150">
                  <c:v>5.8199639999999997</c:v>
                </c:pt>
                <c:pt idx="151">
                  <c:v>7.2673629999999996</c:v>
                </c:pt>
                <c:pt idx="152">
                  <c:v>8.8866790000000009</c:v>
                </c:pt>
                <c:pt idx="153">
                  <c:v>9.1908799999999999</c:v>
                </c:pt>
                <c:pt idx="154">
                  <c:v>8.7152770000000004</c:v>
                </c:pt>
                <c:pt idx="155">
                  <c:v>8.8388100000000005</c:v>
                </c:pt>
                <c:pt idx="156">
                  <c:v>9.0899940000000008</c:v>
                </c:pt>
                <c:pt idx="157">
                  <c:v>9.1759529999999998</c:v>
                </c:pt>
                <c:pt idx="158">
                  <c:v>9.194998</c:v>
                </c:pt>
                <c:pt idx="159">
                  <c:v>8.9968299999999992</c:v>
                </c:pt>
                <c:pt idx="160">
                  <c:v>8.7549100000000006</c:v>
                </c:pt>
                <c:pt idx="161">
                  <c:v>8.8892530000000001</c:v>
                </c:pt>
                <c:pt idx="162">
                  <c:v>8.4270320000000005</c:v>
                </c:pt>
                <c:pt idx="163">
                  <c:v>8.1892309999999995</c:v>
                </c:pt>
                <c:pt idx="164">
                  <c:v>8.0929780000000004</c:v>
                </c:pt>
                <c:pt idx="165">
                  <c:v>8.1212870000000006</c:v>
                </c:pt>
                <c:pt idx="166">
                  <c:v>7.840249</c:v>
                </c:pt>
                <c:pt idx="167">
                  <c:v>7.5499454000000004</c:v>
                </c:pt>
                <c:pt idx="168">
                  <c:v>7.0887547</c:v>
                </c:pt>
                <c:pt idx="169">
                  <c:v>6.480353</c:v>
                </c:pt>
                <c:pt idx="170">
                  <c:v>5.8462149999999999</c:v>
                </c:pt>
                <c:pt idx="171">
                  <c:v>5.6820187999999998</c:v>
                </c:pt>
                <c:pt idx="172">
                  <c:v>5.0653815</c:v>
                </c:pt>
                <c:pt idx="173">
                  <c:v>4.2310166000000002</c:v>
                </c:pt>
                <c:pt idx="174">
                  <c:v>3.2231904999999998</c:v>
                </c:pt>
                <c:pt idx="175">
                  <c:v>2.1479358999999998</c:v>
                </c:pt>
                <c:pt idx="176">
                  <c:v>1.2137150000000001</c:v>
                </c:pt>
                <c:pt idx="177">
                  <c:v>1.7752768999999999</c:v>
                </c:pt>
                <c:pt idx="178">
                  <c:v>1.8864570000000001</c:v>
                </c:pt>
                <c:pt idx="179">
                  <c:v>2.7486166999999999</c:v>
                </c:pt>
                <c:pt idx="180">
                  <c:v>3.3472385</c:v>
                </c:pt>
                <c:pt idx="181">
                  <c:v>3.6267328000000001</c:v>
                </c:pt>
                <c:pt idx="182">
                  <c:v>4.1795444000000002</c:v>
                </c:pt>
                <c:pt idx="183">
                  <c:v>4.5661006000000004</c:v>
                </c:pt>
                <c:pt idx="184">
                  <c:v>4.9742756000000004</c:v>
                </c:pt>
                <c:pt idx="185">
                  <c:v>5.3798766000000002</c:v>
                </c:pt>
                <c:pt idx="186">
                  <c:v>5.5075279999999998</c:v>
                </c:pt>
                <c:pt idx="187">
                  <c:v>5.6248845999999997</c:v>
                </c:pt>
                <c:pt idx="188">
                  <c:v>5.7458444000000002</c:v>
                </c:pt>
                <c:pt idx="189">
                  <c:v>5.545617</c:v>
                </c:pt>
                <c:pt idx="190">
                  <c:v>5.5770153999999996</c:v>
                </c:pt>
                <c:pt idx="191">
                  <c:v>5.1930322999999996</c:v>
                </c:pt>
                <c:pt idx="192">
                  <c:v>4.8033875999999998</c:v>
                </c:pt>
                <c:pt idx="193">
                  <c:v>4.5434530000000004</c:v>
                </c:pt>
                <c:pt idx="194">
                  <c:v>4.0899830000000001</c:v>
                </c:pt>
                <c:pt idx="195">
                  <c:v>3.2211316000000001</c:v>
                </c:pt>
                <c:pt idx="196">
                  <c:v>2.4423569999999999</c:v>
                </c:pt>
                <c:pt idx="197">
                  <c:v>2.0233731000000001</c:v>
                </c:pt>
                <c:pt idx="198">
                  <c:v>1.8931483</c:v>
                </c:pt>
                <c:pt idx="199">
                  <c:v>2.1978637999999999</c:v>
                </c:pt>
                <c:pt idx="200">
                  <c:v>2.9972273999999999</c:v>
                </c:pt>
                <c:pt idx="201">
                  <c:v>3.1526736999999998</c:v>
                </c:pt>
                <c:pt idx="202">
                  <c:v>3.3235614</c:v>
                </c:pt>
                <c:pt idx="203">
                  <c:v>4.0719675999999998</c:v>
                </c:pt>
                <c:pt idx="204">
                  <c:v>4.6196320000000002</c:v>
                </c:pt>
                <c:pt idx="205">
                  <c:v>4.8728749999999996</c:v>
                </c:pt>
                <c:pt idx="206">
                  <c:v>5.0514840000000003</c:v>
                </c:pt>
                <c:pt idx="207">
                  <c:v>5.4256869999999999</c:v>
                </c:pt>
                <c:pt idx="208">
                  <c:v>5.5970893000000004</c:v>
                </c:pt>
                <c:pt idx="209">
                  <c:v>5.6181929999999998</c:v>
                </c:pt>
                <c:pt idx="210">
                  <c:v>5.5888540000000004</c:v>
                </c:pt>
                <c:pt idx="211">
                  <c:v>5.5718680000000003</c:v>
                </c:pt>
                <c:pt idx="212">
                  <c:v>5.0772199999999996</c:v>
                </c:pt>
                <c:pt idx="213">
                  <c:v>4.6850019999999999</c:v>
                </c:pt>
                <c:pt idx="214">
                  <c:v>4.2176337000000004</c:v>
                </c:pt>
                <c:pt idx="215">
                  <c:v>3.8151212000000001</c:v>
                </c:pt>
                <c:pt idx="216">
                  <c:v>3.6658515999999999</c:v>
                </c:pt>
                <c:pt idx="217">
                  <c:v>3.1470118</c:v>
                </c:pt>
                <c:pt idx="218">
                  <c:v>2.6744967000000002</c:v>
                </c:pt>
                <c:pt idx="219">
                  <c:v>1.9255758999999999</c:v>
                </c:pt>
                <c:pt idx="220">
                  <c:v>1.90859</c:v>
                </c:pt>
                <c:pt idx="221">
                  <c:v>1.5410782999999999</c:v>
                </c:pt>
                <c:pt idx="222">
                  <c:v>2.0413882999999999</c:v>
                </c:pt>
                <c:pt idx="223">
                  <c:v>2.4315479</c:v>
                </c:pt>
                <c:pt idx="224">
                  <c:v>3.1691446000000001</c:v>
                </c:pt>
                <c:pt idx="225">
                  <c:v>3.3137816999999998</c:v>
                </c:pt>
                <c:pt idx="226">
                  <c:v>3.4882724000000001</c:v>
                </c:pt>
                <c:pt idx="227">
                  <c:v>3.6411449999999999</c:v>
                </c:pt>
                <c:pt idx="228">
                  <c:v>4.6299260000000002</c:v>
                </c:pt>
                <c:pt idx="229">
                  <c:v>5.3474493000000001</c:v>
                </c:pt>
                <c:pt idx="230">
                  <c:v>5.6351789999999999</c:v>
                </c:pt>
                <c:pt idx="231">
                  <c:v>5.4987773999999998</c:v>
                </c:pt>
                <c:pt idx="232">
                  <c:v>5.4014949999999997</c:v>
                </c:pt>
                <c:pt idx="233">
                  <c:v>5.223916</c:v>
                </c:pt>
                <c:pt idx="234">
                  <c:v>5.2095037</c:v>
                </c:pt>
                <c:pt idx="235">
                  <c:v>5.121486</c:v>
                </c:pt>
                <c:pt idx="236">
                  <c:v>5.2985506000000004</c:v>
                </c:pt>
                <c:pt idx="237">
                  <c:v>5.6351789999999999</c:v>
                </c:pt>
                <c:pt idx="238">
                  <c:v>5.5281167</c:v>
                </c:pt>
                <c:pt idx="239">
                  <c:v>5.6454734999999996</c:v>
                </c:pt>
                <c:pt idx="240">
                  <c:v>5.6305465999999997</c:v>
                </c:pt>
                <c:pt idx="241">
                  <c:v>5.7231965000000002</c:v>
                </c:pt>
                <c:pt idx="242">
                  <c:v>5.8153315000000001</c:v>
                </c:pt>
                <c:pt idx="243">
                  <c:v>6.0464419999999999</c:v>
                </c:pt>
                <c:pt idx="244">
                  <c:v>6.0346029999999997</c:v>
                </c:pt>
                <c:pt idx="245">
                  <c:v>5.6578270000000002</c:v>
                </c:pt>
                <c:pt idx="246">
                  <c:v>5.8076109999999996</c:v>
                </c:pt>
                <c:pt idx="247">
                  <c:v>5.4550260000000002</c:v>
                </c:pt>
                <c:pt idx="248">
                  <c:v>5.3114185000000003</c:v>
                </c:pt>
                <c:pt idx="249">
                  <c:v>5.1853119999999997</c:v>
                </c:pt>
                <c:pt idx="250">
                  <c:v>5.223401</c:v>
                </c:pt>
                <c:pt idx="251">
                  <c:v>5.1317805999999999</c:v>
                </c:pt>
                <c:pt idx="252">
                  <c:v>5.1575164999999998</c:v>
                </c:pt>
                <c:pt idx="253">
                  <c:v>5.32789</c:v>
                </c:pt>
                <c:pt idx="254">
                  <c:v>5.3047269999999997</c:v>
                </c:pt>
                <c:pt idx="255">
                  <c:v>5.0844259999999997</c:v>
                </c:pt>
                <c:pt idx="256">
                  <c:v>4.8728749999999996</c:v>
                </c:pt>
                <c:pt idx="257">
                  <c:v>4.1352779999999996</c:v>
                </c:pt>
                <c:pt idx="258">
                  <c:v>3.0188457999999998</c:v>
                </c:pt>
                <c:pt idx="259">
                  <c:v>1.9636652000000001</c:v>
                </c:pt>
                <c:pt idx="260">
                  <c:v>1.0428272000000001</c:v>
                </c:pt>
                <c:pt idx="26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99-443B-AFAA-66479436A06A}"/>
            </c:ext>
          </c:extLst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'Ciclo represntativo'!#REF!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99-443B-AFAA-66479436A06A}"/>
            </c:ext>
          </c:extLst>
        </c:ser>
        <c:ser>
          <c:idx val="4"/>
          <c:order val="3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'Ciclo represntativo'!$D$2:$D$1031</c:f>
              <c:numCache>
                <c:formatCode>General</c:formatCode>
                <c:ptCount val="1030"/>
                <c:pt idx="261">
                  <c:v>0</c:v>
                </c:pt>
                <c:pt idx="262">
                  <c:v>2.0299999999999998</c:v>
                </c:pt>
                <c:pt idx="263">
                  <c:v>3.27</c:v>
                </c:pt>
                <c:pt idx="264">
                  <c:v>3.99</c:v>
                </c:pt>
                <c:pt idx="265">
                  <c:v>3.9399997999999998</c:v>
                </c:pt>
                <c:pt idx="266">
                  <c:v>4.97</c:v>
                </c:pt>
                <c:pt idx="267">
                  <c:v>6.3399996999999999</c:v>
                </c:pt>
                <c:pt idx="268">
                  <c:v>7.52</c:v>
                </c:pt>
                <c:pt idx="269">
                  <c:v>8.73</c:v>
                </c:pt>
                <c:pt idx="270">
                  <c:v>9.8699999999999992</c:v>
                </c:pt>
                <c:pt idx="271">
                  <c:v>9.8899989999999995</c:v>
                </c:pt>
                <c:pt idx="272">
                  <c:v>10.26</c:v>
                </c:pt>
                <c:pt idx="273">
                  <c:v>10.929999</c:v>
                </c:pt>
                <c:pt idx="274">
                  <c:v>11.509999000000001</c:v>
                </c:pt>
                <c:pt idx="275">
                  <c:v>11.94</c:v>
                </c:pt>
                <c:pt idx="276">
                  <c:v>11.849999</c:v>
                </c:pt>
                <c:pt idx="277">
                  <c:v>11.62</c:v>
                </c:pt>
                <c:pt idx="278">
                  <c:v>11.12</c:v>
                </c:pt>
                <c:pt idx="279">
                  <c:v>10.3</c:v>
                </c:pt>
                <c:pt idx="280">
                  <c:v>8.7100000000000009</c:v>
                </c:pt>
                <c:pt idx="281">
                  <c:v>7.2799997000000003</c:v>
                </c:pt>
                <c:pt idx="282">
                  <c:v>5.66</c:v>
                </c:pt>
                <c:pt idx="283">
                  <c:v>4.5499996999999999</c:v>
                </c:pt>
                <c:pt idx="284">
                  <c:v>4.0099998000000001</c:v>
                </c:pt>
                <c:pt idx="285">
                  <c:v>4.5499996999999999</c:v>
                </c:pt>
                <c:pt idx="286">
                  <c:v>4.88</c:v>
                </c:pt>
                <c:pt idx="287">
                  <c:v>5.44</c:v>
                </c:pt>
                <c:pt idx="288">
                  <c:v>5.96</c:v>
                </c:pt>
                <c:pt idx="289">
                  <c:v>6.56</c:v>
                </c:pt>
                <c:pt idx="290">
                  <c:v>7.0699997000000003</c:v>
                </c:pt>
                <c:pt idx="291">
                  <c:v>7.64</c:v>
                </c:pt>
                <c:pt idx="292">
                  <c:v>8.36</c:v>
                </c:pt>
                <c:pt idx="293">
                  <c:v>9.07</c:v>
                </c:pt>
                <c:pt idx="294">
                  <c:v>9.8499990000000004</c:v>
                </c:pt>
                <c:pt idx="295">
                  <c:v>10.29</c:v>
                </c:pt>
                <c:pt idx="296">
                  <c:v>10.679999</c:v>
                </c:pt>
                <c:pt idx="297">
                  <c:v>11.34</c:v>
                </c:pt>
                <c:pt idx="298">
                  <c:v>12.259999000000001</c:v>
                </c:pt>
                <c:pt idx="299">
                  <c:v>12.599999</c:v>
                </c:pt>
                <c:pt idx="300">
                  <c:v>12</c:v>
                </c:pt>
                <c:pt idx="301">
                  <c:v>11.179999</c:v>
                </c:pt>
                <c:pt idx="302">
                  <c:v>10.49</c:v>
                </c:pt>
                <c:pt idx="303">
                  <c:v>9.7899999999999991</c:v>
                </c:pt>
                <c:pt idx="304">
                  <c:v>9.0299999999999994</c:v>
                </c:pt>
                <c:pt idx="305">
                  <c:v>8.3699999999999992</c:v>
                </c:pt>
                <c:pt idx="306">
                  <c:v>7.77</c:v>
                </c:pt>
                <c:pt idx="307">
                  <c:v>7.31</c:v>
                </c:pt>
                <c:pt idx="308">
                  <c:v>6.7599998000000001</c:v>
                </c:pt>
                <c:pt idx="309">
                  <c:v>4.38</c:v>
                </c:pt>
                <c:pt idx="310">
                  <c:v>2.0099999999999998</c:v>
                </c:pt>
                <c:pt idx="311">
                  <c:v>1.0799999</c:v>
                </c:pt>
                <c:pt idx="312">
                  <c:v>0.32</c:v>
                </c:pt>
                <c:pt idx="313">
                  <c:v>0.39999997999999998</c:v>
                </c:pt>
                <c:pt idx="3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99-443B-AFAA-66479436A06A}"/>
            </c:ext>
          </c:extLst>
        </c:ser>
        <c:ser>
          <c:idx val="5"/>
          <c:order val="4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'Ciclo represntativo'!$F$2:$F$1031</c:f>
              <c:numCache>
                <c:formatCode>General</c:formatCode>
                <c:ptCount val="1030"/>
                <c:pt idx="391">
                  <c:v>0</c:v>
                </c:pt>
                <c:pt idx="392">
                  <c:v>2.04</c:v>
                </c:pt>
                <c:pt idx="393">
                  <c:v>1.1899999000000001</c:v>
                </c:pt>
                <c:pt idx="394">
                  <c:v>1.37</c:v>
                </c:pt>
                <c:pt idx="395">
                  <c:v>1.31</c:v>
                </c:pt>
                <c:pt idx="396">
                  <c:v>3.9599997999999998</c:v>
                </c:pt>
                <c:pt idx="397">
                  <c:v>5.0099998000000001</c:v>
                </c:pt>
                <c:pt idx="398">
                  <c:v>5.2999996999999999</c:v>
                </c:pt>
                <c:pt idx="399">
                  <c:v>5.33</c:v>
                </c:pt>
                <c:pt idx="400">
                  <c:v>5.74</c:v>
                </c:pt>
                <c:pt idx="401">
                  <c:v>7.1</c:v>
                </c:pt>
                <c:pt idx="402">
                  <c:v>8.74</c:v>
                </c:pt>
                <c:pt idx="403">
                  <c:v>9.23</c:v>
                </c:pt>
                <c:pt idx="404">
                  <c:v>9.5999990000000004</c:v>
                </c:pt>
                <c:pt idx="405">
                  <c:v>9.25</c:v>
                </c:pt>
                <c:pt idx="406">
                  <c:v>8.3899989999999995</c:v>
                </c:pt>
                <c:pt idx="407">
                  <c:v>8.1199999999999992</c:v>
                </c:pt>
                <c:pt idx="408">
                  <c:v>6.08</c:v>
                </c:pt>
                <c:pt idx="409">
                  <c:v>4.3399996999999999</c:v>
                </c:pt>
                <c:pt idx="410">
                  <c:v>3.53</c:v>
                </c:pt>
                <c:pt idx="411">
                  <c:v>4.3199997000000003</c:v>
                </c:pt>
                <c:pt idx="412">
                  <c:v>5.94</c:v>
                </c:pt>
                <c:pt idx="413">
                  <c:v>7.2</c:v>
                </c:pt>
                <c:pt idx="414">
                  <c:v>7.85</c:v>
                </c:pt>
                <c:pt idx="415">
                  <c:v>8.49</c:v>
                </c:pt>
                <c:pt idx="416">
                  <c:v>8.73</c:v>
                </c:pt>
                <c:pt idx="417">
                  <c:v>8.57</c:v>
                </c:pt>
                <c:pt idx="418">
                  <c:v>8.19</c:v>
                </c:pt>
                <c:pt idx="419">
                  <c:v>7.7799997000000003</c:v>
                </c:pt>
                <c:pt idx="420">
                  <c:v>7.48</c:v>
                </c:pt>
                <c:pt idx="421">
                  <c:v>6.91</c:v>
                </c:pt>
                <c:pt idx="422">
                  <c:v>6.5099998000000001</c:v>
                </c:pt>
                <c:pt idx="423">
                  <c:v>5.89</c:v>
                </c:pt>
                <c:pt idx="424">
                  <c:v>5.91</c:v>
                </c:pt>
                <c:pt idx="425">
                  <c:v>6.0699997000000003</c:v>
                </c:pt>
                <c:pt idx="426">
                  <c:v>5.5</c:v>
                </c:pt>
                <c:pt idx="427">
                  <c:v>5.14</c:v>
                </c:pt>
                <c:pt idx="428">
                  <c:v>5.14</c:v>
                </c:pt>
                <c:pt idx="429">
                  <c:v>5.19</c:v>
                </c:pt>
                <c:pt idx="430">
                  <c:v>4.92</c:v>
                </c:pt>
                <c:pt idx="431">
                  <c:v>4.7</c:v>
                </c:pt>
                <c:pt idx="432">
                  <c:v>4.8099999999999996</c:v>
                </c:pt>
                <c:pt idx="433">
                  <c:v>4.92</c:v>
                </c:pt>
                <c:pt idx="434">
                  <c:v>5.2</c:v>
                </c:pt>
                <c:pt idx="435">
                  <c:v>4.87</c:v>
                </c:pt>
                <c:pt idx="436">
                  <c:v>5.13</c:v>
                </c:pt>
                <c:pt idx="437">
                  <c:v>4.9800000000000004</c:v>
                </c:pt>
                <c:pt idx="438">
                  <c:v>4.66</c:v>
                </c:pt>
                <c:pt idx="439">
                  <c:v>3.55</c:v>
                </c:pt>
                <c:pt idx="440">
                  <c:v>2.06</c:v>
                </c:pt>
                <c:pt idx="441">
                  <c:v>1.63</c:v>
                </c:pt>
                <c:pt idx="44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A99-443B-AFAA-66479436A06A}"/>
            </c:ext>
          </c:extLst>
        </c:ser>
        <c:ser>
          <c:idx val="6"/>
          <c:order val="5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'Ciclo represntativo'!$G$2:$G$1031</c:f>
              <c:numCache>
                <c:formatCode>General</c:formatCode>
                <c:ptCount val="1030"/>
                <c:pt idx="442">
                  <c:v>0</c:v>
                </c:pt>
                <c:pt idx="443">
                  <c:v>2.96</c:v>
                </c:pt>
                <c:pt idx="444">
                  <c:v>3.25</c:v>
                </c:pt>
                <c:pt idx="445">
                  <c:v>3.27</c:v>
                </c:pt>
                <c:pt idx="446">
                  <c:v>4.13</c:v>
                </c:pt>
                <c:pt idx="447">
                  <c:v>4.21</c:v>
                </c:pt>
                <c:pt idx="448">
                  <c:v>3.99</c:v>
                </c:pt>
                <c:pt idx="449">
                  <c:v>4.12</c:v>
                </c:pt>
                <c:pt idx="450">
                  <c:v>3.52</c:v>
                </c:pt>
                <c:pt idx="451">
                  <c:v>2.9099998</c:v>
                </c:pt>
                <c:pt idx="452">
                  <c:v>2.76</c:v>
                </c:pt>
                <c:pt idx="453">
                  <c:v>3</c:v>
                </c:pt>
                <c:pt idx="454">
                  <c:v>4.58</c:v>
                </c:pt>
                <c:pt idx="455">
                  <c:v>5.99</c:v>
                </c:pt>
                <c:pt idx="456">
                  <c:v>7.56</c:v>
                </c:pt>
                <c:pt idx="457">
                  <c:v>8.49</c:v>
                </c:pt>
                <c:pt idx="458">
                  <c:v>8.7699995000000008</c:v>
                </c:pt>
                <c:pt idx="459">
                  <c:v>9.0399999999999991</c:v>
                </c:pt>
                <c:pt idx="460">
                  <c:v>9.0299999999999994</c:v>
                </c:pt>
                <c:pt idx="461">
                  <c:v>7.83</c:v>
                </c:pt>
                <c:pt idx="462">
                  <c:v>6.3199997000000003</c:v>
                </c:pt>
                <c:pt idx="463">
                  <c:v>5.27</c:v>
                </c:pt>
                <c:pt idx="464">
                  <c:v>3.3</c:v>
                </c:pt>
                <c:pt idx="465">
                  <c:v>1.92</c:v>
                </c:pt>
                <c:pt idx="466">
                  <c:v>1.9399999000000001</c:v>
                </c:pt>
                <c:pt idx="467">
                  <c:v>2.59</c:v>
                </c:pt>
                <c:pt idx="468">
                  <c:v>4.7</c:v>
                </c:pt>
                <c:pt idx="469">
                  <c:v>4.75</c:v>
                </c:pt>
                <c:pt idx="470">
                  <c:v>6.3799995999999997</c:v>
                </c:pt>
                <c:pt idx="471">
                  <c:v>7.7</c:v>
                </c:pt>
                <c:pt idx="472">
                  <c:v>8.1799990000000005</c:v>
                </c:pt>
                <c:pt idx="473">
                  <c:v>8.3499990000000004</c:v>
                </c:pt>
                <c:pt idx="474">
                  <c:v>8.09</c:v>
                </c:pt>
                <c:pt idx="475">
                  <c:v>5.54</c:v>
                </c:pt>
                <c:pt idx="476">
                  <c:v>5.14</c:v>
                </c:pt>
                <c:pt idx="477">
                  <c:v>4.97</c:v>
                </c:pt>
                <c:pt idx="478">
                  <c:v>2.6</c:v>
                </c:pt>
                <c:pt idx="479">
                  <c:v>1.49</c:v>
                </c:pt>
                <c:pt idx="480">
                  <c:v>1.63</c:v>
                </c:pt>
                <c:pt idx="481">
                  <c:v>1.48</c:v>
                </c:pt>
                <c:pt idx="482">
                  <c:v>1.99</c:v>
                </c:pt>
                <c:pt idx="483">
                  <c:v>2.25</c:v>
                </c:pt>
                <c:pt idx="484">
                  <c:v>2.4900000000000002</c:v>
                </c:pt>
                <c:pt idx="485">
                  <c:v>3.51</c:v>
                </c:pt>
                <c:pt idx="486">
                  <c:v>4.0699997000000003</c:v>
                </c:pt>
                <c:pt idx="487">
                  <c:v>4.0599999999999996</c:v>
                </c:pt>
                <c:pt idx="488">
                  <c:v>4.47</c:v>
                </c:pt>
                <c:pt idx="489">
                  <c:v>6.06</c:v>
                </c:pt>
                <c:pt idx="490">
                  <c:v>6.8199997000000003</c:v>
                </c:pt>
                <c:pt idx="491">
                  <c:v>6.68</c:v>
                </c:pt>
                <c:pt idx="492">
                  <c:v>6.3599997000000004</c:v>
                </c:pt>
                <c:pt idx="493">
                  <c:v>3.8</c:v>
                </c:pt>
                <c:pt idx="494">
                  <c:v>2.8</c:v>
                </c:pt>
                <c:pt idx="495">
                  <c:v>1.28</c:v>
                </c:pt>
                <c:pt idx="496">
                  <c:v>0.52</c:v>
                </c:pt>
                <c:pt idx="497">
                  <c:v>0.84999996</c:v>
                </c:pt>
                <c:pt idx="498">
                  <c:v>0.71</c:v>
                </c:pt>
                <c:pt idx="4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A99-443B-AFAA-66479436A0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5148415"/>
        <c:axId val="2005139679"/>
      </c:lineChart>
      <c:catAx>
        <c:axId val="20051484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005139679"/>
        <c:crosses val="autoZero"/>
        <c:auto val="1"/>
        <c:lblAlgn val="ctr"/>
        <c:lblOffset val="100"/>
        <c:noMultiLvlLbl val="0"/>
      </c:catAx>
      <c:valAx>
        <c:axId val="2005139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005148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Ciclo Global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'Ciclo conduccion'!$A$2:$A$1727</c:f>
              <c:numCache>
                <c:formatCode>General</c:formatCode>
                <c:ptCount val="17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</c:numCache>
            </c:numRef>
          </c:xVal>
          <c:yVal>
            <c:numRef>
              <c:f>'Ciclo conduccion'!$B$2:$B$1362</c:f>
              <c:numCache>
                <c:formatCode>General</c:formatCode>
                <c:ptCount val="13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3.58</c:v>
                </c:pt>
                <c:pt idx="11">
                  <c:v>3.87</c:v>
                </c:pt>
                <c:pt idx="12">
                  <c:v>4.46</c:v>
                </c:pt>
                <c:pt idx="13">
                  <c:v>5.56</c:v>
                </c:pt>
                <c:pt idx="14">
                  <c:v>6.8</c:v>
                </c:pt>
                <c:pt idx="15">
                  <c:v>7.72</c:v>
                </c:pt>
                <c:pt idx="16">
                  <c:v>7.68</c:v>
                </c:pt>
                <c:pt idx="17">
                  <c:v>7.57</c:v>
                </c:pt>
                <c:pt idx="18">
                  <c:v>6.8</c:v>
                </c:pt>
                <c:pt idx="19">
                  <c:v>5.07</c:v>
                </c:pt>
                <c:pt idx="20">
                  <c:v>3.42</c:v>
                </c:pt>
                <c:pt idx="21">
                  <c:v>2.46</c:v>
                </c:pt>
                <c:pt idx="22">
                  <c:v>1.66</c:v>
                </c:pt>
                <c:pt idx="23">
                  <c:v>1.05</c:v>
                </c:pt>
                <c:pt idx="24">
                  <c:v>1.35</c:v>
                </c:pt>
                <c:pt idx="25">
                  <c:v>2.52</c:v>
                </c:pt>
                <c:pt idx="26">
                  <c:v>4.3</c:v>
                </c:pt>
                <c:pt idx="27">
                  <c:v>4.5199999999999996</c:v>
                </c:pt>
                <c:pt idx="28">
                  <c:v>4.72</c:v>
                </c:pt>
                <c:pt idx="29">
                  <c:v>5.68</c:v>
                </c:pt>
                <c:pt idx="30">
                  <c:v>6.04</c:v>
                </c:pt>
                <c:pt idx="31">
                  <c:v>6.91</c:v>
                </c:pt>
                <c:pt idx="32">
                  <c:v>7.85</c:v>
                </c:pt>
                <c:pt idx="33">
                  <c:v>9.11</c:v>
                </c:pt>
                <c:pt idx="34">
                  <c:v>9.24</c:v>
                </c:pt>
                <c:pt idx="35">
                  <c:v>9.57</c:v>
                </c:pt>
                <c:pt idx="36">
                  <c:v>9.11</c:v>
                </c:pt>
                <c:pt idx="37">
                  <c:v>8.25</c:v>
                </c:pt>
                <c:pt idx="38">
                  <c:v>7.27</c:v>
                </c:pt>
                <c:pt idx="39">
                  <c:v>5.75</c:v>
                </c:pt>
                <c:pt idx="40">
                  <c:v>4.12</c:v>
                </c:pt>
                <c:pt idx="41">
                  <c:v>3.61</c:v>
                </c:pt>
                <c:pt idx="42">
                  <c:v>2.91</c:v>
                </c:pt>
                <c:pt idx="43">
                  <c:v>2.36</c:v>
                </c:pt>
                <c:pt idx="44">
                  <c:v>1.94</c:v>
                </c:pt>
                <c:pt idx="45">
                  <c:v>1.1000000000000001</c:v>
                </c:pt>
                <c:pt idx="46">
                  <c:v>1.06</c:v>
                </c:pt>
                <c:pt idx="47">
                  <c:v>2.13</c:v>
                </c:pt>
                <c:pt idx="48">
                  <c:v>3.01</c:v>
                </c:pt>
                <c:pt idx="49">
                  <c:v>3.51</c:v>
                </c:pt>
                <c:pt idx="50">
                  <c:v>3.11</c:v>
                </c:pt>
                <c:pt idx="51">
                  <c:v>3.39</c:v>
                </c:pt>
                <c:pt idx="52">
                  <c:v>3.83</c:v>
                </c:pt>
                <c:pt idx="53">
                  <c:v>4.1399999999999997</c:v>
                </c:pt>
                <c:pt idx="54">
                  <c:v>4.1500000000000004</c:v>
                </c:pt>
                <c:pt idx="55">
                  <c:v>3.81</c:v>
                </c:pt>
                <c:pt idx="56">
                  <c:v>2.73</c:v>
                </c:pt>
                <c:pt idx="57">
                  <c:v>1.53</c:v>
                </c:pt>
                <c:pt idx="58">
                  <c:v>1.28</c:v>
                </c:pt>
                <c:pt idx="59">
                  <c:v>1.56</c:v>
                </c:pt>
                <c:pt idx="60">
                  <c:v>2.87</c:v>
                </c:pt>
                <c:pt idx="61">
                  <c:v>4.47</c:v>
                </c:pt>
                <c:pt idx="62">
                  <c:v>4.8600000000000003</c:v>
                </c:pt>
                <c:pt idx="63">
                  <c:v>5.09</c:v>
                </c:pt>
                <c:pt idx="64">
                  <c:v>6.06</c:v>
                </c:pt>
                <c:pt idx="65">
                  <c:v>7.23</c:v>
                </c:pt>
                <c:pt idx="66">
                  <c:v>8.33</c:v>
                </c:pt>
                <c:pt idx="67">
                  <c:v>9.26</c:v>
                </c:pt>
                <c:pt idx="68">
                  <c:v>9.42</c:v>
                </c:pt>
                <c:pt idx="69">
                  <c:v>9.8000000000000007</c:v>
                </c:pt>
                <c:pt idx="70">
                  <c:v>10.4</c:v>
                </c:pt>
                <c:pt idx="71">
                  <c:v>10.59</c:v>
                </c:pt>
                <c:pt idx="72">
                  <c:v>10.64</c:v>
                </c:pt>
                <c:pt idx="73">
                  <c:v>10.68</c:v>
                </c:pt>
                <c:pt idx="74">
                  <c:v>10.46</c:v>
                </c:pt>
                <c:pt idx="75">
                  <c:v>10.28</c:v>
                </c:pt>
                <c:pt idx="76">
                  <c:v>10.06</c:v>
                </c:pt>
                <c:pt idx="77">
                  <c:v>9.83</c:v>
                </c:pt>
                <c:pt idx="78">
                  <c:v>8.9499999999999993</c:v>
                </c:pt>
                <c:pt idx="79">
                  <c:v>7.22</c:v>
                </c:pt>
                <c:pt idx="80">
                  <c:v>3.86</c:v>
                </c:pt>
                <c:pt idx="81">
                  <c:v>1.48</c:v>
                </c:pt>
                <c:pt idx="82">
                  <c:v>1.08</c:v>
                </c:pt>
                <c:pt idx="83">
                  <c:v>1.69</c:v>
                </c:pt>
                <c:pt idx="84">
                  <c:v>2.6</c:v>
                </c:pt>
                <c:pt idx="85">
                  <c:v>3.75</c:v>
                </c:pt>
                <c:pt idx="86">
                  <c:v>3.94</c:v>
                </c:pt>
                <c:pt idx="87">
                  <c:v>3.8</c:v>
                </c:pt>
                <c:pt idx="88">
                  <c:v>4.29</c:v>
                </c:pt>
                <c:pt idx="89">
                  <c:v>4.46</c:v>
                </c:pt>
                <c:pt idx="90">
                  <c:v>5.28</c:v>
                </c:pt>
                <c:pt idx="91">
                  <c:v>6.41</c:v>
                </c:pt>
                <c:pt idx="92">
                  <c:v>7.25</c:v>
                </c:pt>
                <c:pt idx="93">
                  <c:v>7.24</c:v>
                </c:pt>
                <c:pt idx="94">
                  <c:v>7.37</c:v>
                </c:pt>
                <c:pt idx="95">
                  <c:v>6.99</c:v>
                </c:pt>
                <c:pt idx="96">
                  <c:v>5.72</c:v>
                </c:pt>
                <c:pt idx="97">
                  <c:v>3.41</c:v>
                </c:pt>
                <c:pt idx="98">
                  <c:v>1.92</c:v>
                </c:pt>
                <c:pt idx="99">
                  <c:v>1.18</c:v>
                </c:pt>
                <c:pt idx="100">
                  <c:v>1.34</c:v>
                </c:pt>
                <c:pt idx="101">
                  <c:v>2.14</c:v>
                </c:pt>
                <c:pt idx="102">
                  <c:v>3.16</c:v>
                </c:pt>
                <c:pt idx="103">
                  <c:v>4.09</c:v>
                </c:pt>
                <c:pt idx="104">
                  <c:v>4.04</c:v>
                </c:pt>
                <c:pt idx="105">
                  <c:v>4.22</c:v>
                </c:pt>
                <c:pt idx="106">
                  <c:v>5.28</c:v>
                </c:pt>
                <c:pt idx="107">
                  <c:v>6.15</c:v>
                </c:pt>
                <c:pt idx="108">
                  <c:v>7.06</c:v>
                </c:pt>
                <c:pt idx="109">
                  <c:v>7.25</c:v>
                </c:pt>
                <c:pt idx="110">
                  <c:v>7.65</c:v>
                </c:pt>
                <c:pt idx="111">
                  <c:v>8.2899999999999991</c:v>
                </c:pt>
                <c:pt idx="112">
                  <c:v>8.66</c:v>
                </c:pt>
                <c:pt idx="113">
                  <c:v>8.8000000000000007</c:v>
                </c:pt>
                <c:pt idx="114">
                  <c:v>8.76</c:v>
                </c:pt>
                <c:pt idx="115">
                  <c:v>8.4499999999999993</c:v>
                </c:pt>
                <c:pt idx="116">
                  <c:v>7.05</c:v>
                </c:pt>
                <c:pt idx="117">
                  <c:v>4.34</c:v>
                </c:pt>
                <c:pt idx="118">
                  <c:v>1.61</c:v>
                </c:pt>
                <c:pt idx="119">
                  <c:v>1.08</c:v>
                </c:pt>
                <c:pt idx="120">
                  <c:v>1.39</c:v>
                </c:pt>
                <c:pt idx="121">
                  <c:v>2.54</c:v>
                </c:pt>
                <c:pt idx="122">
                  <c:v>3.93</c:v>
                </c:pt>
                <c:pt idx="123">
                  <c:v>4.3099999999999996</c:v>
                </c:pt>
                <c:pt idx="124">
                  <c:v>4.3600000000000003</c:v>
                </c:pt>
                <c:pt idx="125">
                  <c:v>5.38</c:v>
                </c:pt>
                <c:pt idx="126">
                  <c:v>6.62</c:v>
                </c:pt>
                <c:pt idx="127">
                  <c:v>7.95</c:v>
                </c:pt>
                <c:pt idx="128">
                  <c:v>9.15</c:v>
                </c:pt>
                <c:pt idx="129">
                  <c:v>9.35</c:v>
                </c:pt>
                <c:pt idx="130">
                  <c:v>9.73</c:v>
                </c:pt>
                <c:pt idx="131">
                  <c:v>10.02</c:v>
                </c:pt>
                <c:pt idx="132">
                  <c:v>10</c:v>
                </c:pt>
                <c:pt idx="133">
                  <c:v>9.8800000000000008</c:v>
                </c:pt>
                <c:pt idx="134">
                  <c:v>9.83</c:v>
                </c:pt>
                <c:pt idx="135">
                  <c:v>9.7899999999999991</c:v>
                </c:pt>
                <c:pt idx="136">
                  <c:v>9.68</c:v>
                </c:pt>
                <c:pt idx="137">
                  <c:v>9.52</c:v>
                </c:pt>
                <c:pt idx="138">
                  <c:v>8.7799999999999994</c:v>
                </c:pt>
                <c:pt idx="139">
                  <c:v>7.29</c:v>
                </c:pt>
                <c:pt idx="140">
                  <c:v>5.53</c:v>
                </c:pt>
                <c:pt idx="141">
                  <c:v>4.5</c:v>
                </c:pt>
                <c:pt idx="142">
                  <c:v>3.48</c:v>
                </c:pt>
                <c:pt idx="143">
                  <c:v>2.94</c:v>
                </c:pt>
                <c:pt idx="144">
                  <c:v>2.02</c:v>
                </c:pt>
                <c:pt idx="145">
                  <c:v>1.73</c:v>
                </c:pt>
                <c:pt idx="146">
                  <c:v>1.41</c:v>
                </c:pt>
                <c:pt idx="147">
                  <c:v>1.48</c:v>
                </c:pt>
                <c:pt idx="148">
                  <c:v>1.65</c:v>
                </c:pt>
                <c:pt idx="149">
                  <c:v>1.1299999999999999</c:v>
                </c:pt>
                <c:pt idx="150">
                  <c:v>0.99</c:v>
                </c:pt>
                <c:pt idx="151">
                  <c:v>1.07</c:v>
                </c:pt>
                <c:pt idx="152">
                  <c:v>0.97</c:v>
                </c:pt>
                <c:pt idx="153">
                  <c:v>0.93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1.88</c:v>
                </c:pt>
                <c:pt idx="158">
                  <c:v>2.63</c:v>
                </c:pt>
                <c:pt idx="159">
                  <c:v>4.1100000000000003</c:v>
                </c:pt>
                <c:pt idx="160">
                  <c:v>5.03</c:v>
                </c:pt>
                <c:pt idx="161">
                  <c:v>5.5</c:v>
                </c:pt>
                <c:pt idx="162">
                  <c:v>5.94</c:v>
                </c:pt>
                <c:pt idx="163">
                  <c:v>6.57</c:v>
                </c:pt>
                <c:pt idx="164">
                  <c:v>7.35</c:v>
                </c:pt>
                <c:pt idx="165">
                  <c:v>7.92</c:v>
                </c:pt>
                <c:pt idx="166">
                  <c:v>7.81</c:v>
                </c:pt>
                <c:pt idx="167">
                  <c:v>7.76</c:v>
                </c:pt>
                <c:pt idx="168">
                  <c:v>8.16</c:v>
                </c:pt>
                <c:pt idx="169">
                  <c:v>8.1999999999999993</c:v>
                </c:pt>
                <c:pt idx="170">
                  <c:v>8.17</c:v>
                </c:pt>
                <c:pt idx="171">
                  <c:v>7.54</c:v>
                </c:pt>
                <c:pt idx="172">
                  <c:v>6.93</c:v>
                </c:pt>
                <c:pt idx="173">
                  <c:v>7.09</c:v>
                </c:pt>
                <c:pt idx="174">
                  <c:v>6.27</c:v>
                </c:pt>
                <c:pt idx="175">
                  <c:v>6.7</c:v>
                </c:pt>
                <c:pt idx="176">
                  <c:v>6.97</c:v>
                </c:pt>
                <c:pt idx="177">
                  <c:v>7.1</c:v>
                </c:pt>
                <c:pt idx="178">
                  <c:v>7.23</c:v>
                </c:pt>
                <c:pt idx="179">
                  <c:v>7.42</c:v>
                </c:pt>
                <c:pt idx="180">
                  <c:v>7.54</c:v>
                </c:pt>
                <c:pt idx="181">
                  <c:v>7.47</c:v>
                </c:pt>
                <c:pt idx="182">
                  <c:v>7.34</c:v>
                </c:pt>
                <c:pt idx="183">
                  <c:v>6.81</c:v>
                </c:pt>
                <c:pt idx="184">
                  <c:v>6.35</c:v>
                </c:pt>
                <c:pt idx="185">
                  <c:v>5.79</c:v>
                </c:pt>
                <c:pt idx="186">
                  <c:v>5.58</c:v>
                </c:pt>
                <c:pt idx="187">
                  <c:v>5.35</c:v>
                </c:pt>
                <c:pt idx="188">
                  <c:v>4.59</c:v>
                </c:pt>
                <c:pt idx="189">
                  <c:v>2.97</c:v>
                </c:pt>
                <c:pt idx="190">
                  <c:v>3.28</c:v>
                </c:pt>
                <c:pt idx="191">
                  <c:v>1.59</c:v>
                </c:pt>
                <c:pt idx="192">
                  <c:v>1.31</c:v>
                </c:pt>
                <c:pt idx="193">
                  <c:v>1.4</c:v>
                </c:pt>
                <c:pt idx="194">
                  <c:v>0.93</c:v>
                </c:pt>
                <c:pt idx="195">
                  <c:v>1.46</c:v>
                </c:pt>
                <c:pt idx="196">
                  <c:v>0.46</c:v>
                </c:pt>
                <c:pt idx="197">
                  <c:v>0</c:v>
                </c:pt>
                <c:pt idx="198">
                  <c:v>0.4</c:v>
                </c:pt>
                <c:pt idx="199">
                  <c:v>0.77</c:v>
                </c:pt>
                <c:pt idx="200">
                  <c:v>2.2799999999999998</c:v>
                </c:pt>
                <c:pt idx="201">
                  <c:v>2.5</c:v>
                </c:pt>
                <c:pt idx="202">
                  <c:v>3.2</c:v>
                </c:pt>
                <c:pt idx="203">
                  <c:v>3.43</c:v>
                </c:pt>
                <c:pt idx="204">
                  <c:v>3.99</c:v>
                </c:pt>
                <c:pt idx="205">
                  <c:v>3.88</c:v>
                </c:pt>
                <c:pt idx="206">
                  <c:v>3.82</c:v>
                </c:pt>
                <c:pt idx="207">
                  <c:v>4.55</c:v>
                </c:pt>
                <c:pt idx="208">
                  <c:v>4.8099999999999996</c:v>
                </c:pt>
                <c:pt idx="209">
                  <c:v>4.97</c:v>
                </c:pt>
                <c:pt idx="210">
                  <c:v>5.15</c:v>
                </c:pt>
                <c:pt idx="211">
                  <c:v>5.26</c:v>
                </c:pt>
                <c:pt idx="212">
                  <c:v>5.33</c:v>
                </c:pt>
                <c:pt idx="213">
                  <c:v>5.16</c:v>
                </c:pt>
                <c:pt idx="214">
                  <c:v>5.04</c:v>
                </c:pt>
                <c:pt idx="215">
                  <c:v>5.0999999999999996</c:v>
                </c:pt>
                <c:pt idx="216">
                  <c:v>4.21</c:v>
                </c:pt>
                <c:pt idx="217">
                  <c:v>2.85</c:v>
                </c:pt>
                <c:pt idx="218">
                  <c:v>1.87</c:v>
                </c:pt>
                <c:pt idx="219">
                  <c:v>1.59</c:v>
                </c:pt>
                <c:pt idx="220">
                  <c:v>1.38</c:v>
                </c:pt>
                <c:pt idx="221">
                  <c:v>1.19</c:v>
                </c:pt>
                <c:pt idx="222">
                  <c:v>1.19</c:v>
                </c:pt>
                <c:pt idx="223">
                  <c:v>1.89</c:v>
                </c:pt>
                <c:pt idx="224">
                  <c:v>1.85</c:v>
                </c:pt>
                <c:pt idx="225">
                  <c:v>2.5099999999999998</c:v>
                </c:pt>
                <c:pt idx="226">
                  <c:v>3.74</c:v>
                </c:pt>
                <c:pt idx="227">
                  <c:v>4.42</c:v>
                </c:pt>
                <c:pt idx="228">
                  <c:v>5</c:v>
                </c:pt>
                <c:pt idx="229">
                  <c:v>5.2</c:v>
                </c:pt>
                <c:pt idx="230">
                  <c:v>5.68</c:v>
                </c:pt>
                <c:pt idx="231">
                  <c:v>5.46</c:v>
                </c:pt>
                <c:pt idx="232">
                  <c:v>5.43</c:v>
                </c:pt>
                <c:pt idx="233">
                  <c:v>5.74</c:v>
                </c:pt>
                <c:pt idx="234">
                  <c:v>5.64</c:v>
                </c:pt>
                <c:pt idx="235">
                  <c:v>5</c:v>
                </c:pt>
                <c:pt idx="236">
                  <c:v>4.32</c:v>
                </c:pt>
                <c:pt idx="237">
                  <c:v>4.32</c:v>
                </c:pt>
                <c:pt idx="238">
                  <c:v>4.22</c:v>
                </c:pt>
                <c:pt idx="239">
                  <c:v>4.21</c:v>
                </c:pt>
                <c:pt idx="240">
                  <c:v>3.78</c:v>
                </c:pt>
                <c:pt idx="241">
                  <c:v>3.26</c:v>
                </c:pt>
                <c:pt idx="242">
                  <c:v>2.59</c:v>
                </c:pt>
                <c:pt idx="243">
                  <c:v>1.9</c:v>
                </c:pt>
                <c:pt idx="244">
                  <c:v>1.64</c:v>
                </c:pt>
                <c:pt idx="245">
                  <c:v>1.2</c:v>
                </c:pt>
                <c:pt idx="246">
                  <c:v>1.31</c:v>
                </c:pt>
                <c:pt idx="247">
                  <c:v>1.85</c:v>
                </c:pt>
                <c:pt idx="248">
                  <c:v>2.2200000000000002</c:v>
                </c:pt>
                <c:pt idx="249">
                  <c:v>2.57</c:v>
                </c:pt>
                <c:pt idx="250">
                  <c:v>2.95</c:v>
                </c:pt>
                <c:pt idx="251">
                  <c:v>3.04</c:v>
                </c:pt>
                <c:pt idx="252">
                  <c:v>3.51</c:v>
                </c:pt>
                <c:pt idx="253">
                  <c:v>3.35</c:v>
                </c:pt>
                <c:pt idx="254">
                  <c:v>3.81</c:v>
                </c:pt>
                <c:pt idx="255">
                  <c:v>4.18</c:v>
                </c:pt>
                <c:pt idx="256">
                  <c:v>4.54</c:v>
                </c:pt>
                <c:pt idx="257">
                  <c:v>5.07</c:v>
                </c:pt>
                <c:pt idx="258">
                  <c:v>5.46</c:v>
                </c:pt>
                <c:pt idx="259">
                  <c:v>5.78</c:v>
                </c:pt>
                <c:pt idx="260">
                  <c:v>6.08</c:v>
                </c:pt>
                <c:pt idx="261">
                  <c:v>6.37</c:v>
                </c:pt>
                <c:pt idx="262">
                  <c:v>6.44</c:v>
                </c:pt>
                <c:pt idx="263">
                  <c:v>6.23</c:v>
                </c:pt>
                <c:pt idx="264">
                  <c:v>5.99</c:v>
                </c:pt>
                <c:pt idx="265">
                  <c:v>6.44</c:v>
                </c:pt>
                <c:pt idx="266">
                  <c:v>6.4</c:v>
                </c:pt>
                <c:pt idx="267">
                  <c:v>6.36</c:v>
                </c:pt>
                <c:pt idx="268">
                  <c:v>6.71</c:v>
                </c:pt>
                <c:pt idx="269">
                  <c:v>6.4</c:v>
                </c:pt>
                <c:pt idx="270">
                  <c:v>6.29</c:v>
                </c:pt>
                <c:pt idx="271">
                  <c:v>6.28</c:v>
                </c:pt>
                <c:pt idx="272">
                  <c:v>6.5</c:v>
                </c:pt>
                <c:pt idx="273">
                  <c:v>6.65</c:v>
                </c:pt>
                <c:pt idx="274">
                  <c:v>6.17</c:v>
                </c:pt>
                <c:pt idx="275">
                  <c:v>6.1</c:v>
                </c:pt>
                <c:pt idx="276">
                  <c:v>5.93</c:v>
                </c:pt>
                <c:pt idx="277">
                  <c:v>6.35</c:v>
                </c:pt>
                <c:pt idx="278">
                  <c:v>6.58</c:v>
                </c:pt>
                <c:pt idx="279">
                  <c:v>5.99</c:v>
                </c:pt>
                <c:pt idx="280">
                  <c:v>4.1900000000000004</c:v>
                </c:pt>
                <c:pt idx="281">
                  <c:v>2.97</c:v>
                </c:pt>
                <c:pt idx="282">
                  <c:v>2.2799999999999998</c:v>
                </c:pt>
                <c:pt idx="283">
                  <c:v>1.06</c:v>
                </c:pt>
                <c:pt idx="284">
                  <c:v>0.79</c:v>
                </c:pt>
                <c:pt idx="285">
                  <c:v>0.74</c:v>
                </c:pt>
                <c:pt idx="286">
                  <c:v>0.88</c:v>
                </c:pt>
                <c:pt idx="287">
                  <c:v>0.66</c:v>
                </c:pt>
                <c:pt idx="288">
                  <c:v>0.94</c:v>
                </c:pt>
                <c:pt idx="289">
                  <c:v>1.52</c:v>
                </c:pt>
                <c:pt idx="290">
                  <c:v>2.11</c:v>
                </c:pt>
                <c:pt idx="291">
                  <c:v>1.92</c:v>
                </c:pt>
                <c:pt idx="292">
                  <c:v>2.65</c:v>
                </c:pt>
                <c:pt idx="293">
                  <c:v>3.77</c:v>
                </c:pt>
                <c:pt idx="294">
                  <c:v>4.16</c:v>
                </c:pt>
                <c:pt idx="295">
                  <c:v>4.3899999999999997</c:v>
                </c:pt>
                <c:pt idx="296">
                  <c:v>5.0599999999999996</c:v>
                </c:pt>
                <c:pt idx="297">
                  <c:v>5.2</c:v>
                </c:pt>
                <c:pt idx="298">
                  <c:v>5.68</c:v>
                </c:pt>
                <c:pt idx="299">
                  <c:v>5.9</c:v>
                </c:pt>
                <c:pt idx="300">
                  <c:v>5.74</c:v>
                </c:pt>
                <c:pt idx="301">
                  <c:v>5.5</c:v>
                </c:pt>
                <c:pt idx="302">
                  <c:v>4.84</c:v>
                </c:pt>
                <c:pt idx="303">
                  <c:v>4.82</c:v>
                </c:pt>
                <c:pt idx="304">
                  <c:v>4.7</c:v>
                </c:pt>
                <c:pt idx="305">
                  <c:v>4.2300000000000004</c:v>
                </c:pt>
                <c:pt idx="306">
                  <c:v>3.93</c:v>
                </c:pt>
                <c:pt idx="307">
                  <c:v>2.44</c:v>
                </c:pt>
                <c:pt idx="308">
                  <c:v>1.89</c:v>
                </c:pt>
                <c:pt idx="309">
                  <c:v>1.57</c:v>
                </c:pt>
                <c:pt idx="310">
                  <c:v>1.4</c:v>
                </c:pt>
                <c:pt idx="311">
                  <c:v>0.73</c:v>
                </c:pt>
                <c:pt idx="312">
                  <c:v>0.36</c:v>
                </c:pt>
                <c:pt idx="313">
                  <c:v>1.3</c:v>
                </c:pt>
                <c:pt idx="314">
                  <c:v>3.39</c:v>
                </c:pt>
                <c:pt idx="315">
                  <c:v>3.72</c:v>
                </c:pt>
                <c:pt idx="316">
                  <c:v>3.96</c:v>
                </c:pt>
                <c:pt idx="317">
                  <c:v>4.49</c:v>
                </c:pt>
                <c:pt idx="318">
                  <c:v>4.9000000000000004</c:v>
                </c:pt>
                <c:pt idx="319">
                  <c:v>5.44</c:v>
                </c:pt>
                <c:pt idx="320">
                  <c:v>5.49</c:v>
                </c:pt>
                <c:pt idx="321">
                  <c:v>5.81</c:v>
                </c:pt>
                <c:pt idx="322">
                  <c:v>5.6</c:v>
                </c:pt>
                <c:pt idx="323">
                  <c:v>5.4</c:v>
                </c:pt>
                <c:pt idx="324">
                  <c:v>5.07</c:v>
                </c:pt>
                <c:pt idx="325">
                  <c:v>4.3899999999999997</c:v>
                </c:pt>
                <c:pt idx="326">
                  <c:v>2.82</c:v>
                </c:pt>
                <c:pt idx="327">
                  <c:v>1.63</c:v>
                </c:pt>
                <c:pt idx="328">
                  <c:v>1.64</c:v>
                </c:pt>
                <c:pt idx="329">
                  <c:v>1.45</c:v>
                </c:pt>
                <c:pt idx="330">
                  <c:v>1.72</c:v>
                </c:pt>
                <c:pt idx="331">
                  <c:v>1.42</c:v>
                </c:pt>
                <c:pt idx="332">
                  <c:v>2.1800000000000002</c:v>
                </c:pt>
                <c:pt idx="333">
                  <c:v>2.19</c:v>
                </c:pt>
                <c:pt idx="334">
                  <c:v>2.35</c:v>
                </c:pt>
                <c:pt idx="335">
                  <c:v>2.06</c:v>
                </c:pt>
                <c:pt idx="336">
                  <c:v>1.9</c:v>
                </c:pt>
                <c:pt idx="337">
                  <c:v>1.31</c:v>
                </c:pt>
                <c:pt idx="338">
                  <c:v>1.29</c:v>
                </c:pt>
                <c:pt idx="339">
                  <c:v>2.0499999999999998</c:v>
                </c:pt>
                <c:pt idx="340">
                  <c:v>2.4700000000000002</c:v>
                </c:pt>
                <c:pt idx="341">
                  <c:v>2.72</c:v>
                </c:pt>
                <c:pt idx="342">
                  <c:v>3.1</c:v>
                </c:pt>
                <c:pt idx="343">
                  <c:v>3.14</c:v>
                </c:pt>
                <c:pt idx="344">
                  <c:v>3.59</c:v>
                </c:pt>
                <c:pt idx="345">
                  <c:v>4.0599999999999996</c:v>
                </c:pt>
                <c:pt idx="346">
                  <c:v>4.18</c:v>
                </c:pt>
                <c:pt idx="347">
                  <c:v>4.53</c:v>
                </c:pt>
                <c:pt idx="348">
                  <c:v>4.66</c:v>
                </c:pt>
                <c:pt idx="349">
                  <c:v>5.07</c:v>
                </c:pt>
                <c:pt idx="350">
                  <c:v>5.29</c:v>
                </c:pt>
                <c:pt idx="351">
                  <c:v>5.0199999999999996</c:v>
                </c:pt>
                <c:pt idx="352">
                  <c:v>5.41</c:v>
                </c:pt>
                <c:pt idx="353">
                  <c:v>6.47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4.51</c:v>
                </c:pt>
                <c:pt idx="360">
                  <c:v>4.05</c:v>
                </c:pt>
                <c:pt idx="361">
                  <c:v>3.48</c:v>
                </c:pt>
                <c:pt idx="362">
                  <c:v>3.12</c:v>
                </c:pt>
                <c:pt idx="363">
                  <c:v>2.6</c:v>
                </c:pt>
                <c:pt idx="364">
                  <c:v>2.37</c:v>
                </c:pt>
                <c:pt idx="365">
                  <c:v>2.5099999999999998</c:v>
                </c:pt>
                <c:pt idx="366">
                  <c:v>2.48</c:v>
                </c:pt>
                <c:pt idx="367">
                  <c:v>2.23</c:v>
                </c:pt>
                <c:pt idx="368">
                  <c:v>1.54</c:v>
                </c:pt>
                <c:pt idx="369">
                  <c:v>1.36</c:v>
                </c:pt>
                <c:pt idx="370">
                  <c:v>1.44</c:v>
                </c:pt>
                <c:pt idx="371">
                  <c:v>1.41</c:v>
                </c:pt>
                <c:pt idx="372">
                  <c:v>2.5299999999999998</c:v>
                </c:pt>
                <c:pt idx="373">
                  <c:v>3.63</c:v>
                </c:pt>
                <c:pt idx="374">
                  <c:v>3.84</c:v>
                </c:pt>
                <c:pt idx="375">
                  <c:v>3.99</c:v>
                </c:pt>
                <c:pt idx="376">
                  <c:v>4.37</c:v>
                </c:pt>
                <c:pt idx="377">
                  <c:v>4.99</c:v>
                </c:pt>
                <c:pt idx="378">
                  <c:v>5.29</c:v>
                </c:pt>
                <c:pt idx="379">
                  <c:v>5.4</c:v>
                </c:pt>
                <c:pt idx="380">
                  <c:v>5.49</c:v>
                </c:pt>
                <c:pt idx="381">
                  <c:v>5.38</c:v>
                </c:pt>
                <c:pt idx="382">
                  <c:v>5.65</c:v>
                </c:pt>
                <c:pt idx="383">
                  <c:v>5.33</c:v>
                </c:pt>
                <c:pt idx="384">
                  <c:v>5.13</c:v>
                </c:pt>
                <c:pt idx="385">
                  <c:v>5.1100000000000003</c:v>
                </c:pt>
                <c:pt idx="386">
                  <c:v>4.99</c:v>
                </c:pt>
                <c:pt idx="387">
                  <c:v>4.87</c:v>
                </c:pt>
                <c:pt idx="388">
                  <c:v>4.97</c:v>
                </c:pt>
                <c:pt idx="389">
                  <c:v>5.03</c:v>
                </c:pt>
                <c:pt idx="390">
                  <c:v>4.67</c:v>
                </c:pt>
                <c:pt idx="391">
                  <c:v>3.63</c:v>
                </c:pt>
                <c:pt idx="392">
                  <c:v>2.29</c:v>
                </c:pt>
                <c:pt idx="393">
                  <c:v>1.65</c:v>
                </c:pt>
                <c:pt idx="394">
                  <c:v>1.3</c:v>
                </c:pt>
                <c:pt idx="395">
                  <c:v>1.1499999999999999</c:v>
                </c:pt>
                <c:pt idx="396">
                  <c:v>1.24</c:v>
                </c:pt>
                <c:pt idx="397">
                  <c:v>1.1599999999999999</c:v>
                </c:pt>
                <c:pt idx="398">
                  <c:v>1.92</c:v>
                </c:pt>
                <c:pt idx="399">
                  <c:v>2.84</c:v>
                </c:pt>
                <c:pt idx="400">
                  <c:v>3.68</c:v>
                </c:pt>
                <c:pt idx="401">
                  <c:v>3.53</c:v>
                </c:pt>
                <c:pt idx="402">
                  <c:v>3.74</c:v>
                </c:pt>
                <c:pt idx="403">
                  <c:v>4.3499999999999996</c:v>
                </c:pt>
                <c:pt idx="404">
                  <c:v>4.45</c:v>
                </c:pt>
                <c:pt idx="405">
                  <c:v>4.66</c:v>
                </c:pt>
                <c:pt idx="406">
                  <c:v>4.8</c:v>
                </c:pt>
                <c:pt idx="407">
                  <c:v>4.83</c:v>
                </c:pt>
                <c:pt idx="408">
                  <c:v>5.03</c:v>
                </c:pt>
                <c:pt idx="409">
                  <c:v>5</c:v>
                </c:pt>
                <c:pt idx="410">
                  <c:v>5.15</c:v>
                </c:pt>
                <c:pt idx="411">
                  <c:v>5.28</c:v>
                </c:pt>
                <c:pt idx="412">
                  <c:v>5.45</c:v>
                </c:pt>
                <c:pt idx="413">
                  <c:v>5.32</c:v>
                </c:pt>
                <c:pt idx="414">
                  <c:v>5.29</c:v>
                </c:pt>
                <c:pt idx="415">
                  <c:v>5.4</c:v>
                </c:pt>
                <c:pt idx="416">
                  <c:v>5.1100000000000003</c:v>
                </c:pt>
                <c:pt idx="417">
                  <c:v>5.0599999999999996</c:v>
                </c:pt>
                <c:pt idx="418">
                  <c:v>4.9000000000000004</c:v>
                </c:pt>
                <c:pt idx="419">
                  <c:v>4.55</c:v>
                </c:pt>
                <c:pt idx="420">
                  <c:v>4.46</c:v>
                </c:pt>
                <c:pt idx="421">
                  <c:v>4.74</c:v>
                </c:pt>
                <c:pt idx="422">
                  <c:v>4.67</c:v>
                </c:pt>
                <c:pt idx="423">
                  <c:v>4.62</c:v>
                </c:pt>
                <c:pt idx="424">
                  <c:v>4.47</c:v>
                </c:pt>
                <c:pt idx="425">
                  <c:v>4.3899999999999997</c:v>
                </c:pt>
                <c:pt idx="426">
                  <c:v>3.93</c:v>
                </c:pt>
                <c:pt idx="427">
                  <c:v>2.95</c:v>
                </c:pt>
                <c:pt idx="428">
                  <c:v>2</c:v>
                </c:pt>
                <c:pt idx="429">
                  <c:v>1.61</c:v>
                </c:pt>
                <c:pt idx="430">
                  <c:v>1.02</c:v>
                </c:pt>
                <c:pt idx="431">
                  <c:v>0.83</c:v>
                </c:pt>
                <c:pt idx="432">
                  <c:v>0.91</c:v>
                </c:pt>
                <c:pt idx="433">
                  <c:v>0.55000000000000004</c:v>
                </c:pt>
                <c:pt idx="434">
                  <c:v>1.61</c:v>
                </c:pt>
                <c:pt idx="435">
                  <c:v>2.2400000000000002</c:v>
                </c:pt>
                <c:pt idx="436">
                  <c:v>3.26</c:v>
                </c:pt>
                <c:pt idx="437">
                  <c:v>3.16</c:v>
                </c:pt>
                <c:pt idx="438">
                  <c:v>3.46</c:v>
                </c:pt>
                <c:pt idx="439">
                  <c:v>3.67</c:v>
                </c:pt>
                <c:pt idx="440">
                  <c:v>3.68</c:v>
                </c:pt>
                <c:pt idx="441">
                  <c:v>3.68</c:v>
                </c:pt>
                <c:pt idx="442">
                  <c:v>3.52</c:v>
                </c:pt>
                <c:pt idx="443">
                  <c:v>3.65</c:v>
                </c:pt>
                <c:pt idx="444">
                  <c:v>3.78</c:v>
                </c:pt>
                <c:pt idx="445">
                  <c:v>3.51</c:v>
                </c:pt>
                <c:pt idx="446">
                  <c:v>4.26</c:v>
                </c:pt>
                <c:pt idx="447">
                  <c:v>4.04</c:v>
                </c:pt>
                <c:pt idx="448">
                  <c:v>3.66</c:v>
                </c:pt>
                <c:pt idx="449">
                  <c:v>3.96</c:v>
                </c:pt>
                <c:pt idx="450">
                  <c:v>4.0599999999999996</c:v>
                </c:pt>
                <c:pt idx="451">
                  <c:v>3.82</c:v>
                </c:pt>
                <c:pt idx="452">
                  <c:v>4.57</c:v>
                </c:pt>
                <c:pt idx="453">
                  <c:v>4.76</c:v>
                </c:pt>
                <c:pt idx="454">
                  <c:v>5.33</c:v>
                </c:pt>
                <c:pt idx="455">
                  <c:v>5.57</c:v>
                </c:pt>
                <c:pt idx="456">
                  <c:v>5.49</c:v>
                </c:pt>
                <c:pt idx="457">
                  <c:v>5.58</c:v>
                </c:pt>
                <c:pt idx="458">
                  <c:v>5.58</c:v>
                </c:pt>
                <c:pt idx="459">
                  <c:v>5.65</c:v>
                </c:pt>
                <c:pt idx="460">
                  <c:v>5.78</c:v>
                </c:pt>
                <c:pt idx="461">
                  <c:v>5.71</c:v>
                </c:pt>
                <c:pt idx="462">
                  <c:v>5.69</c:v>
                </c:pt>
                <c:pt idx="463">
                  <c:v>5.46</c:v>
                </c:pt>
                <c:pt idx="464">
                  <c:v>5.71</c:v>
                </c:pt>
                <c:pt idx="465">
                  <c:v>5.51</c:v>
                </c:pt>
                <c:pt idx="466">
                  <c:v>4.95</c:v>
                </c:pt>
                <c:pt idx="467">
                  <c:v>4.13</c:v>
                </c:pt>
                <c:pt idx="468">
                  <c:v>3.9</c:v>
                </c:pt>
                <c:pt idx="469">
                  <c:v>3.42</c:v>
                </c:pt>
                <c:pt idx="470">
                  <c:v>3.02</c:v>
                </c:pt>
                <c:pt idx="471">
                  <c:v>2.65</c:v>
                </c:pt>
                <c:pt idx="472">
                  <c:v>1.75</c:v>
                </c:pt>
                <c:pt idx="473">
                  <c:v>1.6</c:v>
                </c:pt>
                <c:pt idx="474">
                  <c:v>0.4</c:v>
                </c:pt>
                <c:pt idx="475">
                  <c:v>0.51</c:v>
                </c:pt>
                <c:pt idx="476">
                  <c:v>1.17</c:v>
                </c:pt>
                <c:pt idx="477">
                  <c:v>1.1299999999999999</c:v>
                </c:pt>
                <c:pt idx="478">
                  <c:v>1.78</c:v>
                </c:pt>
                <c:pt idx="479">
                  <c:v>2.04</c:v>
                </c:pt>
                <c:pt idx="480">
                  <c:v>2.31</c:v>
                </c:pt>
                <c:pt idx="481">
                  <c:v>2.2400000000000002</c:v>
                </c:pt>
                <c:pt idx="482">
                  <c:v>2.35</c:v>
                </c:pt>
                <c:pt idx="483">
                  <c:v>2.2599999999999998</c:v>
                </c:pt>
                <c:pt idx="484">
                  <c:v>2.27</c:v>
                </c:pt>
                <c:pt idx="485">
                  <c:v>2.66</c:v>
                </c:pt>
                <c:pt idx="486">
                  <c:v>2.82</c:v>
                </c:pt>
                <c:pt idx="487">
                  <c:v>2.72</c:v>
                </c:pt>
                <c:pt idx="488">
                  <c:v>2.42</c:v>
                </c:pt>
                <c:pt idx="489">
                  <c:v>2.42</c:v>
                </c:pt>
                <c:pt idx="490">
                  <c:v>2.82</c:v>
                </c:pt>
                <c:pt idx="491">
                  <c:v>3.02</c:v>
                </c:pt>
                <c:pt idx="492">
                  <c:v>3.23</c:v>
                </c:pt>
                <c:pt idx="493">
                  <c:v>3.41</c:v>
                </c:pt>
                <c:pt idx="494">
                  <c:v>4.05</c:v>
                </c:pt>
                <c:pt idx="495">
                  <c:v>4.22</c:v>
                </c:pt>
                <c:pt idx="496">
                  <c:v>3.46</c:v>
                </c:pt>
                <c:pt idx="497">
                  <c:v>2.3199999999999998</c:v>
                </c:pt>
                <c:pt idx="498">
                  <c:v>1.84</c:v>
                </c:pt>
                <c:pt idx="499">
                  <c:v>1.43</c:v>
                </c:pt>
                <c:pt idx="500">
                  <c:v>1.23</c:v>
                </c:pt>
                <c:pt idx="501">
                  <c:v>1.27</c:v>
                </c:pt>
                <c:pt idx="502">
                  <c:v>1.21</c:v>
                </c:pt>
                <c:pt idx="503">
                  <c:v>1.03</c:v>
                </c:pt>
                <c:pt idx="504">
                  <c:v>1.49</c:v>
                </c:pt>
                <c:pt idx="505">
                  <c:v>2.58</c:v>
                </c:pt>
                <c:pt idx="506">
                  <c:v>2.56</c:v>
                </c:pt>
                <c:pt idx="507">
                  <c:v>2.86</c:v>
                </c:pt>
                <c:pt idx="508">
                  <c:v>3.04</c:v>
                </c:pt>
                <c:pt idx="509">
                  <c:v>3.85</c:v>
                </c:pt>
                <c:pt idx="510">
                  <c:v>3.94</c:v>
                </c:pt>
                <c:pt idx="511">
                  <c:v>3.15</c:v>
                </c:pt>
                <c:pt idx="512">
                  <c:v>2.4300000000000002</c:v>
                </c:pt>
                <c:pt idx="513">
                  <c:v>1.31</c:v>
                </c:pt>
                <c:pt idx="514">
                  <c:v>1.44</c:v>
                </c:pt>
                <c:pt idx="515">
                  <c:v>1.26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1.5724764</c:v>
                </c:pt>
                <c:pt idx="529">
                  <c:v>3.088848</c:v>
                </c:pt>
                <c:pt idx="530">
                  <c:v>3.8460044999999998</c:v>
                </c:pt>
                <c:pt idx="531">
                  <c:v>4.2902100000000001</c:v>
                </c:pt>
                <c:pt idx="532">
                  <c:v>4.4049925999999999</c:v>
                </c:pt>
                <c:pt idx="533">
                  <c:v>4.4302140000000003</c:v>
                </c:pt>
                <c:pt idx="534">
                  <c:v>4.6602949999999996</c:v>
                </c:pt>
                <c:pt idx="535">
                  <c:v>4.7853726999999999</c:v>
                </c:pt>
                <c:pt idx="536">
                  <c:v>4.7529450000000004</c:v>
                </c:pt>
                <c:pt idx="537">
                  <c:v>4.7339000000000002</c:v>
                </c:pt>
                <c:pt idx="538">
                  <c:v>4.4827155999999997</c:v>
                </c:pt>
                <c:pt idx="539">
                  <c:v>4.3586679999999998</c:v>
                </c:pt>
                <c:pt idx="540">
                  <c:v>4.2778562999999998</c:v>
                </c:pt>
                <c:pt idx="541">
                  <c:v>4.5233790000000003</c:v>
                </c:pt>
                <c:pt idx="542">
                  <c:v>4.9078765000000004</c:v>
                </c:pt>
                <c:pt idx="543">
                  <c:v>4.6237497000000003</c:v>
                </c:pt>
                <c:pt idx="544">
                  <c:v>4.3231520000000003</c:v>
                </c:pt>
                <c:pt idx="545">
                  <c:v>4.2969010000000001</c:v>
                </c:pt>
                <c:pt idx="546">
                  <c:v>4.180574</c:v>
                </c:pt>
                <c:pt idx="547">
                  <c:v>3.7852670000000002</c:v>
                </c:pt>
                <c:pt idx="548">
                  <c:v>4.1260133000000003</c:v>
                </c:pt>
                <c:pt idx="549">
                  <c:v>4.2783712999999999</c:v>
                </c:pt>
                <c:pt idx="550">
                  <c:v>4.3149166000000001</c:v>
                </c:pt>
                <c:pt idx="551">
                  <c:v>4.278886</c:v>
                </c:pt>
                <c:pt idx="552">
                  <c:v>4.0014504999999998</c:v>
                </c:pt>
                <c:pt idx="553">
                  <c:v>3.6396008000000002</c:v>
                </c:pt>
                <c:pt idx="554">
                  <c:v>3.6354829999999998</c:v>
                </c:pt>
                <c:pt idx="555">
                  <c:v>3.7821788999999999</c:v>
                </c:pt>
                <c:pt idx="556">
                  <c:v>3.8748288</c:v>
                </c:pt>
                <c:pt idx="557">
                  <c:v>3.757987</c:v>
                </c:pt>
                <c:pt idx="558">
                  <c:v>3.342606</c:v>
                </c:pt>
                <c:pt idx="559">
                  <c:v>2.5998619000000001</c:v>
                </c:pt>
                <c:pt idx="560">
                  <c:v>2.2019818</c:v>
                </c:pt>
                <c:pt idx="561">
                  <c:v>1.8097633</c:v>
                </c:pt>
                <c:pt idx="562">
                  <c:v>1.6054185999999999</c:v>
                </c:pt>
                <c:pt idx="563">
                  <c:v>1.6316694</c:v>
                </c:pt>
                <c:pt idx="564">
                  <c:v>1.1195208000000001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1.7068189</c:v>
                </c:pt>
                <c:pt idx="589">
                  <c:v>1.8272638000000001</c:v>
                </c:pt>
                <c:pt idx="590">
                  <c:v>2.6039797999999998</c:v>
                </c:pt>
                <c:pt idx="591">
                  <c:v>3.2026017000000002</c:v>
                </c:pt>
                <c:pt idx="592">
                  <c:v>3.5598190000000001</c:v>
                </c:pt>
                <c:pt idx="593">
                  <c:v>3.8418868000000002</c:v>
                </c:pt>
                <c:pt idx="594">
                  <c:v>4.6160290000000002</c:v>
                </c:pt>
                <c:pt idx="595">
                  <c:v>4.9650106000000003</c:v>
                </c:pt>
                <c:pt idx="596">
                  <c:v>4.9639810000000004</c:v>
                </c:pt>
                <c:pt idx="597">
                  <c:v>4.9511130000000003</c:v>
                </c:pt>
                <c:pt idx="598">
                  <c:v>4.6391910000000003</c:v>
                </c:pt>
                <c:pt idx="599">
                  <c:v>4.6783104</c:v>
                </c:pt>
                <c:pt idx="600">
                  <c:v>4.711767</c:v>
                </c:pt>
                <c:pt idx="601">
                  <c:v>4.8090495999999998</c:v>
                </c:pt>
                <c:pt idx="602">
                  <c:v>4.6325000000000003</c:v>
                </c:pt>
                <c:pt idx="603">
                  <c:v>4.6206613000000001</c:v>
                </c:pt>
                <c:pt idx="604">
                  <c:v>4.4461703000000004</c:v>
                </c:pt>
                <c:pt idx="605">
                  <c:v>4.1064540000000003</c:v>
                </c:pt>
                <c:pt idx="606">
                  <c:v>3.8604167</c:v>
                </c:pt>
                <c:pt idx="607">
                  <c:v>3.1372317999999999</c:v>
                </c:pt>
                <c:pt idx="608">
                  <c:v>1.8427055999999999</c:v>
                </c:pt>
                <c:pt idx="609">
                  <c:v>1.4077653000000001</c:v>
                </c:pt>
                <c:pt idx="610">
                  <c:v>1.3701905000000001</c:v>
                </c:pt>
                <c:pt idx="611">
                  <c:v>2.3291179999999998</c:v>
                </c:pt>
                <c:pt idx="612">
                  <c:v>3.442977</c:v>
                </c:pt>
                <c:pt idx="613">
                  <c:v>4.7200027000000002</c:v>
                </c:pt>
                <c:pt idx="614">
                  <c:v>6.3233623999999997</c:v>
                </c:pt>
                <c:pt idx="615">
                  <c:v>7.0542680000000004</c:v>
                </c:pt>
                <c:pt idx="616">
                  <c:v>7.0789746999999998</c:v>
                </c:pt>
                <c:pt idx="617">
                  <c:v>6.898822</c:v>
                </c:pt>
                <c:pt idx="618">
                  <c:v>6.4237330000000004</c:v>
                </c:pt>
                <c:pt idx="619">
                  <c:v>6.3907910000000001</c:v>
                </c:pt>
                <c:pt idx="620">
                  <c:v>5.6470174999999996</c:v>
                </c:pt>
                <c:pt idx="621">
                  <c:v>4.1352779999999996</c:v>
                </c:pt>
                <c:pt idx="622">
                  <c:v>2.6214802000000001</c:v>
                </c:pt>
                <c:pt idx="623">
                  <c:v>1.6630674999999999</c:v>
                </c:pt>
                <c:pt idx="624">
                  <c:v>1.2255536</c:v>
                </c:pt>
                <c:pt idx="625">
                  <c:v>1.0464302000000001</c:v>
                </c:pt>
                <c:pt idx="626">
                  <c:v>1.2790847000000001</c:v>
                </c:pt>
                <c:pt idx="627">
                  <c:v>1.2451129999999999</c:v>
                </c:pt>
                <c:pt idx="628">
                  <c:v>1.0767989</c:v>
                </c:pt>
                <c:pt idx="629">
                  <c:v>1.5415931</c:v>
                </c:pt>
                <c:pt idx="630">
                  <c:v>1.6501994</c:v>
                </c:pt>
                <c:pt idx="631">
                  <c:v>1.7377023</c:v>
                </c:pt>
                <c:pt idx="632">
                  <c:v>1.9435910999999999</c:v>
                </c:pt>
                <c:pt idx="633">
                  <c:v>1.8216019999999999</c:v>
                </c:pt>
                <c:pt idx="634">
                  <c:v>1.8262345</c:v>
                </c:pt>
                <c:pt idx="635">
                  <c:v>1.8123369</c:v>
                </c:pt>
                <c:pt idx="636">
                  <c:v>1.8457938</c:v>
                </c:pt>
                <c:pt idx="637">
                  <c:v>1.5863738999999999</c:v>
                </c:pt>
                <c:pt idx="638">
                  <c:v>1.5786530999999999</c:v>
                </c:pt>
                <c:pt idx="639">
                  <c:v>1.1993027999999999</c:v>
                </c:pt>
                <c:pt idx="640">
                  <c:v>1.2332745000000001</c:v>
                </c:pt>
                <c:pt idx="641">
                  <c:v>1.2142297</c:v>
                </c:pt>
                <c:pt idx="642">
                  <c:v>1.4911502999999999</c:v>
                </c:pt>
                <c:pt idx="643">
                  <c:v>1.2168033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3.2973105999999999</c:v>
                </c:pt>
                <c:pt idx="652">
                  <c:v>4.2516055000000001</c:v>
                </c:pt>
                <c:pt idx="653">
                  <c:v>4.7987549999999999</c:v>
                </c:pt>
                <c:pt idx="654">
                  <c:v>5.3031829999999998</c:v>
                </c:pt>
                <c:pt idx="655">
                  <c:v>5.4056129999999998</c:v>
                </c:pt>
                <c:pt idx="656">
                  <c:v>5.5260577</c:v>
                </c:pt>
                <c:pt idx="657">
                  <c:v>5.8575387000000001</c:v>
                </c:pt>
                <c:pt idx="658">
                  <c:v>6.2142415</c:v>
                </c:pt>
                <c:pt idx="659">
                  <c:v>6.2425512999999997</c:v>
                </c:pt>
                <c:pt idx="660">
                  <c:v>6.4041740000000003</c:v>
                </c:pt>
                <c:pt idx="661">
                  <c:v>6.4098360000000003</c:v>
                </c:pt>
                <c:pt idx="662">
                  <c:v>6.4036593000000002</c:v>
                </c:pt>
                <c:pt idx="663">
                  <c:v>6.2116680000000004</c:v>
                </c:pt>
                <c:pt idx="664">
                  <c:v>6.5441785000000001</c:v>
                </c:pt>
                <c:pt idx="665">
                  <c:v>6.2682869999999999</c:v>
                </c:pt>
                <c:pt idx="666">
                  <c:v>6.2899054999999997</c:v>
                </c:pt>
                <c:pt idx="667">
                  <c:v>6.5045447000000003</c:v>
                </c:pt>
                <c:pt idx="668">
                  <c:v>6.4052033000000002</c:v>
                </c:pt>
                <c:pt idx="669">
                  <c:v>6.7495526999999997</c:v>
                </c:pt>
                <c:pt idx="670">
                  <c:v>7.4753109999999996</c:v>
                </c:pt>
                <c:pt idx="671">
                  <c:v>7.6498017000000003</c:v>
                </c:pt>
                <c:pt idx="672">
                  <c:v>7.6117125000000003</c:v>
                </c:pt>
                <c:pt idx="673">
                  <c:v>7.5746520000000004</c:v>
                </c:pt>
                <c:pt idx="674">
                  <c:v>8.1125369999999997</c:v>
                </c:pt>
                <c:pt idx="675">
                  <c:v>8.2170260000000006</c:v>
                </c:pt>
                <c:pt idx="676">
                  <c:v>8.0754769999999994</c:v>
                </c:pt>
                <c:pt idx="677">
                  <c:v>7.9092216000000004</c:v>
                </c:pt>
                <c:pt idx="678">
                  <c:v>7.1335354000000004</c:v>
                </c:pt>
                <c:pt idx="679">
                  <c:v>5.8081255000000001</c:v>
                </c:pt>
                <c:pt idx="680">
                  <c:v>4.4564649999999997</c:v>
                </c:pt>
                <c:pt idx="681">
                  <c:v>3.1531882000000002</c:v>
                </c:pt>
                <c:pt idx="682">
                  <c:v>1.7464525</c:v>
                </c:pt>
                <c:pt idx="683">
                  <c:v>1.0701075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2.5869939999999998</c:v>
                </c:pt>
                <c:pt idx="688">
                  <c:v>2.8942830000000002</c:v>
                </c:pt>
                <c:pt idx="689">
                  <c:v>2.6044942999999998</c:v>
                </c:pt>
                <c:pt idx="690">
                  <c:v>2.2344089999999999</c:v>
                </c:pt>
                <c:pt idx="691">
                  <c:v>1.4839442</c:v>
                </c:pt>
                <c:pt idx="692">
                  <c:v>1.2095971999999999</c:v>
                </c:pt>
                <c:pt idx="693">
                  <c:v>1.4437958</c:v>
                </c:pt>
                <c:pt idx="694">
                  <c:v>1.8231461</c:v>
                </c:pt>
                <c:pt idx="695">
                  <c:v>2.2179380000000002</c:v>
                </c:pt>
                <c:pt idx="696">
                  <c:v>2.3790461999999999</c:v>
                </c:pt>
                <c:pt idx="697">
                  <c:v>2.8541348000000002</c:v>
                </c:pt>
                <c:pt idx="698">
                  <c:v>3.4867284000000001</c:v>
                </c:pt>
                <c:pt idx="699">
                  <c:v>3.3539300000000001</c:v>
                </c:pt>
                <c:pt idx="700">
                  <c:v>3.7935028000000002</c:v>
                </c:pt>
                <c:pt idx="701">
                  <c:v>4.4477149999999996</c:v>
                </c:pt>
                <c:pt idx="702">
                  <c:v>4.4544062999999996</c:v>
                </c:pt>
                <c:pt idx="703">
                  <c:v>4.3375640000000004</c:v>
                </c:pt>
                <c:pt idx="704">
                  <c:v>4.1049100000000003</c:v>
                </c:pt>
                <c:pt idx="705">
                  <c:v>4.2557235000000002</c:v>
                </c:pt>
                <c:pt idx="706">
                  <c:v>4.7652983999999998</c:v>
                </c:pt>
                <c:pt idx="707">
                  <c:v>4.916112</c:v>
                </c:pt>
                <c:pt idx="708">
                  <c:v>4.9284654000000003</c:v>
                </c:pt>
                <c:pt idx="709">
                  <c:v>5.0509690000000003</c:v>
                </c:pt>
                <c:pt idx="710">
                  <c:v>5.0833963999999998</c:v>
                </c:pt>
                <c:pt idx="711">
                  <c:v>5.8333469999999998</c:v>
                </c:pt>
                <c:pt idx="712">
                  <c:v>5.8271704</c:v>
                </c:pt>
                <c:pt idx="713">
                  <c:v>5.8034929999999996</c:v>
                </c:pt>
                <c:pt idx="714">
                  <c:v>5.6295169999999999</c:v>
                </c:pt>
                <c:pt idx="715">
                  <c:v>5.647532</c:v>
                </c:pt>
                <c:pt idx="716">
                  <c:v>5.4462757000000002</c:v>
                </c:pt>
                <c:pt idx="717">
                  <c:v>5.7618010000000002</c:v>
                </c:pt>
                <c:pt idx="718">
                  <c:v>5.2244305999999998</c:v>
                </c:pt>
                <c:pt idx="719">
                  <c:v>5.7545942999999999</c:v>
                </c:pt>
                <c:pt idx="720">
                  <c:v>5.7782717000000003</c:v>
                </c:pt>
                <c:pt idx="721">
                  <c:v>5.6578270000000002</c:v>
                </c:pt>
                <c:pt idx="722">
                  <c:v>5.4725266000000001</c:v>
                </c:pt>
                <c:pt idx="723">
                  <c:v>5.4550260000000002</c:v>
                </c:pt>
                <c:pt idx="724">
                  <c:v>5.3350960000000001</c:v>
                </c:pt>
                <c:pt idx="725">
                  <c:v>5.9630570000000001</c:v>
                </c:pt>
                <c:pt idx="726">
                  <c:v>5.2048709999999998</c:v>
                </c:pt>
                <c:pt idx="727">
                  <c:v>5.1734730000000004</c:v>
                </c:pt>
                <c:pt idx="728">
                  <c:v>5.1405310000000002</c:v>
                </c:pt>
                <c:pt idx="729">
                  <c:v>4.7827989999999998</c:v>
                </c:pt>
                <c:pt idx="730">
                  <c:v>4.8126525999999998</c:v>
                </c:pt>
                <c:pt idx="731">
                  <c:v>4.9171414000000002</c:v>
                </c:pt>
                <c:pt idx="732">
                  <c:v>4.3427113999999998</c:v>
                </c:pt>
                <c:pt idx="733">
                  <c:v>4.3246960000000003</c:v>
                </c:pt>
                <c:pt idx="734">
                  <c:v>3.2406912000000001</c:v>
                </c:pt>
                <c:pt idx="735">
                  <c:v>2.3522805999999998</c:v>
                </c:pt>
                <c:pt idx="736">
                  <c:v>2.0182259999999999</c:v>
                </c:pt>
                <c:pt idx="737">
                  <c:v>1.5168864</c:v>
                </c:pt>
                <c:pt idx="738">
                  <c:v>1.6630674999999999</c:v>
                </c:pt>
                <c:pt idx="739">
                  <c:v>2.0506532000000002</c:v>
                </c:pt>
                <c:pt idx="740">
                  <c:v>2.5911116999999999</c:v>
                </c:pt>
                <c:pt idx="741">
                  <c:v>2.5885381999999999</c:v>
                </c:pt>
                <c:pt idx="742">
                  <c:v>3.0404642000000002</c:v>
                </c:pt>
                <c:pt idx="743">
                  <c:v>3.4723160000000002</c:v>
                </c:pt>
                <c:pt idx="744">
                  <c:v>3.8274743999999998</c:v>
                </c:pt>
                <c:pt idx="745">
                  <c:v>4.3298435</c:v>
                </c:pt>
                <c:pt idx="746">
                  <c:v>4.6793399999999998</c:v>
                </c:pt>
                <c:pt idx="747">
                  <c:v>4.6752219999999998</c:v>
                </c:pt>
                <c:pt idx="748">
                  <c:v>5.0669255</c:v>
                </c:pt>
                <c:pt idx="749">
                  <c:v>5.0339830000000001</c:v>
                </c:pt>
                <c:pt idx="750">
                  <c:v>4.8600073000000004</c:v>
                </c:pt>
                <c:pt idx="751">
                  <c:v>4.3483733999999998</c:v>
                </c:pt>
                <c:pt idx="752">
                  <c:v>5.0293507999999996</c:v>
                </c:pt>
                <c:pt idx="753">
                  <c:v>5.0463367000000003</c:v>
                </c:pt>
                <c:pt idx="754">
                  <c:v>4.6077933</c:v>
                </c:pt>
                <c:pt idx="755">
                  <c:v>4.8147115999999999</c:v>
                </c:pt>
                <c:pt idx="756">
                  <c:v>5.2831086999999997</c:v>
                </c:pt>
                <c:pt idx="757">
                  <c:v>5.3160509999999999</c:v>
                </c:pt>
                <c:pt idx="758">
                  <c:v>5.2970065999999996</c:v>
                </c:pt>
                <c:pt idx="759">
                  <c:v>5.123545</c:v>
                </c:pt>
                <c:pt idx="760">
                  <c:v>4.59544</c:v>
                </c:pt>
                <c:pt idx="761">
                  <c:v>4.7318416000000001</c:v>
                </c:pt>
                <c:pt idx="762">
                  <c:v>4.3612412999999997</c:v>
                </c:pt>
                <c:pt idx="763">
                  <c:v>3.6118060000000001</c:v>
                </c:pt>
                <c:pt idx="764">
                  <c:v>3.1217902</c:v>
                </c:pt>
                <c:pt idx="765">
                  <c:v>1.79741</c:v>
                </c:pt>
                <c:pt idx="766">
                  <c:v>1.6440227999999999</c:v>
                </c:pt>
                <c:pt idx="767">
                  <c:v>1.4715909</c:v>
                </c:pt>
                <c:pt idx="768">
                  <c:v>1.6990981000000001</c:v>
                </c:pt>
                <c:pt idx="769">
                  <c:v>1.8231461</c:v>
                </c:pt>
                <c:pt idx="770">
                  <c:v>2.1530830000000001</c:v>
                </c:pt>
                <c:pt idx="771">
                  <c:v>2.1551418</c:v>
                </c:pt>
                <c:pt idx="772">
                  <c:v>2.0161669999999998</c:v>
                </c:pt>
                <c:pt idx="773">
                  <c:v>2.2673513999999999</c:v>
                </c:pt>
                <c:pt idx="774">
                  <c:v>2.0527122000000002</c:v>
                </c:pt>
                <c:pt idx="775">
                  <c:v>1.8478528000000001</c:v>
                </c:pt>
                <c:pt idx="776">
                  <c:v>1.7078483</c:v>
                </c:pt>
                <c:pt idx="777">
                  <c:v>1.8468233000000001</c:v>
                </c:pt>
                <c:pt idx="778">
                  <c:v>2.5103002000000001</c:v>
                </c:pt>
                <c:pt idx="779">
                  <c:v>2.5916264</c:v>
                </c:pt>
                <c:pt idx="780">
                  <c:v>2.8917093</c:v>
                </c:pt>
                <c:pt idx="781">
                  <c:v>3.4872429999999999</c:v>
                </c:pt>
                <c:pt idx="782">
                  <c:v>3.7126912999999999</c:v>
                </c:pt>
                <c:pt idx="783">
                  <c:v>2.9498730000000002</c:v>
                </c:pt>
                <c:pt idx="784">
                  <c:v>2.3002937000000001</c:v>
                </c:pt>
                <c:pt idx="785">
                  <c:v>1.5297544000000001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3.9160065999999998</c:v>
                </c:pt>
                <c:pt idx="794">
                  <c:v>4.8471393999999997</c:v>
                </c:pt>
                <c:pt idx="795">
                  <c:v>5.3206835000000003</c:v>
                </c:pt>
                <c:pt idx="796">
                  <c:v>5.7134166000000004</c:v>
                </c:pt>
                <c:pt idx="797">
                  <c:v>6.5724879999999999</c:v>
                </c:pt>
                <c:pt idx="798">
                  <c:v>7.4850906999999998</c:v>
                </c:pt>
                <c:pt idx="799">
                  <c:v>7.9570910000000001</c:v>
                </c:pt>
                <c:pt idx="800">
                  <c:v>7.9529730000000001</c:v>
                </c:pt>
                <c:pt idx="801">
                  <c:v>8.1274639999999998</c:v>
                </c:pt>
                <c:pt idx="802">
                  <c:v>8.1583469999999991</c:v>
                </c:pt>
                <c:pt idx="803">
                  <c:v>8.2988660000000003</c:v>
                </c:pt>
                <c:pt idx="804">
                  <c:v>8.5253440000000005</c:v>
                </c:pt>
                <c:pt idx="805">
                  <c:v>8.674614</c:v>
                </c:pt>
                <c:pt idx="806">
                  <c:v>8.5418149999999997</c:v>
                </c:pt>
                <c:pt idx="807">
                  <c:v>8.5449040000000007</c:v>
                </c:pt>
                <c:pt idx="808">
                  <c:v>8.6885110000000001</c:v>
                </c:pt>
                <c:pt idx="809">
                  <c:v>8.6756430000000009</c:v>
                </c:pt>
                <c:pt idx="810">
                  <c:v>8.5938020000000002</c:v>
                </c:pt>
                <c:pt idx="811">
                  <c:v>8.5845374999999997</c:v>
                </c:pt>
                <c:pt idx="812">
                  <c:v>8.4501939999999998</c:v>
                </c:pt>
                <c:pt idx="813">
                  <c:v>8.2890859999999993</c:v>
                </c:pt>
                <c:pt idx="814">
                  <c:v>8.0584910000000001</c:v>
                </c:pt>
                <c:pt idx="815">
                  <c:v>7.9586350000000001</c:v>
                </c:pt>
                <c:pt idx="816">
                  <c:v>7.3332477000000003</c:v>
                </c:pt>
                <c:pt idx="817">
                  <c:v>6.4154980000000004</c:v>
                </c:pt>
                <c:pt idx="818">
                  <c:v>5.7422409999999999</c:v>
                </c:pt>
                <c:pt idx="819">
                  <c:v>5.0030999999999999</c:v>
                </c:pt>
                <c:pt idx="820">
                  <c:v>4.0158630000000004</c:v>
                </c:pt>
                <c:pt idx="821">
                  <c:v>2.7625139999999999</c:v>
                </c:pt>
                <c:pt idx="822">
                  <c:v>1.7392464000000001</c:v>
                </c:pt>
                <c:pt idx="823">
                  <c:v>1.2677609000000001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2.4274300000000002</c:v>
                </c:pt>
                <c:pt idx="828">
                  <c:v>3.4054022000000002</c:v>
                </c:pt>
                <c:pt idx="829">
                  <c:v>3.6030555</c:v>
                </c:pt>
                <c:pt idx="830">
                  <c:v>4.3524909999999997</c:v>
                </c:pt>
                <c:pt idx="831">
                  <c:v>4.5799985000000003</c:v>
                </c:pt>
                <c:pt idx="832">
                  <c:v>5.0195713</c:v>
                </c:pt>
                <c:pt idx="833">
                  <c:v>5.8070959999999996</c:v>
                </c:pt>
                <c:pt idx="834">
                  <c:v>5.445246</c:v>
                </c:pt>
                <c:pt idx="835">
                  <c:v>5.2789910000000004</c:v>
                </c:pt>
                <c:pt idx="836">
                  <c:v>5.3021535999999996</c:v>
                </c:pt>
                <c:pt idx="837">
                  <c:v>5.6109866999999998</c:v>
                </c:pt>
                <c:pt idx="838">
                  <c:v>5.4812770000000004</c:v>
                </c:pt>
                <c:pt idx="839">
                  <c:v>4.707649</c:v>
                </c:pt>
                <c:pt idx="840">
                  <c:v>4.7004432999999999</c:v>
                </c:pt>
                <c:pt idx="841">
                  <c:v>4.3581529999999997</c:v>
                </c:pt>
                <c:pt idx="842">
                  <c:v>3.6586455999999998</c:v>
                </c:pt>
                <c:pt idx="843">
                  <c:v>3.6246738000000001</c:v>
                </c:pt>
                <c:pt idx="844">
                  <c:v>3.3817249999999999</c:v>
                </c:pt>
                <c:pt idx="845">
                  <c:v>3.5907022999999998</c:v>
                </c:pt>
                <c:pt idx="846">
                  <c:v>4.4039636</c:v>
                </c:pt>
                <c:pt idx="847">
                  <c:v>5.1693553999999997</c:v>
                </c:pt>
                <c:pt idx="848">
                  <c:v>5.7602563</c:v>
                </c:pt>
                <c:pt idx="849">
                  <c:v>6.0098967999999999</c:v>
                </c:pt>
                <c:pt idx="850">
                  <c:v>6.7361700000000004</c:v>
                </c:pt>
                <c:pt idx="851">
                  <c:v>6.8813214</c:v>
                </c:pt>
                <c:pt idx="852">
                  <c:v>7.1911839999999998</c:v>
                </c:pt>
                <c:pt idx="853">
                  <c:v>7.1515510000000004</c:v>
                </c:pt>
                <c:pt idx="854">
                  <c:v>6.8133780000000002</c:v>
                </c:pt>
                <c:pt idx="855">
                  <c:v>6.3660845999999998</c:v>
                </c:pt>
                <c:pt idx="856">
                  <c:v>5.7329759999999998</c:v>
                </c:pt>
                <c:pt idx="857">
                  <c:v>4.6376470000000003</c:v>
                </c:pt>
                <c:pt idx="858">
                  <c:v>3.5515832999999999</c:v>
                </c:pt>
                <c:pt idx="859">
                  <c:v>2.3574278</c:v>
                </c:pt>
                <c:pt idx="860">
                  <c:v>1.4304129999999999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1.3609256000000001</c:v>
                </c:pt>
                <c:pt idx="872">
                  <c:v>1.5240925999999999</c:v>
                </c:pt>
                <c:pt idx="873">
                  <c:v>1.6085069000000001</c:v>
                </c:pt>
                <c:pt idx="874">
                  <c:v>2.5535369999999999</c:v>
                </c:pt>
                <c:pt idx="875">
                  <c:v>3.1814979999999999</c:v>
                </c:pt>
                <c:pt idx="876">
                  <c:v>2.8798710000000001</c:v>
                </c:pt>
                <c:pt idx="877">
                  <c:v>3.0090659999999998</c:v>
                </c:pt>
                <c:pt idx="878">
                  <c:v>3.3611361999999998</c:v>
                </c:pt>
                <c:pt idx="879">
                  <c:v>4.3071957000000003</c:v>
                </c:pt>
                <c:pt idx="880">
                  <c:v>4.8636103000000004</c:v>
                </c:pt>
                <c:pt idx="881">
                  <c:v>5.0308950000000001</c:v>
                </c:pt>
                <c:pt idx="882">
                  <c:v>5.3067859999999998</c:v>
                </c:pt>
                <c:pt idx="883">
                  <c:v>5.1868559999999997</c:v>
                </c:pt>
                <c:pt idx="884">
                  <c:v>5.2882559999999996</c:v>
                </c:pt>
                <c:pt idx="885">
                  <c:v>5.0947203999999999</c:v>
                </c:pt>
                <c:pt idx="886">
                  <c:v>4.704561</c:v>
                </c:pt>
                <c:pt idx="887">
                  <c:v>4.7302970000000002</c:v>
                </c:pt>
                <c:pt idx="888">
                  <c:v>4.6247790000000002</c:v>
                </c:pt>
                <c:pt idx="889">
                  <c:v>4.8697866999999997</c:v>
                </c:pt>
                <c:pt idx="890">
                  <c:v>5.0700139999999996</c:v>
                </c:pt>
                <c:pt idx="891">
                  <c:v>5.5039249999999997</c:v>
                </c:pt>
                <c:pt idx="892">
                  <c:v>5.2172245999999998</c:v>
                </c:pt>
                <c:pt idx="893">
                  <c:v>4.8672132000000001</c:v>
                </c:pt>
                <c:pt idx="894">
                  <c:v>4.9022145000000004</c:v>
                </c:pt>
                <c:pt idx="895">
                  <c:v>4.5537476999999997</c:v>
                </c:pt>
                <c:pt idx="896">
                  <c:v>4.5511736999999997</c:v>
                </c:pt>
                <c:pt idx="897">
                  <c:v>4.4281553999999996</c:v>
                </c:pt>
                <c:pt idx="898">
                  <c:v>3.9458606000000001</c:v>
                </c:pt>
                <c:pt idx="899">
                  <c:v>3.6895289999999998</c:v>
                </c:pt>
                <c:pt idx="900">
                  <c:v>3.4512124000000002</c:v>
                </c:pt>
                <c:pt idx="901">
                  <c:v>3.4908462</c:v>
                </c:pt>
                <c:pt idx="902">
                  <c:v>3.4913609999999999</c:v>
                </c:pt>
                <c:pt idx="903">
                  <c:v>3.4661396</c:v>
                </c:pt>
                <c:pt idx="904">
                  <c:v>3.4913609999999999</c:v>
                </c:pt>
                <c:pt idx="905">
                  <c:v>3.5212146999999998</c:v>
                </c:pt>
                <c:pt idx="906">
                  <c:v>3.7193828</c:v>
                </c:pt>
                <c:pt idx="907">
                  <c:v>3.5361416000000001</c:v>
                </c:pt>
                <c:pt idx="908">
                  <c:v>4.0143184999999999</c:v>
                </c:pt>
                <c:pt idx="909">
                  <c:v>4.5671299999999997</c:v>
                </c:pt>
                <c:pt idx="910">
                  <c:v>4.9603780000000004</c:v>
                </c:pt>
                <c:pt idx="911">
                  <c:v>4.7400770000000003</c:v>
                </c:pt>
                <c:pt idx="912">
                  <c:v>4.3998455999999999</c:v>
                </c:pt>
                <c:pt idx="913">
                  <c:v>4.2495465000000001</c:v>
                </c:pt>
                <c:pt idx="914">
                  <c:v>4.078144</c:v>
                </c:pt>
                <c:pt idx="915">
                  <c:v>3.5119498</c:v>
                </c:pt>
                <c:pt idx="916">
                  <c:v>3.3673126999999998</c:v>
                </c:pt>
                <c:pt idx="917">
                  <c:v>3.0672296999999999</c:v>
                </c:pt>
                <c:pt idx="918">
                  <c:v>2.5854496999999999</c:v>
                </c:pt>
                <c:pt idx="919">
                  <c:v>2.3383829999999999</c:v>
                </c:pt>
                <c:pt idx="920">
                  <c:v>1.9847688999999999</c:v>
                </c:pt>
                <c:pt idx="921">
                  <c:v>2.7002326999999999</c:v>
                </c:pt>
                <c:pt idx="922">
                  <c:v>3.8264450000000001</c:v>
                </c:pt>
                <c:pt idx="923">
                  <c:v>4.3288140000000004</c:v>
                </c:pt>
                <c:pt idx="924">
                  <c:v>4.5002164999999996</c:v>
                </c:pt>
                <c:pt idx="925">
                  <c:v>4.6273527000000003</c:v>
                </c:pt>
                <c:pt idx="926">
                  <c:v>5.1065592999999998</c:v>
                </c:pt>
                <c:pt idx="927">
                  <c:v>5.2836236999999997</c:v>
                </c:pt>
                <c:pt idx="928">
                  <c:v>5.2522254000000004</c:v>
                </c:pt>
                <c:pt idx="929">
                  <c:v>5.4514230000000001</c:v>
                </c:pt>
                <c:pt idx="930">
                  <c:v>5.435467</c:v>
                </c:pt>
                <c:pt idx="931">
                  <c:v>5.4014949999999997</c:v>
                </c:pt>
                <c:pt idx="932">
                  <c:v>4.6103670000000001</c:v>
                </c:pt>
                <c:pt idx="933">
                  <c:v>4.1023360000000002</c:v>
                </c:pt>
                <c:pt idx="934">
                  <c:v>3.7446039999999998</c:v>
                </c:pt>
                <c:pt idx="935">
                  <c:v>3.5896728000000002</c:v>
                </c:pt>
                <c:pt idx="936">
                  <c:v>3.2895895999999998</c:v>
                </c:pt>
                <c:pt idx="937">
                  <c:v>3.1562766999999998</c:v>
                </c:pt>
                <c:pt idx="938">
                  <c:v>2.5453014</c:v>
                </c:pt>
                <c:pt idx="939">
                  <c:v>2.5658903</c:v>
                </c:pt>
                <c:pt idx="940">
                  <c:v>1.8339553</c:v>
                </c:pt>
                <c:pt idx="941">
                  <c:v>2.0310937999999998</c:v>
                </c:pt>
                <c:pt idx="942">
                  <c:v>2.8551639999999998</c:v>
                </c:pt>
                <c:pt idx="943">
                  <c:v>3.2792952</c:v>
                </c:pt>
                <c:pt idx="944">
                  <c:v>4.2670474</c:v>
                </c:pt>
                <c:pt idx="945">
                  <c:v>4.6649275000000001</c:v>
                </c:pt>
                <c:pt idx="946">
                  <c:v>4.8950085999999997</c:v>
                </c:pt>
                <c:pt idx="947">
                  <c:v>4.9217740000000001</c:v>
                </c:pt>
                <c:pt idx="948">
                  <c:v>4.9171414000000002</c:v>
                </c:pt>
                <c:pt idx="949">
                  <c:v>4.9480247000000004</c:v>
                </c:pt>
                <c:pt idx="950">
                  <c:v>4.6731629999999997</c:v>
                </c:pt>
                <c:pt idx="951">
                  <c:v>4.5233790000000003</c:v>
                </c:pt>
                <c:pt idx="952">
                  <c:v>4.5213200000000002</c:v>
                </c:pt>
                <c:pt idx="953">
                  <c:v>3.8573284000000001</c:v>
                </c:pt>
                <c:pt idx="954">
                  <c:v>3.3647391999999998</c:v>
                </c:pt>
                <c:pt idx="955">
                  <c:v>3.1310554000000002</c:v>
                </c:pt>
                <c:pt idx="956">
                  <c:v>2.9539909999999998</c:v>
                </c:pt>
                <c:pt idx="957">
                  <c:v>2.3229413000000001</c:v>
                </c:pt>
                <c:pt idx="958">
                  <c:v>1.7701297</c:v>
                </c:pt>
                <c:pt idx="959">
                  <c:v>1.7582911000000001</c:v>
                </c:pt>
                <c:pt idx="960">
                  <c:v>1.8864570000000001</c:v>
                </c:pt>
                <c:pt idx="961">
                  <c:v>2.4449306000000002</c:v>
                </c:pt>
                <c:pt idx="962">
                  <c:v>2.7686907999999999</c:v>
                </c:pt>
                <c:pt idx="963">
                  <c:v>2.8026626000000001</c:v>
                </c:pt>
                <c:pt idx="964">
                  <c:v>3.0384052000000001</c:v>
                </c:pt>
                <c:pt idx="965">
                  <c:v>3.8037972</c:v>
                </c:pt>
                <c:pt idx="966">
                  <c:v>4.2593265000000002</c:v>
                </c:pt>
                <c:pt idx="967">
                  <c:v>4.6546329999999996</c:v>
                </c:pt>
                <c:pt idx="968">
                  <c:v>4.8950085999999997</c:v>
                </c:pt>
                <c:pt idx="969">
                  <c:v>5.0262623</c:v>
                </c:pt>
                <c:pt idx="970">
                  <c:v>5.5883393000000003</c:v>
                </c:pt>
                <c:pt idx="971">
                  <c:v>5.6089279999999997</c:v>
                </c:pt>
                <c:pt idx="972">
                  <c:v>5.4828210000000004</c:v>
                </c:pt>
                <c:pt idx="973">
                  <c:v>4.9964085000000003</c:v>
                </c:pt>
                <c:pt idx="974">
                  <c:v>5.1477370000000002</c:v>
                </c:pt>
                <c:pt idx="975">
                  <c:v>5.1245747000000001</c:v>
                </c:pt>
                <c:pt idx="976">
                  <c:v>4.9835405000000002</c:v>
                </c:pt>
                <c:pt idx="977">
                  <c:v>5.0859703999999999</c:v>
                </c:pt>
                <c:pt idx="978">
                  <c:v>5.2383280000000001</c:v>
                </c:pt>
                <c:pt idx="979">
                  <c:v>5.4709826000000001</c:v>
                </c:pt>
                <c:pt idx="980">
                  <c:v>5.4473050000000001</c:v>
                </c:pt>
                <c:pt idx="981">
                  <c:v>4.7900049999999998</c:v>
                </c:pt>
                <c:pt idx="982">
                  <c:v>4.7050757000000001</c:v>
                </c:pt>
                <c:pt idx="983">
                  <c:v>4.4770539999999999</c:v>
                </c:pt>
                <c:pt idx="984">
                  <c:v>4.3406525</c:v>
                </c:pt>
                <c:pt idx="985">
                  <c:v>4.0359369999999997</c:v>
                </c:pt>
                <c:pt idx="986">
                  <c:v>3.8393130000000002</c:v>
                </c:pt>
                <c:pt idx="987">
                  <c:v>3.8629904000000002</c:v>
                </c:pt>
                <c:pt idx="988">
                  <c:v>4.5789689999999998</c:v>
                </c:pt>
                <c:pt idx="989">
                  <c:v>4.6788249999999998</c:v>
                </c:pt>
                <c:pt idx="990">
                  <c:v>5.2012679999999998</c:v>
                </c:pt>
                <c:pt idx="991">
                  <c:v>4.9866289999999998</c:v>
                </c:pt>
                <c:pt idx="992">
                  <c:v>4.9500837000000004</c:v>
                </c:pt>
                <c:pt idx="993">
                  <c:v>5.221857</c:v>
                </c:pt>
                <c:pt idx="994">
                  <c:v>5.7736390000000002</c:v>
                </c:pt>
                <c:pt idx="995">
                  <c:v>5.744815</c:v>
                </c:pt>
                <c:pt idx="996">
                  <c:v>5.6634884000000003</c:v>
                </c:pt>
                <c:pt idx="997">
                  <c:v>5.6809893000000002</c:v>
                </c:pt>
                <c:pt idx="998">
                  <c:v>6.0083523000000003</c:v>
                </c:pt>
                <c:pt idx="999">
                  <c:v>6.3454956999999999</c:v>
                </c:pt>
                <c:pt idx="1000">
                  <c:v>5.9445269999999999</c:v>
                </c:pt>
                <c:pt idx="1001">
                  <c:v>5.6825333000000002</c:v>
                </c:pt>
                <c:pt idx="1002">
                  <c:v>5.5924569999999996</c:v>
                </c:pt>
                <c:pt idx="1003">
                  <c:v>6.1442389999999998</c:v>
                </c:pt>
                <c:pt idx="1004">
                  <c:v>6.163284</c:v>
                </c:pt>
                <c:pt idx="1005">
                  <c:v>6.0788693</c:v>
                </c:pt>
                <c:pt idx="1006">
                  <c:v>6.1895347000000003</c:v>
                </c:pt>
                <c:pt idx="1007">
                  <c:v>6.1699752999999999</c:v>
                </c:pt>
                <c:pt idx="1008">
                  <c:v>5.8807014999999998</c:v>
                </c:pt>
                <c:pt idx="1009">
                  <c:v>6.2461542999999997</c:v>
                </c:pt>
                <c:pt idx="1010">
                  <c:v>5.8853340000000003</c:v>
                </c:pt>
                <c:pt idx="1011">
                  <c:v>5.6094426999999998</c:v>
                </c:pt>
                <c:pt idx="1012">
                  <c:v>4.9330980000000002</c:v>
                </c:pt>
                <c:pt idx="1013">
                  <c:v>4.2644734</c:v>
                </c:pt>
                <c:pt idx="1014">
                  <c:v>3.8110034000000002</c:v>
                </c:pt>
                <c:pt idx="1015">
                  <c:v>3.9772587000000001</c:v>
                </c:pt>
                <c:pt idx="1016">
                  <c:v>4.3560943999999999</c:v>
                </c:pt>
                <c:pt idx="1017">
                  <c:v>4.4626416999999998</c:v>
                </c:pt>
                <c:pt idx="1018">
                  <c:v>4.1054244000000004</c:v>
                </c:pt>
                <c:pt idx="1019">
                  <c:v>3.8923295000000002</c:v>
                </c:pt>
                <c:pt idx="1020">
                  <c:v>3.5109203</c:v>
                </c:pt>
                <c:pt idx="1021">
                  <c:v>3.3812102999999998</c:v>
                </c:pt>
                <c:pt idx="1022">
                  <c:v>3.1588501999999998</c:v>
                </c:pt>
                <c:pt idx="1023">
                  <c:v>2.92774</c:v>
                </c:pt>
                <c:pt idx="1024">
                  <c:v>2.5720670000000001</c:v>
                </c:pt>
                <c:pt idx="1025">
                  <c:v>2.086684</c:v>
                </c:pt>
                <c:pt idx="1026">
                  <c:v>2.0480797000000002</c:v>
                </c:pt>
                <c:pt idx="1027">
                  <c:v>2.7151597000000001</c:v>
                </c:pt>
                <c:pt idx="1028">
                  <c:v>3.8331363000000001</c:v>
                </c:pt>
                <c:pt idx="1029">
                  <c:v>4.2202076999999996</c:v>
                </c:pt>
                <c:pt idx="1030">
                  <c:v>4.8754486999999997</c:v>
                </c:pt>
                <c:pt idx="1031">
                  <c:v>5.5862803000000003</c:v>
                </c:pt>
                <c:pt idx="1032">
                  <c:v>5.856509</c:v>
                </c:pt>
                <c:pt idx="1033">
                  <c:v>5.9738660000000001</c:v>
                </c:pt>
                <c:pt idx="1034">
                  <c:v>6.1874757000000002</c:v>
                </c:pt>
                <c:pt idx="1035">
                  <c:v>5.9265119999999998</c:v>
                </c:pt>
                <c:pt idx="1036">
                  <c:v>5.8868780000000003</c:v>
                </c:pt>
                <c:pt idx="1037">
                  <c:v>5.431864</c:v>
                </c:pt>
                <c:pt idx="1038">
                  <c:v>4.9814816000000004</c:v>
                </c:pt>
                <c:pt idx="1039">
                  <c:v>5.0041294000000001</c:v>
                </c:pt>
                <c:pt idx="1040">
                  <c:v>4.4013895999999999</c:v>
                </c:pt>
                <c:pt idx="1041">
                  <c:v>3.6818080000000002</c:v>
                </c:pt>
                <c:pt idx="1042">
                  <c:v>3.3040020000000001</c:v>
                </c:pt>
                <c:pt idx="1043">
                  <c:v>2.9030333000000001</c:v>
                </c:pt>
                <c:pt idx="1044">
                  <c:v>2.3620603</c:v>
                </c:pt>
                <c:pt idx="1045">
                  <c:v>1.9523413999999999</c:v>
                </c:pt>
                <c:pt idx="1046">
                  <c:v>1.958518</c:v>
                </c:pt>
                <c:pt idx="1047">
                  <c:v>1.4890914</c:v>
                </c:pt>
                <c:pt idx="1048">
                  <c:v>1.5210041999999999</c:v>
                </c:pt>
                <c:pt idx="1049">
                  <c:v>1.4046768999999999</c:v>
                </c:pt>
                <c:pt idx="1050">
                  <c:v>1.4165156000000001</c:v>
                </c:pt>
                <c:pt idx="1051">
                  <c:v>1.6501994</c:v>
                </c:pt>
                <c:pt idx="1052">
                  <c:v>1.5498285999999999</c:v>
                </c:pt>
                <c:pt idx="1053">
                  <c:v>1.4412221999999999</c:v>
                </c:pt>
                <c:pt idx="1054">
                  <c:v>1.8396173</c:v>
                </c:pt>
                <c:pt idx="1055">
                  <c:v>2.1206554999999998</c:v>
                </c:pt>
                <c:pt idx="1056">
                  <c:v>2.4778728000000001</c:v>
                </c:pt>
                <c:pt idx="1057">
                  <c:v>3.0034041</c:v>
                </c:pt>
                <c:pt idx="1058">
                  <c:v>3.6184970999999999</c:v>
                </c:pt>
                <c:pt idx="1059">
                  <c:v>4.0554959999999998</c:v>
                </c:pt>
                <c:pt idx="1060">
                  <c:v>4.176971</c:v>
                </c:pt>
                <c:pt idx="1061">
                  <c:v>4.1965303</c:v>
                </c:pt>
                <c:pt idx="1062">
                  <c:v>4.0554959999999998</c:v>
                </c:pt>
                <c:pt idx="1063">
                  <c:v>3.5834959999999998</c:v>
                </c:pt>
                <c:pt idx="1064">
                  <c:v>3.5562157999999999</c:v>
                </c:pt>
                <c:pt idx="1065">
                  <c:v>3.3626801999999998</c:v>
                </c:pt>
                <c:pt idx="1066">
                  <c:v>3.0960540000000001</c:v>
                </c:pt>
                <c:pt idx="1067">
                  <c:v>2.9611969999999999</c:v>
                </c:pt>
                <c:pt idx="1068">
                  <c:v>2.3177940000000001</c:v>
                </c:pt>
                <c:pt idx="1069">
                  <c:v>1.7613795000000001</c:v>
                </c:pt>
                <c:pt idx="1070">
                  <c:v>1.4335013999999999</c:v>
                </c:pt>
                <c:pt idx="1071">
                  <c:v>1.4314425</c:v>
                </c:pt>
                <c:pt idx="1072">
                  <c:v>1.53799</c:v>
                </c:pt>
                <c:pt idx="1073">
                  <c:v>2.0928605</c:v>
                </c:pt>
                <c:pt idx="1074">
                  <c:v>2.7722937999999999</c:v>
                </c:pt>
                <c:pt idx="1075">
                  <c:v>3.0543616</c:v>
                </c:pt>
                <c:pt idx="1076">
                  <c:v>3.2906190999999998</c:v>
                </c:pt>
                <c:pt idx="1077">
                  <c:v>3.5294501999999999</c:v>
                </c:pt>
                <c:pt idx="1078">
                  <c:v>3.9834353999999998</c:v>
                </c:pt>
                <c:pt idx="1079">
                  <c:v>4.4729359999999998</c:v>
                </c:pt>
                <c:pt idx="1080">
                  <c:v>4.4734506999999999</c:v>
                </c:pt>
                <c:pt idx="1081">
                  <c:v>3.9906413999999999</c:v>
                </c:pt>
                <c:pt idx="1082">
                  <c:v>3.3050313</c:v>
                </c:pt>
                <c:pt idx="1083">
                  <c:v>2.6883940000000002</c:v>
                </c:pt>
                <c:pt idx="1084">
                  <c:v>1.7397610999999999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3.2581916</c:v>
                </c:pt>
                <c:pt idx="1092">
                  <c:v>4.2135160000000003</c:v>
                </c:pt>
                <c:pt idx="1093">
                  <c:v>5.2342104999999997</c:v>
                </c:pt>
                <c:pt idx="1094">
                  <c:v>4.9346420000000002</c:v>
                </c:pt>
                <c:pt idx="1095">
                  <c:v>5.8199639999999997</c:v>
                </c:pt>
                <c:pt idx="1096">
                  <c:v>7.2673629999999996</c:v>
                </c:pt>
                <c:pt idx="1097">
                  <c:v>8.8866790000000009</c:v>
                </c:pt>
                <c:pt idx="1098">
                  <c:v>9.1908799999999999</c:v>
                </c:pt>
                <c:pt idx="1099">
                  <c:v>8.7152770000000004</c:v>
                </c:pt>
                <c:pt idx="1100">
                  <c:v>8.8388100000000005</c:v>
                </c:pt>
                <c:pt idx="1101">
                  <c:v>9.0899940000000008</c:v>
                </c:pt>
                <c:pt idx="1102">
                  <c:v>9.1759529999999998</c:v>
                </c:pt>
                <c:pt idx="1103">
                  <c:v>9.194998</c:v>
                </c:pt>
                <c:pt idx="1104">
                  <c:v>8.9968299999999992</c:v>
                </c:pt>
                <c:pt idx="1105">
                  <c:v>8.7549100000000006</c:v>
                </c:pt>
                <c:pt idx="1106">
                  <c:v>8.8892530000000001</c:v>
                </c:pt>
                <c:pt idx="1107">
                  <c:v>8.4270320000000005</c:v>
                </c:pt>
                <c:pt idx="1108">
                  <c:v>8.1892309999999995</c:v>
                </c:pt>
                <c:pt idx="1109">
                  <c:v>8.0929780000000004</c:v>
                </c:pt>
                <c:pt idx="1110">
                  <c:v>8.1212870000000006</c:v>
                </c:pt>
                <c:pt idx="1111">
                  <c:v>7.840249</c:v>
                </c:pt>
                <c:pt idx="1112">
                  <c:v>7.5499454000000004</c:v>
                </c:pt>
                <c:pt idx="1113">
                  <c:v>7.0887547</c:v>
                </c:pt>
                <c:pt idx="1114">
                  <c:v>6.480353</c:v>
                </c:pt>
                <c:pt idx="1115">
                  <c:v>5.8462149999999999</c:v>
                </c:pt>
                <c:pt idx="1116">
                  <c:v>5.6820187999999998</c:v>
                </c:pt>
                <c:pt idx="1117">
                  <c:v>5.0653815</c:v>
                </c:pt>
                <c:pt idx="1118">
                  <c:v>4.2310166000000002</c:v>
                </c:pt>
                <c:pt idx="1119">
                  <c:v>3.2231904999999998</c:v>
                </c:pt>
                <c:pt idx="1120">
                  <c:v>2.1479358999999998</c:v>
                </c:pt>
                <c:pt idx="1121">
                  <c:v>1.2137150000000001</c:v>
                </c:pt>
                <c:pt idx="1122">
                  <c:v>1.7752768999999999</c:v>
                </c:pt>
                <c:pt idx="1123">
                  <c:v>1.8864570000000001</c:v>
                </c:pt>
                <c:pt idx="1124">
                  <c:v>2.7486166999999999</c:v>
                </c:pt>
                <c:pt idx="1125">
                  <c:v>3.3472385</c:v>
                </c:pt>
                <c:pt idx="1126">
                  <c:v>3.6267328000000001</c:v>
                </c:pt>
                <c:pt idx="1127">
                  <c:v>4.1795444000000002</c:v>
                </c:pt>
                <c:pt idx="1128">
                  <c:v>4.5661006000000004</c:v>
                </c:pt>
                <c:pt idx="1129">
                  <c:v>4.9742756000000004</c:v>
                </c:pt>
                <c:pt idx="1130">
                  <c:v>5.3798766000000002</c:v>
                </c:pt>
                <c:pt idx="1131">
                  <c:v>5.5075279999999998</c:v>
                </c:pt>
                <c:pt idx="1132">
                  <c:v>5.6248845999999997</c:v>
                </c:pt>
                <c:pt idx="1133">
                  <c:v>5.7458444000000002</c:v>
                </c:pt>
                <c:pt idx="1134">
                  <c:v>5.545617</c:v>
                </c:pt>
                <c:pt idx="1135">
                  <c:v>5.5770153999999996</c:v>
                </c:pt>
                <c:pt idx="1136">
                  <c:v>5.1930322999999996</c:v>
                </c:pt>
                <c:pt idx="1137">
                  <c:v>4.8033875999999998</c:v>
                </c:pt>
                <c:pt idx="1138">
                  <c:v>4.5434530000000004</c:v>
                </c:pt>
                <c:pt idx="1139">
                  <c:v>4.0899830000000001</c:v>
                </c:pt>
                <c:pt idx="1140">
                  <c:v>3.2211316000000001</c:v>
                </c:pt>
                <c:pt idx="1141">
                  <c:v>2.4423569999999999</c:v>
                </c:pt>
                <c:pt idx="1142">
                  <c:v>2.0233731000000001</c:v>
                </c:pt>
                <c:pt idx="1143">
                  <c:v>1.8931483</c:v>
                </c:pt>
                <c:pt idx="1144">
                  <c:v>2.1978637999999999</c:v>
                </c:pt>
                <c:pt idx="1145">
                  <c:v>2.9972273999999999</c:v>
                </c:pt>
                <c:pt idx="1146">
                  <c:v>3.1526736999999998</c:v>
                </c:pt>
                <c:pt idx="1147">
                  <c:v>3.3235614</c:v>
                </c:pt>
                <c:pt idx="1148">
                  <c:v>4.0719675999999998</c:v>
                </c:pt>
                <c:pt idx="1149">
                  <c:v>4.6196320000000002</c:v>
                </c:pt>
                <c:pt idx="1150">
                  <c:v>4.8728749999999996</c:v>
                </c:pt>
                <c:pt idx="1151">
                  <c:v>5.0514840000000003</c:v>
                </c:pt>
                <c:pt idx="1152">
                  <c:v>5.4256869999999999</c:v>
                </c:pt>
                <c:pt idx="1153">
                  <c:v>5.5970893000000004</c:v>
                </c:pt>
                <c:pt idx="1154">
                  <c:v>5.6181929999999998</c:v>
                </c:pt>
                <c:pt idx="1155">
                  <c:v>5.5888540000000004</c:v>
                </c:pt>
                <c:pt idx="1156">
                  <c:v>5.5718680000000003</c:v>
                </c:pt>
                <c:pt idx="1157">
                  <c:v>5.0772199999999996</c:v>
                </c:pt>
                <c:pt idx="1158">
                  <c:v>4.6850019999999999</c:v>
                </c:pt>
                <c:pt idx="1159">
                  <c:v>4.2176337000000004</c:v>
                </c:pt>
                <c:pt idx="1160">
                  <c:v>3.8151212000000001</c:v>
                </c:pt>
                <c:pt idx="1161">
                  <c:v>3.6658515999999999</c:v>
                </c:pt>
                <c:pt idx="1162">
                  <c:v>3.1470118</c:v>
                </c:pt>
                <c:pt idx="1163">
                  <c:v>2.6744967000000002</c:v>
                </c:pt>
                <c:pt idx="1164">
                  <c:v>1.9255758999999999</c:v>
                </c:pt>
                <c:pt idx="1165">
                  <c:v>1.90859</c:v>
                </c:pt>
                <c:pt idx="1166">
                  <c:v>1.5410782999999999</c:v>
                </c:pt>
                <c:pt idx="1167">
                  <c:v>2.0413882999999999</c:v>
                </c:pt>
                <c:pt idx="1168">
                  <c:v>2.4315479</c:v>
                </c:pt>
                <c:pt idx="1169">
                  <c:v>3.1691446000000001</c:v>
                </c:pt>
                <c:pt idx="1170">
                  <c:v>3.3137816999999998</c:v>
                </c:pt>
                <c:pt idx="1171">
                  <c:v>3.4882724000000001</c:v>
                </c:pt>
                <c:pt idx="1172">
                  <c:v>3.6411449999999999</c:v>
                </c:pt>
                <c:pt idx="1173">
                  <c:v>4.6299260000000002</c:v>
                </c:pt>
                <c:pt idx="1174">
                  <c:v>5.3474493000000001</c:v>
                </c:pt>
                <c:pt idx="1175">
                  <c:v>5.6351789999999999</c:v>
                </c:pt>
                <c:pt idx="1176">
                  <c:v>5.4987773999999998</c:v>
                </c:pt>
                <c:pt idx="1177">
                  <c:v>5.4014949999999997</c:v>
                </c:pt>
                <c:pt idx="1178">
                  <c:v>5.223916</c:v>
                </c:pt>
                <c:pt idx="1179">
                  <c:v>5.2095037</c:v>
                </c:pt>
                <c:pt idx="1180">
                  <c:v>5.121486</c:v>
                </c:pt>
                <c:pt idx="1181">
                  <c:v>5.2985506000000004</c:v>
                </c:pt>
                <c:pt idx="1182">
                  <c:v>5.6351789999999999</c:v>
                </c:pt>
                <c:pt idx="1183">
                  <c:v>5.5281167</c:v>
                </c:pt>
                <c:pt idx="1184">
                  <c:v>5.6454734999999996</c:v>
                </c:pt>
                <c:pt idx="1185">
                  <c:v>5.6305465999999997</c:v>
                </c:pt>
                <c:pt idx="1186">
                  <c:v>5.7231965000000002</c:v>
                </c:pt>
                <c:pt idx="1187">
                  <c:v>5.8153315000000001</c:v>
                </c:pt>
                <c:pt idx="1188">
                  <c:v>6.0464419999999999</c:v>
                </c:pt>
                <c:pt idx="1189">
                  <c:v>6.0346029999999997</c:v>
                </c:pt>
                <c:pt idx="1190">
                  <c:v>5.6578270000000002</c:v>
                </c:pt>
                <c:pt idx="1191">
                  <c:v>5.8076109999999996</c:v>
                </c:pt>
                <c:pt idx="1192">
                  <c:v>5.4550260000000002</c:v>
                </c:pt>
                <c:pt idx="1193">
                  <c:v>5.3114185000000003</c:v>
                </c:pt>
                <c:pt idx="1194">
                  <c:v>5.1853119999999997</c:v>
                </c:pt>
                <c:pt idx="1195">
                  <c:v>5.223401</c:v>
                </c:pt>
                <c:pt idx="1196">
                  <c:v>5.1317805999999999</c:v>
                </c:pt>
                <c:pt idx="1197">
                  <c:v>5.1575164999999998</c:v>
                </c:pt>
                <c:pt idx="1198">
                  <c:v>5.32789</c:v>
                </c:pt>
                <c:pt idx="1199">
                  <c:v>5.3047269999999997</c:v>
                </c:pt>
                <c:pt idx="1200">
                  <c:v>5.0844259999999997</c:v>
                </c:pt>
                <c:pt idx="1201">
                  <c:v>4.8728749999999996</c:v>
                </c:pt>
                <c:pt idx="1202">
                  <c:v>4.1352779999999996</c:v>
                </c:pt>
                <c:pt idx="1203">
                  <c:v>3.0188457999999998</c:v>
                </c:pt>
                <c:pt idx="1204">
                  <c:v>1.9636652000000001</c:v>
                </c:pt>
                <c:pt idx="1205">
                  <c:v>1.0428272000000001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1.9693271999999999</c:v>
                </c:pt>
                <c:pt idx="1212">
                  <c:v>2.4181650000000001</c:v>
                </c:pt>
                <c:pt idx="1213">
                  <c:v>2.564346</c:v>
                </c:pt>
                <c:pt idx="1214">
                  <c:v>2.3780166999999999</c:v>
                </c:pt>
                <c:pt idx="1215">
                  <c:v>2.7357485000000001</c:v>
                </c:pt>
                <c:pt idx="1216">
                  <c:v>3.2324554999999999</c:v>
                </c:pt>
                <c:pt idx="1217">
                  <c:v>3.8784320000000001</c:v>
                </c:pt>
                <c:pt idx="1218">
                  <c:v>4.8054465999999998</c:v>
                </c:pt>
                <c:pt idx="1219">
                  <c:v>5.7077546000000003</c:v>
                </c:pt>
                <c:pt idx="1220">
                  <c:v>5.7453294000000001</c:v>
                </c:pt>
                <c:pt idx="1221">
                  <c:v>5.7813600000000003</c:v>
                </c:pt>
                <c:pt idx="1222">
                  <c:v>5.7746687000000003</c:v>
                </c:pt>
                <c:pt idx="1223">
                  <c:v>5.7654037000000002</c:v>
                </c:pt>
                <c:pt idx="1224">
                  <c:v>5.5728973999999996</c:v>
                </c:pt>
                <c:pt idx="1225">
                  <c:v>5.2095037</c:v>
                </c:pt>
                <c:pt idx="1226">
                  <c:v>4.9433923000000002</c:v>
                </c:pt>
                <c:pt idx="1227">
                  <c:v>4.4533769999999997</c:v>
                </c:pt>
                <c:pt idx="1228">
                  <c:v>3.8691669000000002</c:v>
                </c:pt>
                <c:pt idx="1229">
                  <c:v>3.3451797999999999</c:v>
                </c:pt>
                <c:pt idx="1230">
                  <c:v>3.0121543000000002</c:v>
                </c:pt>
                <c:pt idx="1231">
                  <c:v>3.3065755000000001</c:v>
                </c:pt>
                <c:pt idx="1232">
                  <c:v>3.8300480000000001</c:v>
                </c:pt>
                <c:pt idx="1233">
                  <c:v>4.8852285999999996</c:v>
                </c:pt>
                <c:pt idx="1234">
                  <c:v>5.1199417</c:v>
                </c:pt>
                <c:pt idx="1235">
                  <c:v>5.3896565000000001</c:v>
                </c:pt>
                <c:pt idx="1236">
                  <c:v>5.1770763000000004</c:v>
                </c:pt>
                <c:pt idx="1237">
                  <c:v>4.6021314000000002</c:v>
                </c:pt>
                <c:pt idx="1238">
                  <c:v>4.3077100000000002</c:v>
                </c:pt>
                <c:pt idx="1239">
                  <c:v>4.2104277999999997</c:v>
                </c:pt>
                <c:pt idx="1240">
                  <c:v>3.7296771999999998</c:v>
                </c:pt>
                <c:pt idx="1241">
                  <c:v>3.1655416000000001</c:v>
                </c:pt>
                <c:pt idx="1242">
                  <c:v>3.3477532999999999</c:v>
                </c:pt>
                <c:pt idx="1243">
                  <c:v>3.5953347999999998</c:v>
                </c:pt>
                <c:pt idx="1244">
                  <c:v>3.3909899999999999</c:v>
                </c:pt>
                <c:pt idx="1245">
                  <c:v>3.1192167</c:v>
                </c:pt>
                <c:pt idx="1246">
                  <c:v>2.6497899999999999</c:v>
                </c:pt>
                <c:pt idx="1247">
                  <c:v>2.3358094999999999</c:v>
                </c:pt>
                <c:pt idx="1248">
                  <c:v>1.9734449999999999</c:v>
                </c:pt>
                <c:pt idx="1249">
                  <c:v>1.695495</c:v>
                </c:pt>
                <c:pt idx="1250">
                  <c:v>1.3866616</c:v>
                </c:pt>
                <c:pt idx="1251">
                  <c:v>1.8056456000000001</c:v>
                </c:pt>
                <c:pt idx="1252">
                  <c:v>2.5540516000000002</c:v>
                </c:pt>
                <c:pt idx="1253">
                  <c:v>2.5149328999999998</c:v>
                </c:pt>
                <c:pt idx="1254">
                  <c:v>1.8982954999999999</c:v>
                </c:pt>
                <c:pt idx="1255">
                  <c:v>1.8133664</c:v>
                </c:pt>
                <c:pt idx="1256">
                  <c:v>1.8015277000000001</c:v>
                </c:pt>
                <c:pt idx="1257">
                  <c:v>2.3332356999999999</c:v>
                </c:pt>
                <c:pt idx="1258">
                  <c:v>3.3981962000000001</c:v>
                </c:pt>
                <c:pt idx="1259">
                  <c:v>4.0415989999999997</c:v>
                </c:pt>
                <c:pt idx="1260">
                  <c:v>3.9062269000000001</c:v>
                </c:pt>
                <c:pt idx="1261">
                  <c:v>4.7601509999999996</c:v>
                </c:pt>
                <c:pt idx="1262">
                  <c:v>4.8800809999999997</c:v>
                </c:pt>
                <c:pt idx="1263">
                  <c:v>5.2537700000000003</c:v>
                </c:pt>
                <c:pt idx="1264">
                  <c:v>5.6269429999999998</c:v>
                </c:pt>
                <c:pt idx="1265">
                  <c:v>5.6290019999999998</c:v>
                </c:pt>
                <c:pt idx="1266">
                  <c:v>5.7993750000000004</c:v>
                </c:pt>
                <c:pt idx="1267">
                  <c:v>5.8220229999999997</c:v>
                </c:pt>
                <c:pt idx="1268">
                  <c:v>5.6428995000000004</c:v>
                </c:pt>
                <c:pt idx="1269">
                  <c:v>5.4390697000000001</c:v>
                </c:pt>
                <c:pt idx="1270">
                  <c:v>5.6253989999999998</c:v>
                </c:pt>
                <c:pt idx="1271">
                  <c:v>5.6362085000000004</c:v>
                </c:pt>
                <c:pt idx="1272">
                  <c:v>5.6377525000000004</c:v>
                </c:pt>
                <c:pt idx="1273">
                  <c:v>5.4442167000000001</c:v>
                </c:pt>
                <c:pt idx="1274">
                  <c:v>5.0602340000000003</c:v>
                </c:pt>
                <c:pt idx="1275">
                  <c:v>4.7179437000000002</c:v>
                </c:pt>
                <c:pt idx="1276">
                  <c:v>4.3699919999999999</c:v>
                </c:pt>
                <c:pt idx="1277">
                  <c:v>4.0796884999999996</c:v>
                </c:pt>
                <c:pt idx="1278">
                  <c:v>3.5963642999999998</c:v>
                </c:pt>
                <c:pt idx="1279">
                  <c:v>3.6030555</c:v>
                </c:pt>
                <c:pt idx="1280">
                  <c:v>4.2701354</c:v>
                </c:pt>
                <c:pt idx="1281">
                  <c:v>4.599043</c:v>
                </c:pt>
                <c:pt idx="1282">
                  <c:v>5.0267773</c:v>
                </c:pt>
                <c:pt idx="1283">
                  <c:v>5.3793620000000004</c:v>
                </c:pt>
                <c:pt idx="1284">
                  <c:v>5.1343540000000001</c:v>
                </c:pt>
                <c:pt idx="1285">
                  <c:v>5.5332637</c:v>
                </c:pt>
                <c:pt idx="1286">
                  <c:v>5.7798157000000003</c:v>
                </c:pt>
                <c:pt idx="1287">
                  <c:v>5.7829040000000003</c:v>
                </c:pt>
                <c:pt idx="1288">
                  <c:v>5.7736390000000002</c:v>
                </c:pt>
                <c:pt idx="1289">
                  <c:v>5.9419529999999998</c:v>
                </c:pt>
                <c:pt idx="1290">
                  <c:v>5.9388649999999998</c:v>
                </c:pt>
                <c:pt idx="1291">
                  <c:v>5.9254822999999996</c:v>
                </c:pt>
                <c:pt idx="1292">
                  <c:v>5.8281999999999998</c:v>
                </c:pt>
                <c:pt idx="1293">
                  <c:v>5.8477591999999996</c:v>
                </c:pt>
                <c:pt idx="1294">
                  <c:v>6.0582805000000004</c:v>
                </c:pt>
                <c:pt idx="1295">
                  <c:v>6.2518162999999998</c:v>
                </c:pt>
                <c:pt idx="1296">
                  <c:v>6.3712315999999998</c:v>
                </c:pt>
                <c:pt idx="1297">
                  <c:v>6.3372599999999997</c:v>
                </c:pt>
                <c:pt idx="1298">
                  <c:v>6.3599075999999997</c:v>
                </c:pt>
                <c:pt idx="1299">
                  <c:v>6.1025467000000004</c:v>
                </c:pt>
                <c:pt idx="1300">
                  <c:v>6.1102676000000002</c:v>
                </c:pt>
                <c:pt idx="1301">
                  <c:v>5.7468734000000001</c:v>
                </c:pt>
                <c:pt idx="1302">
                  <c:v>5.5008363999999998</c:v>
                </c:pt>
                <c:pt idx="1303">
                  <c:v>5.4138484</c:v>
                </c:pt>
                <c:pt idx="1304">
                  <c:v>5.6537090000000001</c:v>
                </c:pt>
                <c:pt idx="1305">
                  <c:v>5.5075279999999998</c:v>
                </c:pt>
                <c:pt idx="1306">
                  <c:v>5.4792180000000004</c:v>
                </c:pt>
                <c:pt idx="1307">
                  <c:v>5.0715579999999996</c:v>
                </c:pt>
                <c:pt idx="1308">
                  <c:v>4.7740489999999998</c:v>
                </c:pt>
                <c:pt idx="1309">
                  <c:v>4.5156580000000002</c:v>
                </c:pt>
                <c:pt idx="1310">
                  <c:v>4.0441722999999996</c:v>
                </c:pt>
                <c:pt idx="1311">
                  <c:v>3.6601895999999998</c:v>
                </c:pt>
                <c:pt idx="1312">
                  <c:v>3.5495245</c:v>
                </c:pt>
                <c:pt idx="1313">
                  <c:v>3.3904752999999999</c:v>
                </c:pt>
                <c:pt idx="1314">
                  <c:v>3.2216463000000002</c:v>
                </c:pt>
                <c:pt idx="1315">
                  <c:v>2.7758970000000001</c:v>
                </c:pt>
                <c:pt idx="1316">
                  <c:v>2.2266884</c:v>
                </c:pt>
                <c:pt idx="1317">
                  <c:v>2.0449915000000001</c:v>
                </c:pt>
                <c:pt idx="1318">
                  <c:v>2.6189067000000001</c:v>
                </c:pt>
                <c:pt idx="1319">
                  <c:v>3.6534984000000001</c:v>
                </c:pt>
                <c:pt idx="1320">
                  <c:v>4.5166874000000004</c:v>
                </c:pt>
                <c:pt idx="1321">
                  <c:v>4.9181710000000001</c:v>
                </c:pt>
                <c:pt idx="1322">
                  <c:v>5.749962</c:v>
                </c:pt>
                <c:pt idx="1323">
                  <c:v>6.0505595000000003</c:v>
                </c:pt>
                <c:pt idx="1324">
                  <c:v>6.0248236999999998</c:v>
                </c:pt>
                <c:pt idx="1325">
                  <c:v>6.163284</c:v>
                </c:pt>
                <c:pt idx="1326">
                  <c:v>6.1421804</c:v>
                </c:pt>
                <c:pt idx="1327">
                  <c:v>5.9707780000000001</c:v>
                </c:pt>
                <c:pt idx="1328">
                  <c:v>5.9342326999999999</c:v>
                </c:pt>
                <c:pt idx="1329">
                  <c:v>5.8220229999999997</c:v>
                </c:pt>
                <c:pt idx="1330">
                  <c:v>5.5806183999999996</c:v>
                </c:pt>
                <c:pt idx="1331">
                  <c:v>5.4787034999999999</c:v>
                </c:pt>
                <c:pt idx="1332">
                  <c:v>5.5888540000000004</c:v>
                </c:pt>
                <c:pt idx="1333">
                  <c:v>5.3855386000000003</c:v>
                </c:pt>
                <c:pt idx="1334">
                  <c:v>5.3042125999999996</c:v>
                </c:pt>
                <c:pt idx="1335">
                  <c:v>5.3078155999999996</c:v>
                </c:pt>
                <c:pt idx="1336">
                  <c:v>5.3381844000000003</c:v>
                </c:pt>
                <c:pt idx="1337">
                  <c:v>5.330978</c:v>
                </c:pt>
                <c:pt idx="1338">
                  <c:v>5.4823065</c:v>
                </c:pt>
                <c:pt idx="1339">
                  <c:v>5.2882559999999996</c:v>
                </c:pt>
                <c:pt idx="1340">
                  <c:v>4.8332414999999997</c:v>
                </c:pt>
                <c:pt idx="1341">
                  <c:v>4.6242641999999998</c:v>
                </c:pt>
                <c:pt idx="1342">
                  <c:v>4.7184587000000002</c:v>
                </c:pt>
                <c:pt idx="1343">
                  <c:v>4.916112</c:v>
                </c:pt>
                <c:pt idx="1344">
                  <c:v>5.0447927000000004</c:v>
                </c:pt>
                <c:pt idx="1345">
                  <c:v>5.2079597</c:v>
                </c:pt>
                <c:pt idx="1346">
                  <c:v>4.9804519999999997</c:v>
                </c:pt>
                <c:pt idx="1347">
                  <c:v>4.3586679999999998</c:v>
                </c:pt>
                <c:pt idx="1348">
                  <c:v>3.6957057</c:v>
                </c:pt>
                <c:pt idx="1349">
                  <c:v>3.5840108000000002</c:v>
                </c:pt>
                <c:pt idx="1350">
                  <c:v>3.8418868000000002</c:v>
                </c:pt>
                <c:pt idx="1351">
                  <c:v>4.5285263000000002</c:v>
                </c:pt>
                <c:pt idx="1352">
                  <c:v>5.0262623</c:v>
                </c:pt>
                <c:pt idx="1353">
                  <c:v>4.6602949999999996</c:v>
                </c:pt>
                <c:pt idx="1354">
                  <c:v>4.5172024000000004</c:v>
                </c:pt>
                <c:pt idx="1355">
                  <c:v>4.0961594999999997</c:v>
                </c:pt>
                <c:pt idx="1356">
                  <c:v>3.813577</c:v>
                </c:pt>
                <c:pt idx="1357">
                  <c:v>3.1701741000000001</c:v>
                </c:pt>
                <c:pt idx="1358">
                  <c:v>2.3512510999999998</c:v>
                </c:pt>
                <c:pt idx="1359">
                  <c:v>1.173052</c:v>
                </c:pt>
                <c:pt idx="1360">
                  <c:v>1.5385047000000001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546-4B56-9FB8-98EF97DA2A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5950031"/>
        <c:axId val="345958351"/>
      </c:scatterChart>
      <c:valAx>
        <c:axId val="345950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345958351"/>
        <c:crosses val="autoZero"/>
        <c:crossBetween val="midCat"/>
      </c:valAx>
      <c:valAx>
        <c:axId val="345958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345950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Ciclo</a:t>
            </a:r>
            <a:r>
              <a:rPr lang="es-EC" baseline="0"/>
              <a:t> representativo</a:t>
            </a:r>
            <a:endParaRPr lang="es-EC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'Ciclo represntativo'!$B$2:$B$392</c:f>
              <c:numCache>
                <c:formatCode>General</c:formatCode>
                <c:ptCount val="391"/>
                <c:pt idx="0">
                  <c:v>0</c:v>
                </c:pt>
                <c:pt idx="1">
                  <c:v>3.58</c:v>
                </c:pt>
                <c:pt idx="2">
                  <c:v>3.87</c:v>
                </c:pt>
                <c:pt idx="3">
                  <c:v>4.46</c:v>
                </c:pt>
                <c:pt idx="4">
                  <c:v>5.56</c:v>
                </c:pt>
                <c:pt idx="5">
                  <c:v>6.8</c:v>
                </c:pt>
                <c:pt idx="6">
                  <c:v>7.72</c:v>
                </c:pt>
                <c:pt idx="7">
                  <c:v>7.68</c:v>
                </c:pt>
                <c:pt idx="8">
                  <c:v>7.57</c:v>
                </c:pt>
                <c:pt idx="9">
                  <c:v>6.8</c:v>
                </c:pt>
                <c:pt idx="10">
                  <c:v>5.07</c:v>
                </c:pt>
                <c:pt idx="11">
                  <c:v>3.42</c:v>
                </c:pt>
                <c:pt idx="12">
                  <c:v>2.46</c:v>
                </c:pt>
                <c:pt idx="13">
                  <c:v>1.66</c:v>
                </c:pt>
                <c:pt idx="14">
                  <c:v>1.05</c:v>
                </c:pt>
                <c:pt idx="15">
                  <c:v>1.35</c:v>
                </c:pt>
                <c:pt idx="16">
                  <c:v>2.52</c:v>
                </c:pt>
                <c:pt idx="17">
                  <c:v>4.3</c:v>
                </c:pt>
                <c:pt idx="18">
                  <c:v>4.5199999999999996</c:v>
                </c:pt>
                <c:pt idx="19">
                  <c:v>4.72</c:v>
                </c:pt>
                <c:pt idx="20">
                  <c:v>5.68</c:v>
                </c:pt>
                <c:pt idx="21">
                  <c:v>6.04</c:v>
                </c:pt>
                <c:pt idx="22">
                  <c:v>6.91</c:v>
                </c:pt>
                <c:pt idx="23">
                  <c:v>7.85</c:v>
                </c:pt>
                <c:pt idx="24">
                  <c:v>9.11</c:v>
                </c:pt>
                <c:pt idx="25">
                  <c:v>9.24</c:v>
                </c:pt>
                <c:pt idx="26">
                  <c:v>9.57</c:v>
                </c:pt>
                <c:pt idx="27">
                  <c:v>9.11</c:v>
                </c:pt>
                <c:pt idx="28">
                  <c:v>8.25</c:v>
                </c:pt>
                <c:pt idx="29">
                  <c:v>7.27</c:v>
                </c:pt>
                <c:pt idx="30">
                  <c:v>5.75</c:v>
                </c:pt>
                <c:pt idx="31">
                  <c:v>4.12</c:v>
                </c:pt>
                <c:pt idx="32">
                  <c:v>3.61</c:v>
                </c:pt>
                <c:pt idx="33">
                  <c:v>2.91</c:v>
                </c:pt>
                <c:pt idx="34">
                  <c:v>2.36</c:v>
                </c:pt>
                <c:pt idx="35">
                  <c:v>1.94</c:v>
                </c:pt>
                <c:pt idx="36">
                  <c:v>1.1000000000000001</c:v>
                </c:pt>
                <c:pt idx="37">
                  <c:v>1.06</c:v>
                </c:pt>
                <c:pt idx="38">
                  <c:v>2.13</c:v>
                </c:pt>
                <c:pt idx="39">
                  <c:v>3.01</c:v>
                </c:pt>
                <c:pt idx="40">
                  <c:v>3.51</c:v>
                </c:pt>
                <c:pt idx="41">
                  <c:v>3.11</c:v>
                </c:pt>
                <c:pt idx="42">
                  <c:v>3.39</c:v>
                </c:pt>
                <c:pt idx="43">
                  <c:v>3.83</c:v>
                </c:pt>
                <c:pt idx="44">
                  <c:v>4.1399999999999997</c:v>
                </c:pt>
                <c:pt idx="45">
                  <c:v>4.1500000000000004</c:v>
                </c:pt>
                <c:pt idx="46">
                  <c:v>3.81</c:v>
                </c:pt>
                <c:pt idx="47">
                  <c:v>2.73</c:v>
                </c:pt>
                <c:pt idx="48">
                  <c:v>1.53</c:v>
                </c:pt>
                <c:pt idx="49">
                  <c:v>1.28</c:v>
                </c:pt>
                <c:pt idx="50">
                  <c:v>1.56</c:v>
                </c:pt>
                <c:pt idx="51">
                  <c:v>2.87</c:v>
                </c:pt>
                <c:pt idx="52">
                  <c:v>4.47</c:v>
                </c:pt>
                <c:pt idx="53">
                  <c:v>4.8600000000000003</c:v>
                </c:pt>
                <c:pt idx="54">
                  <c:v>5.09</c:v>
                </c:pt>
                <c:pt idx="55">
                  <c:v>6.06</c:v>
                </c:pt>
                <c:pt idx="56">
                  <c:v>7.23</c:v>
                </c:pt>
                <c:pt idx="57">
                  <c:v>8.33</c:v>
                </c:pt>
                <c:pt idx="58">
                  <c:v>9.26</c:v>
                </c:pt>
                <c:pt idx="59">
                  <c:v>9.42</c:v>
                </c:pt>
                <c:pt idx="60">
                  <c:v>9.8000000000000007</c:v>
                </c:pt>
                <c:pt idx="61">
                  <c:v>10.4</c:v>
                </c:pt>
                <c:pt idx="62">
                  <c:v>10.59</c:v>
                </c:pt>
                <c:pt idx="63">
                  <c:v>10.64</c:v>
                </c:pt>
                <c:pt idx="64">
                  <c:v>10.68</c:v>
                </c:pt>
                <c:pt idx="65">
                  <c:v>10.46</c:v>
                </c:pt>
                <c:pt idx="66">
                  <c:v>10.28</c:v>
                </c:pt>
                <c:pt idx="67">
                  <c:v>10.06</c:v>
                </c:pt>
                <c:pt idx="68">
                  <c:v>9.83</c:v>
                </c:pt>
                <c:pt idx="69">
                  <c:v>8.9499999999999993</c:v>
                </c:pt>
                <c:pt idx="70">
                  <c:v>7.22</c:v>
                </c:pt>
                <c:pt idx="71">
                  <c:v>3.86</c:v>
                </c:pt>
                <c:pt idx="72">
                  <c:v>1.48</c:v>
                </c:pt>
                <c:pt idx="73">
                  <c:v>1.08</c:v>
                </c:pt>
                <c:pt idx="74">
                  <c:v>1.69</c:v>
                </c:pt>
                <c:pt idx="75">
                  <c:v>2.6</c:v>
                </c:pt>
                <c:pt idx="76">
                  <c:v>3.75</c:v>
                </c:pt>
                <c:pt idx="77">
                  <c:v>3.94</c:v>
                </c:pt>
                <c:pt idx="78">
                  <c:v>3.8</c:v>
                </c:pt>
                <c:pt idx="79">
                  <c:v>4.29</c:v>
                </c:pt>
                <c:pt idx="80">
                  <c:v>4.46</c:v>
                </c:pt>
                <c:pt idx="81">
                  <c:v>5.28</c:v>
                </c:pt>
                <c:pt idx="82">
                  <c:v>6.41</c:v>
                </c:pt>
                <c:pt idx="83">
                  <c:v>7.25</c:v>
                </c:pt>
                <c:pt idx="84">
                  <c:v>7.24</c:v>
                </c:pt>
                <c:pt idx="85">
                  <c:v>7.37</c:v>
                </c:pt>
                <c:pt idx="86">
                  <c:v>6.99</c:v>
                </c:pt>
                <c:pt idx="87">
                  <c:v>5.72</c:v>
                </c:pt>
                <c:pt idx="88">
                  <c:v>3.41</c:v>
                </c:pt>
                <c:pt idx="89">
                  <c:v>1.92</c:v>
                </c:pt>
                <c:pt idx="90">
                  <c:v>1.18</c:v>
                </c:pt>
                <c:pt idx="91">
                  <c:v>1.34</c:v>
                </c:pt>
                <c:pt idx="92">
                  <c:v>2.14</c:v>
                </c:pt>
                <c:pt idx="93">
                  <c:v>3.16</c:v>
                </c:pt>
                <c:pt idx="94">
                  <c:v>4.09</c:v>
                </c:pt>
                <c:pt idx="95">
                  <c:v>4.04</c:v>
                </c:pt>
                <c:pt idx="96">
                  <c:v>4.22</c:v>
                </c:pt>
                <c:pt idx="97">
                  <c:v>5.28</c:v>
                </c:pt>
                <c:pt idx="98">
                  <c:v>6.15</c:v>
                </c:pt>
                <c:pt idx="99">
                  <c:v>7.06</c:v>
                </c:pt>
                <c:pt idx="100">
                  <c:v>7.25</c:v>
                </c:pt>
                <c:pt idx="101">
                  <c:v>7.65</c:v>
                </c:pt>
                <c:pt idx="102">
                  <c:v>8.2899999999999991</c:v>
                </c:pt>
                <c:pt idx="103">
                  <c:v>8.66</c:v>
                </c:pt>
                <c:pt idx="104">
                  <c:v>8.8000000000000007</c:v>
                </c:pt>
                <c:pt idx="105">
                  <c:v>8.76</c:v>
                </c:pt>
                <c:pt idx="106">
                  <c:v>8.4499999999999993</c:v>
                </c:pt>
                <c:pt idx="107">
                  <c:v>7.05</c:v>
                </c:pt>
                <c:pt idx="108">
                  <c:v>4.34</c:v>
                </c:pt>
                <c:pt idx="109">
                  <c:v>1.61</c:v>
                </c:pt>
                <c:pt idx="110">
                  <c:v>1.08</c:v>
                </c:pt>
                <c:pt idx="111">
                  <c:v>1.39</c:v>
                </c:pt>
                <c:pt idx="112">
                  <c:v>2.54</c:v>
                </c:pt>
                <c:pt idx="113">
                  <c:v>3.93</c:v>
                </c:pt>
                <c:pt idx="114">
                  <c:v>4.3099999999999996</c:v>
                </c:pt>
                <c:pt idx="115">
                  <c:v>4.3600000000000003</c:v>
                </c:pt>
                <c:pt idx="116">
                  <c:v>5.38</c:v>
                </c:pt>
                <c:pt idx="117">
                  <c:v>6.62</c:v>
                </c:pt>
                <c:pt idx="118">
                  <c:v>7.95</c:v>
                </c:pt>
                <c:pt idx="119">
                  <c:v>9.15</c:v>
                </c:pt>
                <c:pt idx="120">
                  <c:v>9.35</c:v>
                </c:pt>
                <c:pt idx="121">
                  <c:v>9.73</c:v>
                </c:pt>
                <c:pt idx="122">
                  <c:v>10.02</c:v>
                </c:pt>
                <c:pt idx="123">
                  <c:v>10</c:v>
                </c:pt>
                <c:pt idx="124">
                  <c:v>9.8800000000000008</c:v>
                </c:pt>
                <c:pt idx="125">
                  <c:v>9.83</c:v>
                </c:pt>
                <c:pt idx="126">
                  <c:v>9.7899999999999991</c:v>
                </c:pt>
                <c:pt idx="127">
                  <c:v>9.68</c:v>
                </c:pt>
                <c:pt idx="128">
                  <c:v>9.52</c:v>
                </c:pt>
                <c:pt idx="129">
                  <c:v>8.7799999999999994</c:v>
                </c:pt>
                <c:pt idx="130">
                  <c:v>7.29</c:v>
                </c:pt>
                <c:pt idx="131">
                  <c:v>5.53</c:v>
                </c:pt>
                <c:pt idx="132">
                  <c:v>4.5</c:v>
                </c:pt>
                <c:pt idx="133">
                  <c:v>3.48</c:v>
                </c:pt>
                <c:pt idx="134">
                  <c:v>2.94</c:v>
                </c:pt>
                <c:pt idx="135">
                  <c:v>2.02</c:v>
                </c:pt>
                <c:pt idx="136">
                  <c:v>1.73</c:v>
                </c:pt>
                <c:pt idx="137">
                  <c:v>1.41</c:v>
                </c:pt>
                <c:pt idx="138">
                  <c:v>1.48</c:v>
                </c:pt>
                <c:pt idx="139">
                  <c:v>1.65</c:v>
                </c:pt>
                <c:pt idx="140">
                  <c:v>1.1299999999999999</c:v>
                </c:pt>
                <c:pt idx="141">
                  <c:v>0.99</c:v>
                </c:pt>
                <c:pt idx="142">
                  <c:v>1.07</c:v>
                </c:pt>
                <c:pt idx="143">
                  <c:v>0.97</c:v>
                </c:pt>
                <c:pt idx="144">
                  <c:v>0.93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B4-4B76-B792-325B3B80484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'Ciclo represntativo'!$C$2:$C$392</c:f>
              <c:numCache>
                <c:formatCode>General</c:formatCode>
                <c:ptCount val="391"/>
                <c:pt idx="145">
                  <c:v>0</c:v>
                </c:pt>
                <c:pt idx="146">
                  <c:v>3.2581916</c:v>
                </c:pt>
                <c:pt idx="147">
                  <c:v>4.2135160000000003</c:v>
                </c:pt>
                <c:pt idx="148">
                  <c:v>5.2342104999999997</c:v>
                </c:pt>
                <c:pt idx="149">
                  <c:v>4.9346420000000002</c:v>
                </c:pt>
                <c:pt idx="150">
                  <c:v>5.8199639999999997</c:v>
                </c:pt>
                <c:pt idx="151">
                  <c:v>7.2673629999999996</c:v>
                </c:pt>
                <c:pt idx="152">
                  <c:v>8.8866790000000009</c:v>
                </c:pt>
                <c:pt idx="153">
                  <c:v>9.1908799999999999</c:v>
                </c:pt>
                <c:pt idx="154">
                  <c:v>8.7152770000000004</c:v>
                </c:pt>
                <c:pt idx="155">
                  <c:v>8.8388100000000005</c:v>
                </c:pt>
                <c:pt idx="156">
                  <c:v>9.0899940000000008</c:v>
                </c:pt>
                <c:pt idx="157">
                  <c:v>9.1759529999999998</c:v>
                </c:pt>
                <c:pt idx="158">
                  <c:v>9.194998</c:v>
                </c:pt>
                <c:pt idx="159">
                  <c:v>8.9968299999999992</c:v>
                </c:pt>
                <c:pt idx="160">
                  <c:v>8.7549100000000006</c:v>
                </c:pt>
                <c:pt idx="161">
                  <c:v>8.8892530000000001</c:v>
                </c:pt>
                <c:pt idx="162">
                  <c:v>8.4270320000000005</c:v>
                </c:pt>
                <c:pt idx="163">
                  <c:v>8.1892309999999995</c:v>
                </c:pt>
                <c:pt idx="164">
                  <c:v>8.0929780000000004</c:v>
                </c:pt>
                <c:pt idx="165">
                  <c:v>8.1212870000000006</c:v>
                </c:pt>
                <c:pt idx="166">
                  <c:v>7.840249</c:v>
                </c:pt>
                <c:pt idx="167">
                  <c:v>7.5499454000000004</c:v>
                </c:pt>
                <c:pt idx="168">
                  <c:v>7.0887547</c:v>
                </c:pt>
                <c:pt idx="169">
                  <c:v>6.480353</c:v>
                </c:pt>
                <c:pt idx="170">
                  <c:v>5.8462149999999999</c:v>
                </c:pt>
                <c:pt idx="171">
                  <c:v>5.6820187999999998</c:v>
                </c:pt>
                <c:pt idx="172">
                  <c:v>5.0653815</c:v>
                </c:pt>
                <c:pt idx="173">
                  <c:v>4.2310166000000002</c:v>
                </c:pt>
                <c:pt idx="174">
                  <c:v>3.2231904999999998</c:v>
                </c:pt>
                <c:pt idx="175">
                  <c:v>2.1479358999999998</c:v>
                </c:pt>
                <c:pt idx="176">
                  <c:v>1.2137150000000001</c:v>
                </c:pt>
                <c:pt idx="177">
                  <c:v>1.7752768999999999</c:v>
                </c:pt>
                <c:pt idx="178">
                  <c:v>1.8864570000000001</c:v>
                </c:pt>
                <c:pt idx="179">
                  <c:v>2.7486166999999999</c:v>
                </c:pt>
                <c:pt idx="180">
                  <c:v>3.3472385</c:v>
                </c:pt>
                <c:pt idx="181">
                  <c:v>3.6267328000000001</c:v>
                </c:pt>
                <c:pt idx="182">
                  <c:v>4.1795444000000002</c:v>
                </c:pt>
                <c:pt idx="183">
                  <c:v>4.5661006000000004</c:v>
                </c:pt>
                <c:pt idx="184">
                  <c:v>4.9742756000000004</c:v>
                </c:pt>
                <c:pt idx="185">
                  <c:v>5.3798766000000002</c:v>
                </c:pt>
                <c:pt idx="186">
                  <c:v>5.5075279999999998</c:v>
                </c:pt>
                <c:pt idx="187">
                  <c:v>5.6248845999999997</c:v>
                </c:pt>
                <c:pt idx="188">
                  <c:v>5.7458444000000002</c:v>
                </c:pt>
                <c:pt idx="189">
                  <c:v>5.545617</c:v>
                </c:pt>
                <c:pt idx="190">
                  <c:v>5.5770153999999996</c:v>
                </c:pt>
                <c:pt idx="191">
                  <c:v>5.1930322999999996</c:v>
                </c:pt>
                <c:pt idx="192">
                  <c:v>4.8033875999999998</c:v>
                </c:pt>
                <c:pt idx="193">
                  <c:v>4.5434530000000004</c:v>
                </c:pt>
                <c:pt idx="194">
                  <c:v>4.0899830000000001</c:v>
                </c:pt>
                <c:pt idx="195">
                  <c:v>3.2211316000000001</c:v>
                </c:pt>
                <c:pt idx="196">
                  <c:v>2.4423569999999999</c:v>
                </c:pt>
                <c:pt idx="197">
                  <c:v>2.0233731000000001</c:v>
                </c:pt>
                <c:pt idx="198">
                  <c:v>1.8931483</c:v>
                </c:pt>
                <c:pt idx="199">
                  <c:v>2.1978637999999999</c:v>
                </c:pt>
                <c:pt idx="200">
                  <c:v>2.9972273999999999</c:v>
                </c:pt>
                <c:pt idx="201">
                  <c:v>3.1526736999999998</c:v>
                </c:pt>
                <c:pt idx="202">
                  <c:v>3.3235614</c:v>
                </c:pt>
                <c:pt idx="203">
                  <c:v>4.0719675999999998</c:v>
                </c:pt>
                <c:pt idx="204">
                  <c:v>4.6196320000000002</c:v>
                </c:pt>
                <c:pt idx="205">
                  <c:v>4.8728749999999996</c:v>
                </c:pt>
                <c:pt idx="206">
                  <c:v>5.0514840000000003</c:v>
                </c:pt>
                <c:pt idx="207">
                  <c:v>5.4256869999999999</c:v>
                </c:pt>
                <c:pt idx="208">
                  <c:v>5.5970893000000004</c:v>
                </c:pt>
                <c:pt idx="209">
                  <c:v>5.6181929999999998</c:v>
                </c:pt>
                <c:pt idx="210">
                  <c:v>5.5888540000000004</c:v>
                </c:pt>
                <c:pt idx="211">
                  <c:v>5.5718680000000003</c:v>
                </c:pt>
                <c:pt idx="212">
                  <c:v>5.0772199999999996</c:v>
                </c:pt>
                <c:pt idx="213">
                  <c:v>4.6850019999999999</c:v>
                </c:pt>
                <c:pt idx="214">
                  <c:v>4.2176337000000004</c:v>
                </c:pt>
                <c:pt idx="215">
                  <c:v>3.8151212000000001</c:v>
                </c:pt>
                <c:pt idx="216">
                  <c:v>3.6658515999999999</c:v>
                </c:pt>
                <c:pt idx="217">
                  <c:v>3.1470118</c:v>
                </c:pt>
                <c:pt idx="218">
                  <c:v>2.6744967000000002</c:v>
                </c:pt>
                <c:pt idx="219">
                  <c:v>1.9255758999999999</c:v>
                </c:pt>
                <c:pt idx="220">
                  <c:v>1.90859</c:v>
                </c:pt>
                <c:pt idx="221">
                  <c:v>1.5410782999999999</c:v>
                </c:pt>
                <c:pt idx="222">
                  <c:v>2.0413882999999999</c:v>
                </c:pt>
                <c:pt idx="223">
                  <c:v>2.4315479</c:v>
                </c:pt>
                <c:pt idx="224">
                  <c:v>3.1691446000000001</c:v>
                </c:pt>
                <c:pt idx="225">
                  <c:v>3.3137816999999998</c:v>
                </c:pt>
                <c:pt idx="226">
                  <c:v>3.4882724000000001</c:v>
                </c:pt>
                <c:pt idx="227">
                  <c:v>3.6411449999999999</c:v>
                </c:pt>
                <c:pt idx="228">
                  <c:v>4.6299260000000002</c:v>
                </c:pt>
                <c:pt idx="229">
                  <c:v>5.3474493000000001</c:v>
                </c:pt>
                <c:pt idx="230">
                  <c:v>5.6351789999999999</c:v>
                </c:pt>
                <c:pt idx="231">
                  <c:v>5.4987773999999998</c:v>
                </c:pt>
                <c:pt idx="232">
                  <c:v>5.4014949999999997</c:v>
                </c:pt>
                <c:pt idx="233">
                  <c:v>5.223916</c:v>
                </c:pt>
                <c:pt idx="234">
                  <c:v>5.2095037</c:v>
                </c:pt>
                <c:pt idx="235">
                  <c:v>5.121486</c:v>
                </c:pt>
                <c:pt idx="236">
                  <c:v>5.2985506000000004</c:v>
                </c:pt>
                <c:pt idx="237">
                  <c:v>5.6351789999999999</c:v>
                </c:pt>
                <c:pt idx="238">
                  <c:v>5.5281167</c:v>
                </c:pt>
                <c:pt idx="239">
                  <c:v>5.6454734999999996</c:v>
                </c:pt>
                <c:pt idx="240">
                  <c:v>5.6305465999999997</c:v>
                </c:pt>
                <c:pt idx="241">
                  <c:v>5.7231965000000002</c:v>
                </c:pt>
                <c:pt idx="242">
                  <c:v>5.8153315000000001</c:v>
                </c:pt>
                <c:pt idx="243">
                  <c:v>6.0464419999999999</c:v>
                </c:pt>
                <c:pt idx="244">
                  <c:v>6.0346029999999997</c:v>
                </c:pt>
                <c:pt idx="245">
                  <c:v>5.6578270000000002</c:v>
                </c:pt>
                <c:pt idx="246">
                  <c:v>5.8076109999999996</c:v>
                </c:pt>
                <c:pt idx="247">
                  <c:v>5.4550260000000002</c:v>
                </c:pt>
                <c:pt idx="248">
                  <c:v>5.3114185000000003</c:v>
                </c:pt>
                <c:pt idx="249">
                  <c:v>5.1853119999999997</c:v>
                </c:pt>
                <c:pt idx="250">
                  <c:v>5.223401</c:v>
                </c:pt>
                <c:pt idx="251">
                  <c:v>5.1317805999999999</c:v>
                </c:pt>
                <c:pt idx="252">
                  <c:v>5.1575164999999998</c:v>
                </c:pt>
                <c:pt idx="253">
                  <c:v>5.32789</c:v>
                </c:pt>
                <c:pt idx="254">
                  <c:v>5.3047269999999997</c:v>
                </c:pt>
                <c:pt idx="255">
                  <c:v>5.0844259999999997</c:v>
                </c:pt>
                <c:pt idx="256">
                  <c:v>4.8728749999999996</c:v>
                </c:pt>
                <c:pt idx="257">
                  <c:v>4.1352779999999996</c:v>
                </c:pt>
                <c:pt idx="258">
                  <c:v>3.0188457999999998</c:v>
                </c:pt>
                <c:pt idx="259">
                  <c:v>1.9636652000000001</c:v>
                </c:pt>
                <c:pt idx="260">
                  <c:v>1.0428272000000001</c:v>
                </c:pt>
                <c:pt idx="26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B4-4B76-B792-325B3B804848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'Ciclo represntativo'!$D$2:$D$392</c:f>
              <c:numCache>
                <c:formatCode>General</c:formatCode>
                <c:ptCount val="391"/>
                <c:pt idx="261">
                  <c:v>0</c:v>
                </c:pt>
                <c:pt idx="262">
                  <c:v>2.0299999999999998</c:v>
                </c:pt>
                <c:pt idx="263">
                  <c:v>3.27</c:v>
                </c:pt>
                <c:pt idx="264">
                  <c:v>3.99</c:v>
                </c:pt>
                <c:pt idx="265">
                  <c:v>3.9399997999999998</c:v>
                </c:pt>
                <c:pt idx="266">
                  <c:v>4.97</c:v>
                </c:pt>
                <c:pt idx="267">
                  <c:v>6.3399996999999999</c:v>
                </c:pt>
                <c:pt idx="268">
                  <c:v>7.52</c:v>
                </c:pt>
                <c:pt idx="269">
                  <c:v>8.73</c:v>
                </c:pt>
                <c:pt idx="270">
                  <c:v>9.8699999999999992</c:v>
                </c:pt>
                <c:pt idx="271">
                  <c:v>9.8899989999999995</c:v>
                </c:pt>
                <c:pt idx="272">
                  <c:v>10.26</c:v>
                </c:pt>
                <c:pt idx="273">
                  <c:v>10.929999</c:v>
                </c:pt>
                <c:pt idx="274">
                  <c:v>11.509999000000001</c:v>
                </c:pt>
                <c:pt idx="275">
                  <c:v>11.94</c:v>
                </c:pt>
                <c:pt idx="276">
                  <c:v>11.849999</c:v>
                </c:pt>
                <c:pt idx="277">
                  <c:v>11.62</c:v>
                </c:pt>
                <c:pt idx="278">
                  <c:v>11.12</c:v>
                </c:pt>
                <c:pt idx="279">
                  <c:v>10.3</c:v>
                </c:pt>
                <c:pt idx="280">
                  <c:v>8.7100000000000009</c:v>
                </c:pt>
                <c:pt idx="281">
                  <c:v>7.2799997000000003</c:v>
                </c:pt>
                <c:pt idx="282">
                  <c:v>5.66</c:v>
                </c:pt>
                <c:pt idx="283">
                  <c:v>4.5499996999999999</c:v>
                </c:pt>
                <c:pt idx="284">
                  <c:v>4.0099998000000001</c:v>
                </c:pt>
                <c:pt idx="285">
                  <c:v>4.5499996999999999</c:v>
                </c:pt>
                <c:pt idx="286">
                  <c:v>4.88</c:v>
                </c:pt>
                <c:pt idx="287">
                  <c:v>5.44</c:v>
                </c:pt>
                <c:pt idx="288">
                  <c:v>5.96</c:v>
                </c:pt>
                <c:pt idx="289">
                  <c:v>6.56</c:v>
                </c:pt>
                <c:pt idx="290">
                  <c:v>7.0699997000000003</c:v>
                </c:pt>
                <c:pt idx="291">
                  <c:v>7.64</c:v>
                </c:pt>
                <c:pt idx="292">
                  <c:v>8.36</c:v>
                </c:pt>
                <c:pt idx="293">
                  <c:v>9.07</c:v>
                </c:pt>
                <c:pt idx="294">
                  <c:v>9.8499990000000004</c:v>
                </c:pt>
                <c:pt idx="295">
                  <c:v>10.29</c:v>
                </c:pt>
                <c:pt idx="296">
                  <c:v>10.679999</c:v>
                </c:pt>
                <c:pt idx="297">
                  <c:v>11.34</c:v>
                </c:pt>
                <c:pt idx="298">
                  <c:v>12.259999000000001</c:v>
                </c:pt>
                <c:pt idx="299">
                  <c:v>12.599999</c:v>
                </c:pt>
                <c:pt idx="300">
                  <c:v>12</c:v>
                </c:pt>
                <c:pt idx="301">
                  <c:v>11.179999</c:v>
                </c:pt>
                <c:pt idx="302">
                  <c:v>10.49</c:v>
                </c:pt>
                <c:pt idx="303">
                  <c:v>9.7899999999999991</c:v>
                </c:pt>
                <c:pt idx="304">
                  <c:v>9.0299999999999994</c:v>
                </c:pt>
                <c:pt idx="305">
                  <c:v>8.3699999999999992</c:v>
                </c:pt>
                <c:pt idx="306">
                  <c:v>7.77</c:v>
                </c:pt>
                <c:pt idx="307">
                  <c:v>7.31</c:v>
                </c:pt>
                <c:pt idx="308">
                  <c:v>6.7599998000000001</c:v>
                </c:pt>
                <c:pt idx="309">
                  <c:v>4.38</c:v>
                </c:pt>
                <c:pt idx="310">
                  <c:v>2.0099999999999998</c:v>
                </c:pt>
                <c:pt idx="311">
                  <c:v>1.0799999</c:v>
                </c:pt>
                <c:pt idx="312">
                  <c:v>0.32</c:v>
                </c:pt>
                <c:pt idx="313">
                  <c:v>0.39999997999999998</c:v>
                </c:pt>
                <c:pt idx="3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B4-4B76-B792-325B3B804848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'Ciclo represntativo'!$E$2:$E$392</c:f>
              <c:numCache>
                <c:formatCode>General</c:formatCode>
                <c:ptCount val="391"/>
                <c:pt idx="314">
                  <c:v>0</c:v>
                </c:pt>
                <c:pt idx="315">
                  <c:v>1.88</c:v>
                </c:pt>
                <c:pt idx="316">
                  <c:v>1.92</c:v>
                </c:pt>
                <c:pt idx="317">
                  <c:v>1.73</c:v>
                </c:pt>
                <c:pt idx="318">
                  <c:v>1.75</c:v>
                </c:pt>
                <c:pt idx="319">
                  <c:v>1.4499998999999999</c:v>
                </c:pt>
                <c:pt idx="320">
                  <c:v>1.7099998999999999</c:v>
                </c:pt>
                <c:pt idx="321">
                  <c:v>1.54</c:v>
                </c:pt>
                <c:pt idx="322">
                  <c:v>1.06</c:v>
                </c:pt>
                <c:pt idx="323">
                  <c:v>0.38</c:v>
                </c:pt>
                <c:pt idx="324">
                  <c:v>0.22999998999999999</c:v>
                </c:pt>
                <c:pt idx="325">
                  <c:v>0.29999998</c:v>
                </c:pt>
                <c:pt idx="326">
                  <c:v>1.04</c:v>
                </c:pt>
                <c:pt idx="327">
                  <c:v>1.5799999</c:v>
                </c:pt>
                <c:pt idx="328">
                  <c:v>1.79</c:v>
                </c:pt>
                <c:pt idx="329">
                  <c:v>3.21</c:v>
                </c:pt>
                <c:pt idx="330">
                  <c:v>4.62</c:v>
                </c:pt>
                <c:pt idx="331">
                  <c:v>4.4400000000000004</c:v>
                </c:pt>
                <c:pt idx="332">
                  <c:v>5.14</c:v>
                </c:pt>
                <c:pt idx="333">
                  <c:v>6.43</c:v>
                </c:pt>
                <c:pt idx="334">
                  <c:v>7.48</c:v>
                </c:pt>
                <c:pt idx="335">
                  <c:v>8.92</c:v>
                </c:pt>
                <c:pt idx="336">
                  <c:v>9.5299999999999994</c:v>
                </c:pt>
                <c:pt idx="337">
                  <c:v>9.4600000000000009</c:v>
                </c:pt>
                <c:pt idx="338">
                  <c:v>9.75</c:v>
                </c:pt>
                <c:pt idx="339">
                  <c:v>10.33</c:v>
                </c:pt>
                <c:pt idx="340">
                  <c:v>11.05</c:v>
                </c:pt>
                <c:pt idx="341">
                  <c:v>11.58</c:v>
                </c:pt>
                <c:pt idx="342">
                  <c:v>11.15</c:v>
                </c:pt>
                <c:pt idx="343">
                  <c:v>11.259999000000001</c:v>
                </c:pt>
                <c:pt idx="344">
                  <c:v>11.45</c:v>
                </c:pt>
                <c:pt idx="345">
                  <c:v>11.55</c:v>
                </c:pt>
                <c:pt idx="346">
                  <c:v>10.86</c:v>
                </c:pt>
                <c:pt idx="347">
                  <c:v>8.5500000000000007</c:v>
                </c:pt>
                <c:pt idx="348">
                  <c:v>5.8799995999999997</c:v>
                </c:pt>
                <c:pt idx="349">
                  <c:v>5.0899996999999999</c:v>
                </c:pt>
                <c:pt idx="350">
                  <c:v>4.12</c:v>
                </c:pt>
                <c:pt idx="351">
                  <c:v>3.3799999000000001</c:v>
                </c:pt>
                <c:pt idx="352">
                  <c:v>2.36</c:v>
                </c:pt>
                <c:pt idx="353">
                  <c:v>1.52</c:v>
                </c:pt>
                <c:pt idx="354">
                  <c:v>1.5699999</c:v>
                </c:pt>
                <c:pt idx="355">
                  <c:v>2.4500000000000002</c:v>
                </c:pt>
                <c:pt idx="356">
                  <c:v>3.83</c:v>
                </c:pt>
                <c:pt idx="357">
                  <c:v>4.22</c:v>
                </c:pt>
                <c:pt idx="358">
                  <c:v>4.2699999999999996</c:v>
                </c:pt>
                <c:pt idx="359">
                  <c:v>5.6299995999999997</c:v>
                </c:pt>
                <c:pt idx="360">
                  <c:v>6.69</c:v>
                </c:pt>
                <c:pt idx="361">
                  <c:v>7.64</c:v>
                </c:pt>
                <c:pt idx="362">
                  <c:v>7.54</c:v>
                </c:pt>
                <c:pt idx="363">
                  <c:v>7.6</c:v>
                </c:pt>
                <c:pt idx="364">
                  <c:v>8</c:v>
                </c:pt>
                <c:pt idx="365">
                  <c:v>7.66</c:v>
                </c:pt>
                <c:pt idx="366">
                  <c:v>7.52</c:v>
                </c:pt>
                <c:pt idx="367">
                  <c:v>5.8199997000000003</c:v>
                </c:pt>
                <c:pt idx="368">
                  <c:v>3.5550000000000002</c:v>
                </c:pt>
                <c:pt idx="369">
                  <c:v>1.5699999</c:v>
                </c:pt>
                <c:pt idx="370">
                  <c:v>1.62</c:v>
                </c:pt>
                <c:pt idx="371">
                  <c:v>2.95</c:v>
                </c:pt>
                <c:pt idx="372">
                  <c:v>4.83</c:v>
                </c:pt>
                <c:pt idx="373">
                  <c:v>4.8599997000000004</c:v>
                </c:pt>
                <c:pt idx="374">
                  <c:v>6.0499996999999999</c:v>
                </c:pt>
                <c:pt idx="375">
                  <c:v>7.0099998000000001</c:v>
                </c:pt>
                <c:pt idx="376">
                  <c:v>6.72</c:v>
                </c:pt>
                <c:pt idx="377">
                  <c:v>6.2</c:v>
                </c:pt>
                <c:pt idx="378">
                  <c:v>5.37</c:v>
                </c:pt>
                <c:pt idx="379">
                  <c:v>3.5</c:v>
                </c:pt>
                <c:pt idx="380">
                  <c:v>3.31</c:v>
                </c:pt>
                <c:pt idx="381">
                  <c:v>4.0999999999999996</c:v>
                </c:pt>
                <c:pt idx="382">
                  <c:v>4.37</c:v>
                </c:pt>
                <c:pt idx="383">
                  <c:v>3.1799998</c:v>
                </c:pt>
                <c:pt idx="384">
                  <c:v>2.3199999999999998</c:v>
                </c:pt>
                <c:pt idx="385">
                  <c:v>1.78</c:v>
                </c:pt>
                <c:pt idx="386">
                  <c:v>1.5999999</c:v>
                </c:pt>
                <c:pt idx="387">
                  <c:v>1.39</c:v>
                </c:pt>
                <c:pt idx="388">
                  <c:v>1.37</c:v>
                </c:pt>
                <c:pt idx="389">
                  <c:v>1.9399999000000001</c:v>
                </c:pt>
                <c:pt idx="39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CB4-4B76-B792-325B3B8048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309199"/>
        <c:axId val="47292143"/>
      </c:lineChart>
      <c:catAx>
        <c:axId val="473091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47292143"/>
        <c:crosses val="autoZero"/>
        <c:auto val="1"/>
        <c:lblAlgn val="ctr"/>
        <c:lblOffset val="100"/>
        <c:noMultiLvlLbl val="0"/>
      </c:catAx>
      <c:valAx>
        <c:axId val="4729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47309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'PARA FILTRAR'!$D$275:$D$315</c:f>
              <c:numCache>
                <c:formatCode>General</c:formatCode>
                <c:ptCount val="41"/>
                <c:pt idx="0">
                  <c:v>0</c:v>
                </c:pt>
                <c:pt idx="1">
                  <c:v>1.88</c:v>
                </c:pt>
                <c:pt idx="2">
                  <c:v>2.63</c:v>
                </c:pt>
                <c:pt idx="3">
                  <c:v>4.1100000000000003</c:v>
                </c:pt>
                <c:pt idx="4">
                  <c:v>5.03</c:v>
                </c:pt>
                <c:pt idx="5">
                  <c:v>5.5</c:v>
                </c:pt>
                <c:pt idx="6">
                  <c:v>5.94</c:v>
                </c:pt>
                <c:pt idx="7">
                  <c:v>6.57</c:v>
                </c:pt>
                <c:pt idx="8">
                  <c:v>7.35</c:v>
                </c:pt>
                <c:pt idx="9">
                  <c:v>7.92</c:v>
                </c:pt>
                <c:pt idx="10">
                  <c:v>7.81</c:v>
                </c:pt>
                <c:pt idx="11">
                  <c:v>7.76</c:v>
                </c:pt>
                <c:pt idx="12">
                  <c:v>8.16</c:v>
                </c:pt>
                <c:pt idx="13">
                  <c:v>8.1999999999999993</c:v>
                </c:pt>
                <c:pt idx="14">
                  <c:v>8.17</c:v>
                </c:pt>
                <c:pt idx="15">
                  <c:v>7.54</c:v>
                </c:pt>
                <c:pt idx="16">
                  <c:v>6.93</c:v>
                </c:pt>
                <c:pt idx="17">
                  <c:v>7.09</c:v>
                </c:pt>
                <c:pt idx="18">
                  <c:v>6.27</c:v>
                </c:pt>
                <c:pt idx="19">
                  <c:v>6.7</c:v>
                </c:pt>
                <c:pt idx="20">
                  <c:v>6.97</c:v>
                </c:pt>
                <c:pt idx="21">
                  <c:v>7.1</c:v>
                </c:pt>
                <c:pt idx="22">
                  <c:v>7.23</c:v>
                </c:pt>
                <c:pt idx="23">
                  <c:v>7.42</c:v>
                </c:pt>
                <c:pt idx="24">
                  <c:v>7.54</c:v>
                </c:pt>
                <c:pt idx="25">
                  <c:v>7.47</c:v>
                </c:pt>
                <c:pt idx="26">
                  <c:v>7.34</c:v>
                </c:pt>
                <c:pt idx="27">
                  <c:v>6.81</c:v>
                </c:pt>
                <c:pt idx="28">
                  <c:v>6.35</c:v>
                </c:pt>
                <c:pt idx="29">
                  <c:v>5.79</c:v>
                </c:pt>
                <c:pt idx="30">
                  <c:v>5.58</c:v>
                </c:pt>
                <c:pt idx="31">
                  <c:v>5.35</c:v>
                </c:pt>
                <c:pt idx="32">
                  <c:v>4.59</c:v>
                </c:pt>
                <c:pt idx="33">
                  <c:v>2.97</c:v>
                </c:pt>
                <c:pt idx="34">
                  <c:v>3.28</c:v>
                </c:pt>
                <c:pt idx="35">
                  <c:v>1.59</c:v>
                </c:pt>
                <c:pt idx="36">
                  <c:v>1.31</c:v>
                </c:pt>
                <c:pt idx="37">
                  <c:v>1.4</c:v>
                </c:pt>
                <c:pt idx="38">
                  <c:v>0.93</c:v>
                </c:pt>
                <c:pt idx="39">
                  <c:v>1.46</c:v>
                </c:pt>
                <c:pt idx="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4F-44D1-9B6D-E795EFD6E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2709216"/>
        <c:axId val="432699232"/>
      </c:lineChart>
      <c:catAx>
        <c:axId val="432709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432699232"/>
        <c:crosses val="autoZero"/>
        <c:auto val="1"/>
        <c:lblAlgn val="ctr"/>
        <c:lblOffset val="100"/>
        <c:noMultiLvlLbl val="0"/>
      </c:catAx>
      <c:valAx>
        <c:axId val="43269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432709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'PARA FILTRAR'!$K$866:$K$1104</c:f>
              <c:numCache>
                <c:formatCode>General</c:formatCode>
                <c:ptCount val="239"/>
                <c:pt idx="0">
                  <c:v>0</c:v>
                </c:pt>
                <c:pt idx="1">
                  <c:v>2.0299999999999998</c:v>
                </c:pt>
                <c:pt idx="2">
                  <c:v>3.27</c:v>
                </c:pt>
                <c:pt idx="3">
                  <c:v>3.99</c:v>
                </c:pt>
                <c:pt idx="4">
                  <c:v>3.9399997999999998</c:v>
                </c:pt>
                <c:pt idx="5">
                  <c:v>4.97</c:v>
                </c:pt>
                <c:pt idx="6">
                  <c:v>6.3399996999999999</c:v>
                </c:pt>
                <c:pt idx="7">
                  <c:v>7.52</c:v>
                </c:pt>
                <c:pt idx="8">
                  <c:v>8.73</c:v>
                </c:pt>
                <c:pt idx="9">
                  <c:v>9.8699999999999992</c:v>
                </c:pt>
                <c:pt idx="10">
                  <c:v>9.8899989999999995</c:v>
                </c:pt>
                <c:pt idx="11">
                  <c:v>10.26</c:v>
                </c:pt>
                <c:pt idx="12">
                  <c:v>10.929999</c:v>
                </c:pt>
                <c:pt idx="13">
                  <c:v>11.509999000000001</c:v>
                </c:pt>
                <c:pt idx="14">
                  <c:v>11.94</c:v>
                </c:pt>
                <c:pt idx="15">
                  <c:v>11.849999</c:v>
                </c:pt>
                <c:pt idx="16">
                  <c:v>11.62</c:v>
                </c:pt>
                <c:pt idx="17">
                  <c:v>11.12</c:v>
                </c:pt>
                <c:pt idx="18">
                  <c:v>10.3</c:v>
                </c:pt>
                <c:pt idx="19">
                  <c:v>8.7100000000000009</c:v>
                </c:pt>
                <c:pt idx="20">
                  <c:v>7.2799997000000003</c:v>
                </c:pt>
                <c:pt idx="21">
                  <c:v>5.66</c:v>
                </c:pt>
                <c:pt idx="22">
                  <c:v>4.5499996999999999</c:v>
                </c:pt>
                <c:pt idx="23">
                  <c:v>4.0099998000000001</c:v>
                </c:pt>
                <c:pt idx="24">
                  <c:v>4.5499996999999999</c:v>
                </c:pt>
                <c:pt idx="25">
                  <c:v>4.88</c:v>
                </c:pt>
                <c:pt idx="26">
                  <c:v>5.44</c:v>
                </c:pt>
                <c:pt idx="27">
                  <c:v>5.96</c:v>
                </c:pt>
                <c:pt idx="28">
                  <c:v>6.56</c:v>
                </c:pt>
                <c:pt idx="29">
                  <c:v>7.0699997000000003</c:v>
                </c:pt>
                <c:pt idx="30">
                  <c:v>7.64</c:v>
                </c:pt>
                <c:pt idx="31">
                  <c:v>8.36</c:v>
                </c:pt>
                <c:pt idx="32">
                  <c:v>9.07</c:v>
                </c:pt>
                <c:pt idx="33">
                  <c:v>9.8499990000000004</c:v>
                </c:pt>
                <c:pt idx="34">
                  <c:v>10.29</c:v>
                </c:pt>
                <c:pt idx="35">
                  <c:v>10.679999</c:v>
                </c:pt>
                <c:pt idx="36">
                  <c:v>11.34</c:v>
                </c:pt>
                <c:pt idx="37">
                  <c:v>12.259999000000001</c:v>
                </c:pt>
                <c:pt idx="38">
                  <c:v>12.599999</c:v>
                </c:pt>
                <c:pt idx="39">
                  <c:v>12</c:v>
                </c:pt>
                <c:pt idx="40">
                  <c:v>11.179999</c:v>
                </c:pt>
                <c:pt idx="41">
                  <c:v>10.49</c:v>
                </c:pt>
                <c:pt idx="42">
                  <c:v>9.7899999999999991</c:v>
                </c:pt>
                <c:pt idx="43">
                  <c:v>9.0299999999999994</c:v>
                </c:pt>
                <c:pt idx="44">
                  <c:v>8.3699999999999992</c:v>
                </c:pt>
                <c:pt idx="45">
                  <c:v>7.77</c:v>
                </c:pt>
                <c:pt idx="46">
                  <c:v>7.31</c:v>
                </c:pt>
                <c:pt idx="47">
                  <c:v>6.7599998000000001</c:v>
                </c:pt>
                <c:pt idx="48">
                  <c:v>4.38</c:v>
                </c:pt>
                <c:pt idx="49">
                  <c:v>2.0099999999999998</c:v>
                </c:pt>
                <c:pt idx="50">
                  <c:v>1.0799999</c:v>
                </c:pt>
                <c:pt idx="51">
                  <c:v>0.32</c:v>
                </c:pt>
                <c:pt idx="52">
                  <c:v>0.39999997999999998</c:v>
                </c:pt>
                <c:pt idx="53">
                  <c:v>1</c:v>
                </c:pt>
                <c:pt idx="54">
                  <c:v>1.88</c:v>
                </c:pt>
                <c:pt idx="55">
                  <c:v>1.92</c:v>
                </c:pt>
                <c:pt idx="56">
                  <c:v>1.73</c:v>
                </c:pt>
                <c:pt idx="57">
                  <c:v>1.75</c:v>
                </c:pt>
                <c:pt idx="58">
                  <c:v>1.4499998999999999</c:v>
                </c:pt>
                <c:pt idx="59">
                  <c:v>1.7099998999999999</c:v>
                </c:pt>
                <c:pt idx="60">
                  <c:v>1.54</c:v>
                </c:pt>
                <c:pt idx="61">
                  <c:v>1.06</c:v>
                </c:pt>
                <c:pt idx="62">
                  <c:v>0.38</c:v>
                </c:pt>
                <c:pt idx="63">
                  <c:v>0.22999998999999999</c:v>
                </c:pt>
                <c:pt idx="64">
                  <c:v>0.29999998</c:v>
                </c:pt>
                <c:pt idx="65">
                  <c:v>1.04</c:v>
                </c:pt>
                <c:pt idx="66">
                  <c:v>1.5799999</c:v>
                </c:pt>
                <c:pt idx="67">
                  <c:v>1.79</c:v>
                </c:pt>
                <c:pt idx="68">
                  <c:v>3.21</c:v>
                </c:pt>
                <c:pt idx="69">
                  <c:v>4.62</c:v>
                </c:pt>
                <c:pt idx="70">
                  <c:v>4.4400000000000004</c:v>
                </c:pt>
                <c:pt idx="71">
                  <c:v>5.14</c:v>
                </c:pt>
                <c:pt idx="72">
                  <c:v>6.43</c:v>
                </c:pt>
                <c:pt idx="73">
                  <c:v>7.48</c:v>
                </c:pt>
                <c:pt idx="74">
                  <c:v>8.92</c:v>
                </c:pt>
                <c:pt idx="75">
                  <c:v>9.5299999999999994</c:v>
                </c:pt>
                <c:pt idx="76">
                  <c:v>9.4600000000000009</c:v>
                </c:pt>
                <c:pt idx="77">
                  <c:v>9.75</c:v>
                </c:pt>
                <c:pt idx="78">
                  <c:v>10.33</c:v>
                </c:pt>
                <c:pt idx="79">
                  <c:v>11.05</c:v>
                </c:pt>
                <c:pt idx="80">
                  <c:v>11.58</c:v>
                </c:pt>
                <c:pt idx="81">
                  <c:v>11.15</c:v>
                </c:pt>
                <c:pt idx="82">
                  <c:v>11.259999000000001</c:v>
                </c:pt>
                <c:pt idx="83">
                  <c:v>11.45</c:v>
                </c:pt>
                <c:pt idx="84">
                  <c:v>11.55</c:v>
                </c:pt>
                <c:pt idx="85">
                  <c:v>10.86</c:v>
                </c:pt>
                <c:pt idx="86">
                  <c:v>8.5500000000000007</c:v>
                </c:pt>
                <c:pt idx="87">
                  <c:v>5.8799995999999997</c:v>
                </c:pt>
                <c:pt idx="88">
                  <c:v>5.0899996999999999</c:v>
                </c:pt>
                <c:pt idx="89">
                  <c:v>4.12</c:v>
                </c:pt>
                <c:pt idx="90">
                  <c:v>3.3799999000000001</c:v>
                </c:pt>
                <c:pt idx="91">
                  <c:v>2.36</c:v>
                </c:pt>
                <c:pt idx="92">
                  <c:v>1.52</c:v>
                </c:pt>
                <c:pt idx="93">
                  <c:v>1.5699999</c:v>
                </c:pt>
                <c:pt idx="94">
                  <c:v>2.4500000000000002</c:v>
                </c:pt>
                <c:pt idx="95">
                  <c:v>3.83</c:v>
                </c:pt>
                <c:pt idx="96">
                  <c:v>4.22</c:v>
                </c:pt>
                <c:pt idx="97">
                  <c:v>4.2699999999999996</c:v>
                </c:pt>
                <c:pt idx="98">
                  <c:v>5.6299995999999997</c:v>
                </c:pt>
                <c:pt idx="99">
                  <c:v>6.69</c:v>
                </c:pt>
                <c:pt idx="100">
                  <c:v>7.64</c:v>
                </c:pt>
                <c:pt idx="101">
                  <c:v>7.54</c:v>
                </c:pt>
                <c:pt idx="102">
                  <c:v>7.6</c:v>
                </c:pt>
                <c:pt idx="103">
                  <c:v>7.6</c:v>
                </c:pt>
                <c:pt idx="104">
                  <c:v>7.66</c:v>
                </c:pt>
                <c:pt idx="105">
                  <c:v>7.52</c:v>
                </c:pt>
                <c:pt idx="106">
                  <c:v>5.8199997000000003</c:v>
                </c:pt>
                <c:pt idx="107">
                  <c:v>4.0099998000000001</c:v>
                </c:pt>
                <c:pt idx="108">
                  <c:v>1.5699999</c:v>
                </c:pt>
                <c:pt idx="109">
                  <c:v>1.62</c:v>
                </c:pt>
                <c:pt idx="110">
                  <c:v>2.95</c:v>
                </c:pt>
                <c:pt idx="111">
                  <c:v>4.83</c:v>
                </c:pt>
                <c:pt idx="112">
                  <c:v>4.8599997000000004</c:v>
                </c:pt>
                <c:pt idx="113">
                  <c:v>6.0499996999999999</c:v>
                </c:pt>
                <c:pt idx="114">
                  <c:v>7.0099998000000001</c:v>
                </c:pt>
                <c:pt idx="115">
                  <c:v>6.72</c:v>
                </c:pt>
                <c:pt idx="116">
                  <c:v>6.2</c:v>
                </c:pt>
                <c:pt idx="117">
                  <c:v>5.37</c:v>
                </c:pt>
                <c:pt idx="118">
                  <c:v>3.5</c:v>
                </c:pt>
                <c:pt idx="119">
                  <c:v>3.31</c:v>
                </c:pt>
                <c:pt idx="120">
                  <c:v>4.0999999999999996</c:v>
                </c:pt>
                <c:pt idx="121">
                  <c:v>4.37</c:v>
                </c:pt>
                <c:pt idx="122">
                  <c:v>3.1799998</c:v>
                </c:pt>
                <c:pt idx="123">
                  <c:v>2.3199999999999998</c:v>
                </c:pt>
                <c:pt idx="124">
                  <c:v>1.78</c:v>
                </c:pt>
                <c:pt idx="125">
                  <c:v>1.5999999</c:v>
                </c:pt>
                <c:pt idx="126">
                  <c:v>1.39</c:v>
                </c:pt>
                <c:pt idx="127">
                  <c:v>1.37</c:v>
                </c:pt>
                <c:pt idx="128">
                  <c:v>1.9399999000000001</c:v>
                </c:pt>
                <c:pt idx="129">
                  <c:v>2.69</c:v>
                </c:pt>
                <c:pt idx="130">
                  <c:v>2.76</c:v>
                </c:pt>
                <c:pt idx="131">
                  <c:v>2.04</c:v>
                </c:pt>
                <c:pt idx="132">
                  <c:v>1.1899999000000001</c:v>
                </c:pt>
                <c:pt idx="133">
                  <c:v>1.37</c:v>
                </c:pt>
                <c:pt idx="134">
                  <c:v>1.31</c:v>
                </c:pt>
                <c:pt idx="135">
                  <c:v>3.9599997999999998</c:v>
                </c:pt>
                <c:pt idx="136">
                  <c:v>5.0099998000000001</c:v>
                </c:pt>
                <c:pt idx="137">
                  <c:v>5.2999996999999999</c:v>
                </c:pt>
                <c:pt idx="138">
                  <c:v>5.33</c:v>
                </c:pt>
                <c:pt idx="139">
                  <c:v>5.74</c:v>
                </c:pt>
                <c:pt idx="140">
                  <c:v>7.1</c:v>
                </c:pt>
                <c:pt idx="141">
                  <c:v>8.74</c:v>
                </c:pt>
                <c:pt idx="142">
                  <c:v>9.23</c:v>
                </c:pt>
                <c:pt idx="143">
                  <c:v>9.5999990000000004</c:v>
                </c:pt>
                <c:pt idx="144">
                  <c:v>9.25</c:v>
                </c:pt>
                <c:pt idx="145">
                  <c:v>8.3899989999999995</c:v>
                </c:pt>
                <c:pt idx="146">
                  <c:v>8.1199999999999992</c:v>
                </c:pt>
                <c:pt idx="147">
                  <c:v>6.08</c:v>
                </c:pt>
                <c:pt idx="148">
                  <c:v>4.3399996999999999</c:v>
                </c:pt>
                <c:pt idx="149">
                  <c:v>3.53</c:v>
                </c:pt>
                <c:pt idx="150">
                  <c:v>4.3199997000000003</c:v>
                </c:pt>
                <c:pt idx="151">
                  <c:v>5.94</c:v>
                </c:pt>
                <c:pt idx="152">
                  <c:v>7.2</c:v>
                </c:pt>
                <c:pt idx="153">
                  <c:v>7.85</c:v>
                </c:pt>
                <c:pt idx="154">
                  <c:v>8.49</c:v>
                </c:pt>
                <c:pt idx="155">
                  <c:v>8.73</c:v>
                </c:pt>
                <c:pt idx="156">
                  <c:v>8.57</c:v>
                </c:pt>
                <c:pt idx="157">
                  <c:v>8.19</c:v>
                </c:pt>
                <c:pt idx="158">
                  <c:v>7.7799997000000003</c:v>
                </c:pt>
                <c:pt idx="159">
                  <c:v>7.48</c:v>
                </c:pt>
                <c:pt idx="160">
                  <c:v>6.91</c:v>
                </c:pt>
                <c:pt idx="161">
                  <c:v>6.5099998000000001</c:v>
                </c:pt>
                <c:pt idx="162">
                  <c:v>5.89</c:v>
                </c:pt>
                <c:pt idx="163">
                  <c:v>5.91</c:v>
                </c:pt>
                <c:pt idx="164">
                  <c:v>6.0699997000000003</c:v>
                </c:pt>
                <c:pt idx="165">
                  <c:v>5.5</c:v>
                </c:pt>
                <c:pt idx="166">
                  <c:v>5.14</c:v>
                </c:pt>
                <c:pt idx="167">
                  <c:v>5.14</c:v>
                </c:pt>
                <c:pt idx="168">
                  <c:v>5.19</c:v>
                </c:pt>
                <c:pt idx="169">
                  <c:v>4.92</c:v>
                </c:pt>
                <c:pt idx="170">
                  <c:v>4.7</c:v>
                </c:pt>
                <c:pt idx="171">
                  <c:v>4.8099999999999996</c:v>
                </c:pt>
                <c:pt idx="172">
                  <c:v>4.92</c:v>
                </c:pt>
                <c:pt idx="173">
                  <c:v>5.2</c:v>
                </c:pt>
                <c:pt idx="174">
                  <c:v>4.87</c:v>
                </c:pt>
                <c:pt idx="175">
                  <c:v>5.13</c:v>
                </c:pt>
                <c:pt idx="176">
                  <c:v>4.9800000000000004</c:v>
                </c:pt>
                <c:pt idx="177">
                  <c:v>4.66</c:v>
                </c:pt>
                <c:pt idx="178">
                  <c:v>3.55</c:v>
                </c:pt>
                <c:pt idx="179">
                  <c:v>2.06</c:v>
                </c:pt>
                <c:pt idx="180">
                  <c:v>1.63</c:v>
                </c:pt>
                <c:pt idx="181">
                  <c:v>1.74</c:v>
                </c:pt>
                <c:pt idx="182">
                  <c:v>2.96</c:v>
                </c:pt>
                <c:pt idx="183">
                  <c:v>3.25</c:v>
                </c:pt>
                <c:pt idx="184">
                  <c:v>3.27</c:v>
                </c:pt>
                <c:pt idx="185">
                  <c:v>4.13</c:v>
                </c:pt>
                <c:pt idx="186">
                  <c:v>4.21</c:v>
                </c:pt>
                <c:pt idx="187">
                  <c:v>3.99</c:v>
                </c:pt>
                <c:pt idx="188">
                  <c:v>4.12</c:v>
                </c:pt>
                <c:pt idx="189">
                  <c:v>3.52</c:v>
                </c:pt>
                <c:pt idx="190">
                  <c:v>2.9099998</c:v>
                </c:pt>
                <c:pt idx="191">
                  <c:v>2.76</c:v>
                </c:pt>
                <c:pt idx="192">
                  <c:v>3</c:v>
                </c:pt>
                <c:pt idx="193">
                  <c:v>4.58</c:v>
                </c:pt>
                <c:pt idx="194">
                  <c:v>5.99</c:v>
                </c:pt>
                <c:pt idx="195">
                  <c:v>7.56</c:v>
                </c:pt>
                <c:pt idx="196">
                  <c:v>8.49</c:v>
                </c:pt>
                <c:pt idx="197">
                  <c:v>8.7699995000000008</c:v>
                </c:pt>
                <c:pt idx="198">
                  <c:v>9.0399999999999991</c:v>
                </c:pt>
                <c:pt idx="199">
                  <c:v>9.0299999999999994</c:v>
                </c:pt>
                <c:pt idx="200">
                  <c:v>7.83</c:v>
                </c:pt>
                <c:pt idx="201">
                  <c:v>6.3199997000000003</c:v>
                </c:pt>
                <c:pt idx="202">
                  <c:v>5.27</c:v>
                </c:pt>
                <c:pt idx="203">
                  <c:v>3.3</c:v>
                </c:pt>
                <c:pt idx="204">
                  <c:v>1.92</c:v>
                </c:pt>
                <c:pt idx="205">
                  <c:v>1.9399999000000001</c:v>
                </c:pt>
                <c:pt idx="206">
                  <c:v>2.59</c:v>
                </c:pt>
                <c:pt idx="207">
                  <c:v>4.7</c:v>
                </c:pt>
                <c:pt idx="208">
                  <c:v>4.75</c:v>
                </c:pt>
                <c:pt idx="209">
                  <c:v>6.3799995999999997</c:v>
                </c:pt>
                <c:pt idx="210">
                  <c:v>7.7</c:v>
                </c:pt>
                <c:pt idx="211">
                  <c:v>8.1799990000000005</c:v>
                </c:pt>
                <c:pt idx="212">
                  <c:v>8.3499990000000004</c:v>
                </c:pt>
                <c:pt idx="213">
                  <c:v>8.09</c:v>
                </c:pt>
                <c:pt idx="214">
                  <c:v>5.54</c:v>
                </c:pt>
                <c:pt idx="215">
                  <c:v>5.14</c:v>
                </c:pt>
                <c:pt idx="216">
                  <c:v>4.97</c:v>
                </c:pt>
                <c:pt idx="217">
                  <c:v>2.6</c:v>
                </c:pt>
                <c:pt idx="218">
                  <c:v>1.49</c:v>
                </c:pt>
                <c:pt idx="219">
                  <c:v>1.63</c:v>
                </c:pt>
                <c:pt idx="220">
                  <c:v>1.48</c:v>
                </c:pt>
                <c:pt idx="221">
                  <c:v>1.99</c:v>
                </c:pt>
                <c:pt idx="222">
                  <c:v>2.25</c:v>
                </c:pt>
                <c:pt idx="223">
                  <c:v>2.4900000000000002</c:v>
                </c:pt>
                <c:pt idx="224">
                  <c:v>3.51</c:v>
                </c:pt>
                <c:pt idx="225">
                  <c:v>4.0699997000000003</c:v>
                </c:pt>
                <c:pt idx="226">
                  <c:v>4.0599999999999996</c:v>
                </c:pt>
                <c:pt idx="227">
                  <c:v>4.47</c:v>
                </c:pt>
                <c:pt idx="228">
                  <c:v>6.06</c:v>
                </c:pt>
                <c:pt idx="229">
                  <c:v>6.8199997000000003</c:v>
                </c:pt>
                <c:pt idx="230">
                  <c:v>6.68</c:v>
                </c:pt>
                <c:pt idx="231">
                  <c:v>6.3599997000000004</c:v>
                </c:pt>
                <c:pt idx="232">
                  <c:v>3.8</c:v>
                </c:pt>
                <c:pt idx="233">
                  <c:v>2.8</c:v>
                </c:pt>
                <c:pt idx="234">
                  <c:v>1.28</c:v>
                </c:pt>
                <c:pt idx="235">
                  <c:v>0.52</c:v>
                </c:pt>
                <c:pt idx="236">
                  <c:v>0.84999996</c:v>
                </c:pt>
                <c:pt idx="237">
                  <c:v>0.71</c:v>
                </c:pt>
                <c:pt idx="23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90-48FE-AE55-809210E25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7894560"/>
        <c:axId val="1997896640"/>
      </c:scatterChart>
      <c:valAx>
        <c:axId val="1997894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997896640"/>
        <c:crosses val="autoZero"/>
        <c:crossBetween val="midCat"/>
      </c:valAx>
      <c:valAx>
        <c:axId val="199789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997894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'PARA FILTRAR'!$B$3:$B$148</c:f>
              <c:numCache>
                <c:formatCode>General</c:formatCode>
                <c:ptCount val="146"/>
                <c:pt idx="0">
                  <c:v>0</c:v>
                </c:pt>
                <c:pt idx="1">
                  <c:v>3.58</c:v>
                </c:pt>
                <c:pt idx="2">
                  <c:v>3.87</c:v>
                </c:pt>
                <c:pt idx="3">
                  <c:v>4.46</c:v>
                </c:pt>
                <c:pt idx="4">
                  <c:v>5.56</c:v>
                </c:pt>
                <c:pt idx="5">
                  <c:v>6.8</c:v>
                </c:pt>
                <c:pt idx="6">
                  <c:v>7.72</c:v>
                </c:pt>
                <c:pt idx="7">
                  <c:v>7.68</c:v>
                </c:pt>
                <c:pt idx="8">
                  <c:v>7.57</c:v>
                </c:pt>
                <c:pt idx="9">
                  <c:v>6.8</c:v>
                </c:pt>
                <c:pt idx="10">
                  <c:v>5.07</c:v>
                </c:pt>
                <c:pt idx="11">
                  <c:v>3.42</c:v>
                </c:pt>
                <c:pt idx="12">
                  <c:v>2.46</c:v>
                </c:pt>
                <c:pt idx="13">
                  <c:v>1.66</c:v>
                </c:pt>
                <c:pt idx="14">
                  <c:v>1.05</c:v>
                </c:pt>
                <c:pt idx="15">
                  <c:v>1.35</c:v>
                </c:pt>
                <c:pt idx="16">
                  <c:v>2.52</c:v>
                </c:pt>
                <c:pt idx="17">
                  <c:v>4.3</c:v>
                </c:pt>
                <c:pt idx="18">
                  <c:v>4.5199999999999996</c:v>
                </c:pt>
                <c:pt idx="19">
                  <c:v>4.72</c:v>
                </c:pt>
                <c:pt idx="20">
                  <c:v>5.68</c:v>
                </c:pt>
                <c:pt idx="21">
                  <c:v>6.04</c:v>
                </c:pt>
                <c:pt idx="22">
                  <c:v>6.91</c:v>
                </c:pt>
                <c:pt idx="23">
                  <c:v>7.85</c:v>
                </c:pt>
                <c:pt idx="24">
                  <c:v>9.11</c:v>
                </c:pt>
                <c:pt idx="25">
                  <c:v>9.24</c:v>
                </c:pt>
                <c:pt idx="26">
                  <c:v>9.57</c:v>
                </c:pt>
                <c:pt idx="27">
                  <c:v>9.11</c:v>
                </c:pt>
                <c:pt idx="28">
                  <c:v>8.25</c:v>
                </c:pt>
                <c:pt idx="29">
                  <c:v>7.27</c:v>
                </c:pt>
                <c:pt idx="30">
                  <c:v>5.75</c:v>
                </c:pt>
                <c:pt idx="31">
                  <c:v>4.12</c:v>
                </c:pt>
                <c:pt idx="32">
                  <c:v>3.61</c:v>
                </c:pt>
                <c:pt idx="33">
                  <c:v>2.91</c:v>
                </c:pt>
                <c:pt idx="34">
                  <c:v>2.36</c:v>
                </c:pt>
                <c:pt idx="35">
                  <c:v>1.94</c:v>
                </c:pt>
                <c:pt idx="36">
                  <c:v>1.1000000000000001</c:v>
                </c:pt>
                <c:pt idx="37">
                  <c:v>1.06</c:v>
                </c:pt>
                <c:pt idx="38">
                  <c:v>2.13</c:v>
                </c:pt>
                <c:pt idx="39">
                  <c:v>3.01</c:v>
                </c:pt>
                <c:pt idx="40">
                  <c:v>3.51</c:v>
                </c:pt>
                <c:pt idx="41">
                  <c:v>3.11</c:v>
                </c:pt>
                <c:pt idx="42">
                  <c:v>3.39</c:v>
                </c:pt>
                <c:pt idx="43">
                  <c:v>3.83</c:v>
                </c:pt>
                <c:pt idx="44">
                  <c:v>4.1399999999999997</c:v>
                </c:pt>
                <c:pt idx="45">
                  <c:v>4.1500000000000004</c:v>
                </c:pt>
                <c:pt idx="46">
                  <c:v>3.81</c:v>
                </c:pt>
                <c:pt idx="47">
                  <c:v>2.73</c:v>
                </c:pt>
                <c:pt idx="48">
                  <c:v>1.53</c:v>
                </c:pt>
                <c:pt idx="49">
                  <c:v>1.28</c:v>
                </c:pt>
                <c:pt idx="50">
                  <c:v>1.56</c:v>
                </c:pt>
                <c:pt idx="51">
                  <c:v>2.87</c:v>
                </c:pt>
                <c:pt idx="52">
                  <c:v>4.47</c:v>
                </c:pt>
                <c:pt idx="53">
                  <c:v>4.8600000000000003</c:v>
                </c:pt>
                <c:pt idx="54">
                  <c:v>5.09</c:v>
                </c:pt>
                <c:pt idx="55">
                  <c:v>6.06</c:v>
                </c:pt>
                <c:pt idx="56">
                  <c:v>7.23</c:v>
                </c:pt>
                <c:pt idx="57">
                  <c:v>8.33</c:v>
                </c:pt>
                <c:pt idx="58">
                  <c:v>9.26</c:v>
                </c:pt>
                <c:pt idx="59">
                  <c:v>9.42</c:v>
                </c:pt>
                <c:pt idx="60">
                  <c:v>9.8000000000000007</c:v>
                </c:pt>
                <c:pt idx="61">
                  <c:v>10.4</c:v>
                </c:pt>
                <c:pt idx="62">
                  <c:v>10.59</c:v>
                </c:pt>
                <c:pt idx="63">
                  <c:v>10.64</c:v>
                </c:pt>
                <c:pt idx="64">
                  <c:v>10.68</c:v>
                </c:pt>
                <c:pt idx="65">
                  <c:v>10.46</c:v>
                </c:pt>
                <c:pt idx="66">
                  <c:v>10.28</c:v>
                </c:pt>
                <c:pt idx="67">
                  <c:v>10.06</c:v>
                </c:pt>
                <c:pt idx="68">
                  <c:v>9.83</c:v>
                </c:pt>
                <c:pt idx="69">
                  <c:v>8.9499999999999993</c:v>
                </c:pt>
                <c:pt idx="70">
                  <c:v>7.22</c:v>
                </c:pt>
                <c:pt idx="71">
                  <c:v>3.86</c:v>
                </c:pt>
                <c:pt idx="72">
                  <c:v>1.48</c:v>
                </c:pt>
                <c:pt idx="73">
                  <c:v>1.08</c:v>
                </c:pt>
                <c:pt idx="74">
                  <c:v>1.69</c:v>
                </c:pt>
                <c:pt idx="75">
                  <c:v>2.6</c:v>
                </c:pt>
                <c:pt idx="76">
                  <c:v>3.75</c:v>
                </c:pt>
                <c:pt idx="77">
                  <c:v>3.94</c:v>
                </c:pt>
                <c:pt idx="78">
                  <c:v>3.8</c:v>
                </c:pt>
                <c:pt idx="79">
                  <c:v>4.29</c:v>
                </c:pt>
                <c:pt idx="80">
                  <c:v>4.46</c:v>
                </c:pt>
                <c:pt idx="81">
                  <c:v>5.28</c:v>
                </c:pt>
                <c:pt idx="82">
                  <c:v>6.41</c:v>
                </c:pt>
                <c:pt idx="83">
                  <c:v>7.25</c:v>
                </c:pt>
                <c:pt idx="84">
                  <c:v>7.24</c:v>
                </c:pt>
                <c:pt idx="85">
                  <c:v>7.37</c:v>
                </c:pt>
                <c:pt idx="86">
                  <c:v>6.99</c:v>
                </c:pt>
                <c:pt idx="87">
                  <c:v>5.72</c:v>
                </c:pt>
                <c:pt idx="88">
                  <c:v>3.41</c:v>
                </c:pt>
                <c:pt idx="89">
                  <c:v>1.92</c:v>
                </c:pt>
                <c:pt idx="90">
                  <c:v>1.18</c:v>
                </c:pt>
                <c:pt idx="91">
                  <c:v>1.34</c:v>
                </c:pt>
                <c:pt idx="92">
                  <c:v>2.14</c:v>
                </c:pt>
                <c:pt idx="93">
                  <c:v>3.16</c:v>
                </c:pt>
                <c:pt idx="94">
                  <c:v>4.09</c:v>
                </c:pt>
                <c:pt idx="95">
                  <c:v>4.04</c:v>
                </c:pt>
                <c:pt idx="96">
                  <c:v>4.22</c:v>
                </c:pt>
                <c:pt idx="97">
                  <c:v>5.28</c:v>
                </c:pt>
                <c:pt idx="98">
                  <c:v>6.15</c:v>
                </c:pt>
                <c:pt idx="99">
                  <c:v>7.06</c:v>
                </c:pt>
                <c:pt idx="100">
                  <c:v>7.25</c:v>
                </c:pt>
                <c:pt idx="101">
                  <c:v>7.65</c:v>
                </c:pt>
                <c:pt idx="102">
                  <c:v>8.2899999999999991</c:v>
                </c:pt>
                <c:pt idx="103">
                  <c:v>8.66</c:v>
                </c:pt>
                <c:pt idx="104">
                  <c:v>8.8000000000000007</c:v>
                </c:pt>
                <c:pt idx="105">
                  <c:v>8.76</c:v>
                </c:pt>
                <c:pt idx="106">
                  <c:v>8.4499999999999993</c:v>
                </c:pt>
                <c:pt idx="107">
                  <c:v>7.05</c:v>
                </c:pt>
                <c:pt idx="108">
                  <c:v>4.34</c:v>
                </c:pt>
                <c:pt idx="109">
                  <c:v>1.61</c:v>
                </c:pt>
                <c:pt idx="110">
                  <c:v>1.08</c:v>
                </c:pt>
                <c:pt idx="111">
                  <c:v>1.39</c:v>
                </c:pt>
                <c:pt idx="112">
                  <c:v>2.54</c:v>
                </c:pt>
                <c:pt idx="113">
                  <c:v>3.93</c:v>
                </c:pt>
                <c:pt idx="114">
                  <c:v>4.3099999999999996</c:v>
                </c:pt>
                <c:pt idx="115">
                  <c:v>4.3600000000000003</c:v>
                </c:pt>
                <c:pt idx="116">
                  <c:v>5.38</c:v>
                </c:pt>
                <c:pt idx="117">
                  <c:v>6.62</c:v>
                </c:pt>
                <c:pt idx="118">
                  <c:v>7.95</c:v>
                </c:pt>
                <c:pt idx="119">
                  <c:v>9.15</c:v>
                </c:pt>
                <c:pt idx="120">
                  <c:v>9.35</c:v>
                </c:pt>
                <c:pt idx="121">
                  <c:v>9.73</c:v>
                </c:pt>
                <c:pt idx="122">
                  <c:v>10.02</c:v>
                </c:pt>
                <c:pt idx="123">
                  <c:v>10</c:v>
                </c:pt>
                <c:pt idx="124">
                  <c:v>9.8800000000000008</c:v>
                </c:pt>
                <c:pt idx="125">
                  <c:v>9.83</c:v>
                </c:pt>
                <c:pt idx="126">
                  <c:v>9.7899999999999991</c:v>
                </c:pt>
                <c:pt idx="127">
                  <c:v>9.68</c:v>
                </c:pt>
                <c:pt idx="128">
                  <c:v>9.52</c:v>
                </c:pt>
                <c:pt idx="129">
                  <c:v>8.7799999999999994</c:v>
                </c:pt>
                <c:pt idx="130">
                  <c:v>7.29</c:v>
                </c:pt>
                <c:pt idx="131">
                  <c:v>5.53</c:v>
                </c:pt>
                <c:pt idx="132">
                  <c:v>4.5</c:v>
                </c:pt>
                <c:pt idx="133">
                  <c:v>3.48</c:v>
                </c:pt>
                <c:pt idx="134">
                  <c:v>2.94</c:v>
                </c:pt>
                <c:pt idx="135">
                  <c:v>2.02</c:v>
                </c:pt>
                <c:pt idx="136">
                  <c:v>1.73</c:v>
                </c:pt>
                <c:pt idx="137">
                  <c:v>1.41</c:v>
                </c:pt>
                <c:pt idx="138">
                  <c:v>1.48</c:v>
                </c:pt>
                <c:pt idx="139">
                  <c:v>1.65</c:v>
                </c:pt>
                <c:pt idx="140">
                  <c:v>1.1299999999999999</c:v>
                </c:pt>
                <c:pt idx="141">
                  <c:v>0.99</c:v>
                </c:pt>
                <c:pt idx="142">
                  <c:v>1.07</c:v>
                </c:pt>
                <c:pt idx="143">
                  <c:v>0.97</c:v>
                </c:pt>
                <c:pt idx="144">
                  <c:v>0.93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CC-4C3C-A932-7C52293EA2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6613792"/>
        <c:axId val="2016615040"/>
      </c:lineChart>
      <c:catAx>
        <c:axId val="2016613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016615040"/>
        <c:crosses val="autoZero"/>
        <c:auto val="1"/>
        <c:lblAlgn val="ctr"/>
        <c:lblOffset val="100"/>
        <c:noMultiLvlLbl val="0"/>
      </c:catAx>
      <c:valAx>
        <c:axId val="201661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016613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'PARA FILTRAR'!$C$149:$C$274</c:f>
              <c:numCache>
                <c:formatCode>General</c:formatCode>
                <c:ptCount val="126"/>
                <c:pt idx="0">
                  <c:v>0</c:v>
                </c:pt>
                <c:pt idx="1">
                  <c:v>0.51</c:v>
                </c:pt>
                <c:pt idx="2">
                  <c:v>1.59</c:v>
                </c:pt>
                <c:pt idx="3">
                  <c:v>2.73</c:v>
                </c:pt>
                <c:pt idx="4">
                  <c:v>4.17</c:v>
                </c:pt>
                <c:pt idx="5">
                  <c:v>5.32</c:v>
                </c:pt>
                <c:pt idx="6">
                  <c:v>4.6500000000000004</c:v>
                </c:pt>
                <c:pt idx="7">
                  <c:v>5.69</c:v>
                </c:pt>
                <c:pt idx="8">
                  <c:v>6.87</c:v>
                </c:pt>
                <c:pt idx="9">
                  <c:v>7.57</c:v>
                </c:pt>
                <c:pt idx="10">
                  <c:v>7.84</c:v>
                </c:pt>
                <c:pt idx="11">
                  <c:v>8.2899999999999991</c:v>
                </c:pt>
                <c:pt idx="12">
                  <c:v>7.84</c:v>
                </c:pt>
                <c:pt idx="13">
                  <c:v>6.46</c:v>
                </c:pt>
                <c:pt idx="14">
                  <c:v>3.41</c:v>
                </c:pt>
                <c:pt idx="15">
                  <c:v>1.41</c:v>
                </c:pt>
                <c:pt idx="16">
                  <c:v>1.24</c:v>
                </c:pt>
                <c:pt idx="17">
                  <c:v>2.04</c:v>
                </c:pt>
                <c:pt idx="18">
                  <c:v>3.55</c:v>
                </c:pt>
                <c:pt idx="19">
                  <c:v>4.26</c:v>
                </c:pt>
                <c:pt idx="20">
                  <c:v>4.29</c:v>
                </c:pt>
                <c:pt idx="21">
                  <c:v>4.3600000000000003</c:v>
                </c:pt>
                <c:pt idx="22">
                  <c:v>4.76</c:v>
                </c:pt>
                <c:pt idx="23">
                  <c:v>5.73</c:v>
                </c:pt>
                <c:pt idx="24">
                  <c:v>6.75</c:v>
                </c:pt>
                <c:pt idx="25">
                  <c:v>6.88</c:v>
                </c:pt>
                <c:pt idx="26">
                  <c:v>7.15</c:v>
                </c:pt>
                <c:pt idx="27">
                  <c:v>7.54</c:v>
                </c:pt>
                <c:pt idx="28">
                  <c:v>7.91</c:v>
                </c:pt>
                <c:pt idx="29">
                  <c:v>8.26</c:v>
                </c:pt>
                <c:pt idx="30">
                  <c:v>8.51</c:v>
                </c:pt>
                <c:pt idx="31">
                  <c:v>8.64</c:v>
                </c:pt>
                <c:pt idx="32">
                  <c:v>8.57</c:v>
                </c:pt>
                <c:pt idx="33">
                  <c:v>7.58</c:v>
                </c:pt>
                <c:pt idx="34">
                  <c:v>5.8</c:v>
                </c:pt>
                <c:pt idx="35">
                  <c:v>3.11</c:v>
                </c:pt>
                <c:pt idx="36">
                  <c:v>1.54</c:v>
                </c:pt>
                <c:pt idx="37">
                  <c:v>0.97</c:v>
                </c:pt>
                <c:pt idx="38">
                  <c:v>2.2999999999999998</c:v>
                </c:pt>
                <c:pt idx="39">
                  <c:v>3.53</c:v>
                </c:pt>
                <c:pt idx="40">
                  <c:v>4.6500000000000004</c:v>
                </c:pt>
                <c:pt idx="41">
                  <c:v>4.49</c:v>
                </c:pt>
                <c:pt idx="42">
                  <c:v>4.05</c:v>
                </c:pt>
                <c:pt idx="43">
                  <c:v>4.58</c:v>
                </c:pt>
                <c:pt idx="44">
                  <c:v>4.6399999999999997</c:v>
                </c:pt>
                <c:pt idx="45">
                  <c:v>4.46</c:v>
                </c:pt>
                <c:pt idx="46">
                  <c:v>3.19</c:v>
                </c:pt>
                <c:pt idx="47">
                  <c:v>1.75</c:v>
                </c:pt>
                <c:pt idx="48">
                  <c:v>1.47</c:v>
                </c:pt>
                <c:pt idx="49">
                  <c:v>2.27</c:v>
                </c:pt>
                <c:pt idx="50">
                  <c:v>3.79</c:v>
                </c:pt>
                <c:pt idx="51">
                  <c:v>4.3</c:v>
                </c:pt>
                <c:pt idx="52">
                  <c:v>4.51</c:v>
                </c:pt>
                <c:pt idx="53">
                  <c:v>5.36</c:v>
                </c:pt>
                <c:pt idx="54">
                  <c:v>6.45</c:v>
                </c:pt>
                <c:pt idx="55">
                  <c:v>7.52</c:v>
                </c:pt>
                <c:pt idx="56">
                  <c:v>8.3699999999999992</c:v>
                </c:pt>
                <c:pt idx="57">
                  <c:v>8.41</c:v>
                </c:pt>
                <c:pt idx="58">
                  <c:v>8.81</c:v>
                </c:pt>
                <c:pt idx="59">
                  <c:v>9.36</c:v>
                </c:pt>
                <c:pt idx="60">
                  <c:v>9.85</c:v>
                </c:pt>
                <c:pt idx="61">
                  <c:v>10</c:v>
                </c:pt>
                <c:pt idx="62">
                  <c:v>10.32</c:v>
                </c:pt>
                <c:pt idx="63">
                  <c:v>10.24</c:v>
                </c:pt>
                <c:pt idx="64">
                  <c:v>10.27</c:v>
                </c:pt>
                <c:pt idx="65">
                  <c:v>10.28</c:v>
                </c:pt>
                <c:pt idx="66">
                  <c:v>10.11</c:v>
                </c:pt>
                <c:pt idx="67">
                  <c:v>9.77</c:v>
                </c:pt>
                <c:pt idx="68">
                  <c:v>8.7899999999999991</c:v>
                </c:pt>
                <c:pt idx="69">
                  <c:v>7.43</c:v>
                </c:pt>
                <c:pt idx="70">
                  <c:v>4.76</c:v>
                </c:pt>
                <c:pt idx="71">
                  <c:v>1.89</c:v>
                </c:pt>
                <c:pt idx="72">
                  <c:v>1.21</c:v>
                </c:pt>
                <c:pt idx="73">
                  <c:v>1.71</c:v>
                </c:pt>
                <c:pt idx="74">
                  <c:v>2.56</c:v>
                </c:pt>
                <c:pt idx="75">
                  <c:v>2.73</c:v>
                </c:pt>
                <c:pt idx="76">
                  <c:v>2.87</c:v>
                </c:pt>
                <c:pt idx="77">
                  <c:v>3.91</c:v>
                </c:pt>
                <c:pt idx="78">
                  <c:v>3.97</c:v>
                </c:pt>
                <c:pt idx="79">
                  <c:v>3.59</c:v>
                </c:pt>
                <c:pt idx="80">
                  <c:v>3.57</c:v>
                </c:pt>
                <c:pt idx="81">
                  <c:v>4.74</c:v>
                </c:pt>
                <c:pt idx="82">
                  <c:v>4.62</c:v>
                </c:pt>
                <c:pt idx="83">
                  <c:v>4.8499999999999996</c:v>
                </c:pt>
                <c:pt idx="84">
                  <c:v>5.14</c:v>
                </c:pt>
                <c:pt idx="85">
                  <c:v>5.25</c:v>
                </c:pt>
                <c:pt idx="86">
                  <c:v>5.85</c:v>
                </c:pt>
                <c:pt idx="87">
                  <c:v>6.46</c:v>
                </c:pt>
                <c:pt idx="88">
                  <c:v>6.33</c:v>
                </c:pt>
                <c:pt idx="89">
                  <c:v>4.63</c:v>
                </c:pt>
                <c:pt idx="90">
                  <c:v>2.36</c:v>
                </c:pt>
                <c:pt idx="91">
                  <c:v>1.35</c:v>
                </c:pt>
                <c:pt idx="92">
                  <c:v>1.06</c:v>
                </c:pt>
                <c:pt idx="93">
                  <c:v>1.39</c:v>
                </c:pt>
                <c:pt idx="94">
                  <c:v>2.04</c:v>
                </c:pt>
                <c:pt idx="95">
                  <c:v>3.38</c:v>
                </c:pt>
                <c:pt idx="96">
                  <c:v>4.47</c:v>
                </c:pt>
                <c:pt idx="97">
                  <c:v>4.43</c:v>
                </c:pt>
                <c:pt idx="98">
                  <c:v>5.24</c:v>
                </c:pt>
                <c:pt idx="99">
                  <c:v>6.42</c:v>
                </c:pt>
                <c:pt idx="100">
                  <c:v>7.6</c:v>
                </c:pt>
                <c:pt idx="101">
                  <c:v>7.95</c:v>
                </c:pt>
                <c:pt idx="102">
                  <c:v>8.34</c:v>
                </c:pt>
                <c:pt idx="103">
                  <c:v>8.7200000000000006</c:v>
                </c:pt>
                <c:pt idx="104">
                  <c:v>8.82</c:v>
                </c:pt>
                <c:pt idx="105">
                  <c:v>8.8800000000000008</c:v>
                </c:pt>
                <c:pt idx="106">
                  <c:v>8.83</c:v>
                </c:pt>
                <c:pt idx="107">
                  <c:v>8.35</c:v>
                </c:pt>
                <c:pt idx="108">
                  <c:v>7.26</c:v>
                </c:pt>
                <c:pt idx="109">
                  <c:v>9</c:v>
                </c:pt>
                <c:pt idx="110">
                  <c:v>7</c:v>
                </c:pt>
                <c:pt idx="111">
                  <c:v>11.12</c:v>
                </c:pt>
                <c:pt idx="112">
                  <c:v>11.44</c:v>
                </c:pt>
                <c:pt idx="113">
                  <c:v>11.4</c:v>
                </c:pt>
                <c:pt idx="114">
                  <c:v>11.32</c:v>
                </c:pt>
                <c:pt idx="115">
                  <c:v>11.06</c:v>
                </c:pt>
                <c:pt idx="116">
                  <c:v>9.36</c:v>
                </c:pt>
                <c:pt idx="117">
                  <c:v>6.99</c:v>
                </c:pt>
                <c:pt idx="118">
                  <c:v>4.66</c:v>
                </c:pt>
                <c:pt idx="119">
                  <c:v>3.34</c:v>
                </c:pt>
                <c:pt idx="120">
                  <c:v>2.41</c:v>
                </c:pt>
                <c:pt idx="121">
                  <c:v>2.31</c:v>
                </c:pt>
                <c:pt idx="122">
                  <c:v>2.27</c:v>
                </c:pt>
                <c:pt idx="123">
                  <c:v>1.94</c:v>
                </c:pt>
                <c:pt idx="124">
                  <c:v>2</c:v>
                </c:pt>
                <c:pt idx="1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D5-4609-B9F6-3746042A5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5549200"/>
        <c:axId val="405553360"/>
      </c:lineChart>
      <c:catAx>
        <c:axId val="4055492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405553360"/>
        <c:crosses val="autoZero"/>
        <c:auto val="1"/>
        <c:lblAlgn val="ctr"/>
        <c:lblOffset val="100"/>
        <c:noMultiLvlLbl val="0"/>
      </c:catAx>
      <c:valAx>
        <c:axId val="40555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405549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'PARA FILTRAR'!$E$316:$E$473</c:f>
              <c:numCache>
                <c:formatCode>General</c:formatCode>
                <c:ptCount val="158"/>
                <c:pt idx="0">
                  <c:v>0</c:v>
                </c:pt>
                <c:pt idx="1">
                  <c:v>0.4</c:v>
                </c:pt>
                <c:pt idx="2">
                  <c:v>0.77</c:v>
                </c:pt>
                <c:pt idx="3">
                  <c:v>2.2799999999999998</c:v>
                </c:pt>
                <c:pt idx="4">
                  <c:v>2.5</c:v>
                </c:pt>
                <c:pt idx="5">
                  <c:v>3.2</c:v>
                </c:pt>
                <c:pt idx="6">
                  <c:v>3.43</c:v>
                </c:pt>
                <c:pt idx="7">
                  <c:v>3.99</c:v>
                </c:pt>
                <c:pt idx="8">
                  <c:v>3.88</c:v>
                </c:pt>
                <c:pt idx="9">
                  <c:v>3.82</c:v>
                </c:pt>
                <c:pt idx="10">
                  <c:v>4.55</c:v>
                </c:pt>
                <c:pt idx="11">
                  <c:v>4.8099999999999996</c:v>
                </c:pt>
                <c:pt idx="12">
                  <c:v>4.97</c:v>
                </c:pt>
                <c:pt idx="13">
                  <c:v>5.15</c:v>
                </c:pt>
                <c:pt idx="14">
                  <c:v>5.26</c:v>
                </c:pt>
                <c:pt idx="15">
                  <c:v>5.33</c:v>
                </c:pt>
                <c:pt idx="16">
                  <c:v>5.16</c:v>
                </c:pt>
                <c:pt idx="17">
                  <c:v>5.04</c:v>
                </c:pt>
                <c:pt idx="18">
                  <c:v>5.0999999999999996</c:v>
                </c:pt>
                <c:pt idx="19">
                  <c:v>4.21</c:v>
                </c:pt>
                <c:pt idx="20">
                  <c:v>2.85</c:v>
                </c:pt>
                <c:pt idx="21">
                  <c:v>1.87</c:v>
                </c:pt>
                <c:pt idx="22">
                  <c:v>1.59</c:v>
                </c:pt>
                <c:pt idx="23">
                  <c:v>1.38</c:v>
                </c:pt>
                <c:pt idx="24">
                  <c:v>1.19</c:v>
                </c:pt>
                <c:pt idx="25">
                  <c:v>1.19</c:v>
                </c:pt>
                <c:pt idx="26">
                  <c:v>1.89</c:v>
                </c:pt>
                <c:pt idx="27">
                  <c:v>1.85</c:v>
                </c:pt>
                <c:pt idx="28">
                  <c:v>2.5099999999999998</c:v>
                </c:pt>
                <c:pt idx="29">
                  <c:v>3.74</c:v>
                </c:pt>
                <c:pt idx="30">
                  <c:v>4.42</c:v>
                </c:pt>
                <c:pt idx="31">
                  <c:v>5</c:v>
                </c:pt>
                <c:pt idx="32">
                  <c:v>5.2</c:v>
                </c:pt>
                <c:pt idx="33">
                  <c:v>5.68</c:v>
                </c:pt>
                <c:pt idx="34">
                  <c:v>5.46</c:v>
                </c:pt>
                <c:pt idx="35">
                  <c:v>5.43</c:v>
                </c:pt>
                <c:pt idx="36">
                  <c:v>5.74</c:v>
                </c:pt>
                <c:pt idx="37">
                  <c:v>5.64</c:v>
                </c:pt>
                <c:pt idx="38">
                  <c:v>5</c:v>
                </c:pt>
                <c:pt idx="39">
                  <c:v>4.32</c:v>
                </c:pt>
                <c:pt idx="40">
                  <c:v>4.32</c:v>
                </c:pt>
                <c:pt idx="41">
                  <c:v>4.22</c:v>
                </c:pt>
                <c:pt idx="42">
                  <c:v>4.21</c:v>
                </c:pt>
                <c:pt idx="43">
                  <c:v>3.78</c:v>
                </c:pt>
                <c:pt idx="44">
                  <c:v>3.26</c:v>
                </c:pt>
                <c:pt idx="45">
                  <c:v>2.59</c:v>
                </c:pt>
                <c:pt idx="46">
                  <c:v>1.9</c:v>
                </c:pt>
                <c:pt idx="47">
                  <c:v>1.64</c:v>
                </c:pt>
                <c:pt idx="48">
                  <c:v>1.2</c:v>
                </c:pt>
                <c:pt idx="49">
                  <c:v>1.31</c:v>
                </c:pt>
                <c:pt idx="50">
                  <c:v>1.85</c:v>
                </c:pt>
                <c:pt idx="51">
                  <c:v>2.2200000000000002</c:v>
                </c:pt>
                <c:pt idx="52">
                  <c:v>2.57</c:v>
                </c:pt>
                <c:pt idx="53">
                  <c:v>2.95</c:v>
                </c:pt>
                <c:pt idx="54">
                  <c:v>3.04</c:v>
                </c:pt>
                <c:pt idx="55">
                  <c:v>3.51</c:v>
                </c:pt>
                <c:pt idx="56">
                  <c:v>3.35</c:v>
                </c:pt>
                <c:pt idx="57">
                  <c:v>3.81</c:v>
                </c:pt>
                <c:pt idx="58">
                  <c:v>4.18</c:v>
                </c:pt>
                <c:pt idx="59">
                  <c:v>4.54</c:v>
                </c:pt>
                <c:pt idx="60">
                  <c:v>5.07</c:v>
                </c:pt>
                <c:pt idx="61">
                  <c:v>5.46</c:v>
                </c:pt>
                <c:pt idx="62">
                  <c:v>5.78</c:v>
                </c:pt>
                <c:pt idx="63">
                  <c:v>6.08</c:v>
                </c:pt>
                <c:pt idx="64">
                  <c:v>6.37</c:v>
                </c:pt>
                <c:pt idx="65">
                  <c:v>6.44</c:v>
                </c:pt>
                <c:pt idx="66">
                  <c:v>6.23</c:v>
                </c:pt>
                <c:pt idx="67">
                  <c:v>5.99</c:v>
                </c:pt>
                <c:pt idx="68">
                  <c:v>6.44</c:v>
                </c:pt>
                <c:pt idx="69">
                  <c:v>6.4</c:v>
                </c:pt>
                <c:pt idx="70">
                  <c:v>6.36</c:v>
                </c:pt>
                <c:pt idx="71">
                  <c:v>6.71</c:v>
                </c:pt>
                <c:pt idx="72">
                  <c:v>6.4</c:v>
                </c:pt>
                <c:pt idx="73">
                  <c:v>6.29</c:v>
                </c:pt>
                <c:pt idx="74">
                  <c:v>6.28</c:v>
                </c:pt>
                <c:pt idx="75">
                  <c:v>6.5</c:v>
                </c:pt>
                <c:pt idx="76">
                  <c:v>6.65</c:v>
                </c:pt>
                <c:pt idx="77">
                  <c:v>6.17</c:v>
                </c:pt>
                <c:pt idx="78">
                  <c:v>6.1</c:v>
                </c:pt>
                <c:pt idx="79">
                  <c:v>5.93</c:v>
                </c:pt>
                <c:pt idx="80">
                  <c:v>6.35</c:v>
                </c:pt>
                <c:pt idx="81">
                  <c:v>6.58</c:v>
                </c:pt>
                <c:pt idx="82">
                  <c:v>5.99</c:v>
                </c:pt>
                <c:pt idx="83">
                  <c:v>4.1900000000000004</c:v>
                </c:pt>
                <c:pt idx="84">
                  <c:v>2.97</c:v>
                </c:pt>
                <c:pt idx="85">
                  <c:v>2.2799999999999998</c:v>
                </c:pt>
                <c:pt idx="86">
                  <c:v>1.06</c:v>
                </c:pt>
                <c:pt idx="87">
                  <c:v>0.79</c:v>
                </c:pt>
                <c:pt idx="88">
                  <c:v>0.74</c:v>
                </c:pt>
                <c:pt idx="89">
                  <c:v>0.88</c:v>
                </c:pt>
                <c:pt idx="90">
                  <c:v>0.66</c:v>
                </c:pt>
                <c:pt idx="91">
                  <c:v>0.94</c:v>
                </c:pt>
                <c:pt idx="92">
                  <c:v>1.52</c:v>
                </c:pt>
                <c:pt idx="93">
                  <c:v>2.11</c:v>
                </c:pt>
                <c:pt idx="94">
                  <c:v>1.92</c:v>
                </c:pt>
                <c:pt idx="95">
                  <c:v>2.65</c:v>
                </c:pt>
                <c:pt idx="96">
                  <c:v>3.77</c:v>
                </c:pt>
                <c:pt idx="97">
                  <c:v>4.16</c:v>
                </c:pt>
                <c:pt idx="98">
                  <c:v>4.3899999999999997</c:v>
                </c:pt>
                <c:pt idx="99">
                  <c:v>5.0599999999999996</c:v>
                </c:pt>
                <c:pt idx="100">
                  <c:v>5.2</c:v>
                </c:pt>
                <c:pt idx="101">
                  <c:v>5.68</c:v>
                </c:pt>
                <c:pt idx="102">
                  <c:v>5.9</c:v>
                </c:pt>
                <c:pt idx="103">
                  <c:v>5.74</c:v>
                </c:pt>
                <c:pt idx="104">
                  <c:v>5.5</c:v>
                </c:pt>
                <c:pt idx="105">
                  <c:v>4.84</c:v>
                </c:pt>
                <c:pt idx="106">
                  <c:v>4.82</c:v>
                </c:pt>
                <c:pt idx="107">
                  <c:v>4.7</c:v>
                </c:pt>
                <c:pt idx="108">
                  <c:v>4.2300000000000004</c:v>
                </c:pt>
                <c:pt idx="109">
                  <c:v>3.93</c:v>
                </c:pt>
                <c:pt idx="110">
                  <c:v>2.44</c:v>
                </c:pt>
                <c:pt idx="111">
                  <c:v>1.89</c:v>
                </c:pt>
                <c:pt idx="112">
                  <c:v>1.57</c:v>
                </c:pt>
                <c:pt idx="113">
                  <c:v>1.4</c:v>
                </c:pt>
                <c:pt idx="114">
                  <c:v>0.73</c:v>
                </c:pt>
                <c:pt idx="115">
                  <c:v>0.36</c:v>
                </c:pt>
                <c:pt idx="116">
                  <c:v>1.3</c:v>
                </c:pt>
                <c:pt idx="117">
                  <c:v>3.39</c:v>
                </c:pt>
                <c:pt idx="118">
                  <c:v>3.72</c:v>
                </c:pt>
                <c:pt idx="119">
                  <c:v>3.96</c:v>
                </c:pt>
                <c:pt idx="120">
                  <c:v>4.49</c:v>
                </c:pt>
                <c:pt idx="121">
                  <c:v>4.9000000000000004</c:v>
                </c:pt>
                <c:pt idx="122">
                  <c:v>5.44</c:v>
                </c:pt>
                <c:pt idx="123">
                  <c:v>5.49</c:v>
                </c:pt>
                <c:pt idx="124">
                  <c:v>5.81</c:v>
                </c:pt>
                <c:pt idx="125">
                  <c:v>5.6</c:v>
                </c:pt>
                <c:pt idx="126">
                  <c:v>5.4</c:v>
                </c:pt>
                <c:pt idx="127">
                  <c:v>5.07</c:v>
                </c:pt>
                <c:pt idx="128">
                  <c:v>4.3899999999999997</c:v>
                </c:pt>
                <c:pt idx="129">
                  <c:v>2.82</c:v>
                </c:pt>
                <c:pt idx="130">
                  <c:v>1.63</c:v>
                </c:pt>
                <c:pt idx="131">
                  <c:v>1.64</c:v>
                </c:pt>
                <c:pt idx="132">
                  <c:v>1.45</c:v>
                </c:pt>
                <c:pt idx="133">
                  <c:v>1.72</c:v>
                </c:pt>
                <c:pt idx="134">
                  <c:v>1.42</c:v>
                </c:pt>
                <c:pt idx="135">
                  <c:v>2.1800000000000002</c:v>
                </c:pt>
                <c:pt idx="136">
                  <c:v>2.19</c:v>
                </c:pt>
                <c:pt idx="137">
                  <c:v>2.35</c:v>
                </c:pt>
                <c:pt idx="138">
                  <c:v>2.06</c:v>
                </c:pt>
                <c:pt idx="139">
                  <c:v>1.9</c:v>
                </c:pt>
                <c:pt idx="140">
                  <c:v>1.31</c:v>
                </c:pt>
                <c:pt idx="141">
                  <c:v>1.29</c:v>
                </c:pt>
                <c:pt idx="142">
                  <c:v>2.0499999999999998</c:v>
                </c:pt>
                <c:pt idx="143">
                  <c:v>2.4700000000000002</c:v>
                </c:pt>
                <c:pt idx="144">
                  <c:v>2.72</c:v>
                </c:pt>
                <c:pt idx="145">
                  <c:v>3.1</c:v>
                </c:pt>
                <c:pt idx="146">
                  <c:v>3.14</c:v>
                </c:pt>
                <c:pt idx="147">
                  <c:v>3.59</c:v>
                </c:pt>
                <c:pt idx="148">
                  <c:v>4.0599999999999996</c:v>
                </c:pt>
                <c:pt idx="149">
                  <c:v>4.18</c:v>
                </c:pt>
                <c:pt idx="150">
                  <c:v>4.53</c:v>
                </c:pt>
                <c:pt idx="151">
                  <c:v>4.66</c:v>
                </c:pt>
                <c:pt idx="152">
                  <c:v>5.07</c:v>
                </c:pt>
                <c:pt idx="153">
                  <c:v>5.29</c:v>
                </c:pt>
                <c:pt idx="154">
                  <c:v>5.0199999999999996</c:v>
                </c:pt>
                <c:pt idx="155">
                  <c:v>5.41</c:v>
                </c:pt>
                <c:pt idx="156">
                  <c:v>6.47</c:v>
                </c:pt>
                <c:pt idx="15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18-4E91-94C6-70E7EAB9C7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4851248"/>
        <c:axId val="1964844592"/>
      </c:lineChart>
      <c:catAx>
        <c:axId val="1964851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964844592"/>
        <c:crosses val="autoZero"/>
        <c:auto val="1"/>
        <c:lblAlgn val="ctr"/>
        <c:lblOffset val="100"/>
        <c:noMultiLvlLbl val="0"/>
      </c:catAx>
      <c:valAx>
        <c:axId val="196484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964851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'PARA FILTRAR'!$F$474:$F$632</c:f>
              <c:numCache>
                <c:formatCode>General</c:formatCode>
                <c:ptCount val="159"/>
                <c:pt idx="0">
                  <c:v>0</c:v>
                </c:pt>
                <c:pt idx="1">
                  <c:v>4.51</c:v>
                </c:pt>
                <c:pt idx="2">
                  <c:v>4.05</c:v>
                </c:pt>
                <c:pt idx="3">
                  <c:v>3.48</c:v>
                </c:pt>
                <c:pt idx="4">
                  <c:v>3.12</c:v>
                </c:pt>
                <c:pt idx="5">
                  <c:v>2.6</c:v>
                </c:pt>
                <c:pt idx="6">
                  <c:v>2.37</c:v>
                </c:pt>
                <c:pt idx="7">
                  <c:v>2.5099999999999998</c:v>
                </c:pt>
                <c:pt idx="8">
                  <c:v>2.48</c:v>
                </c:pt>
                <c:pt idx="9">
                  <c:v>2.23</c:v>
                </c:pt>
                <c:pt idx="10">
                  <c:v>1.54</c:v>
                </c:pt>
                <c:pt idx="11">
                  <c:v>1.36</c:v>
                </c:pt>
                <c:pt idx="12">
                  <c:v>1.44</c:v>
                </c:pt>
                <c:pt idx="13">
                  <c:v>1.41</c:v>
                </c:pt>
                <c:pt idx="14">
                  <c:v>2.5299999999999998</c:v>
                </c:pt>
                <c:pt idx="15">
                  <c:v>3.63</c:v>
                </c:pt>
                <c:pt idx="16">
                  <c:v>3.84</c:v>
                </c:pt>
                <c:pt idx="17">
                  <c:v>3.99</c:v>
                </c:pt>
                <c:pt idx="18">
                  <c:v>4.37</c:v>
                </c:pt>
                <c:pt idx="19">
                  <c:v>4.99</c:v>
                </c:pt>
                <c:pt idx="20">
                  <c:v>5.29</c:v>
                </c:pt>
                <c:pt idx="21">
                  <c:v>5.4</c:v>
                </c:pt>
                <c:pt idx="22">
                  <c:v>5.49</c:v>
                </c:pt>
                <c:pt idx="23">
                  <c:v>5.38</c:v>
                </c:pt>
                <c:pt idx="24">
                  <c:v>5.65</c:v>
                </c:pt>
                <c:pt idx="25">
                  <c:v>5.33</c:v>
                </c:pt>
                <c:pt idx="26">
                  <c:v>5.13</c:v>
                </c:pt>
                <c:pt idx="27">
                  <c:v>5.1100000000000003</c:v>
                </c:pt>
                <c:pt idx="28">
                  <c:v>4.99</c:v>
                </c:pt>
                <c:pt idx="29">
                  <c:v>4.87</c:v>
                </c:pt>
                <c:pt idx="30">
                  <c:v>4.97</c:v>
                </c:pt>
                <c:pt idx="31">
                  <c:v>5.03</c:v>
                </c:pt>
                <c:pt idx="32">
                  <c:v>4.67</c:v>
                </c:pt>
                <c:pt idx="33">
                  <c:v>3.63</c:v>
                </c:pt>
                <c:pt idx="34">
                  <c:v>2.29</c:v>
                </c:pt>
                <c:pt idx="35">
                  <c:v>1.65</c:v>
                </c:pt>
                <c:pt idx="36">
                  <c:v>1.3</c:v>
                </c:pt>
                <c:pt idx="37">
                  <c:v>1.1499999999999999</c:v>
                </c:pt>
                <c:pt idx="38">
                  <c:v>1.24</c:v>
                </c:pt>
                <c:pt idx="39">
                  <c:v>1.1599999999999999</c:v>
                </c:pt>
                <c:pt idx="40">
                  <c:v>1.92</c:v>
                </c:pt>
                <c:pt idx="41">
                  <c:v>2.84</c:v>
                </c:pt>
                <c:pt idx="42">
                  <c:v>3.68</c:v>
                </c:pt>
                <c:pt idx="43">
                  <c:v>3.53</c:v>
                </c:pt>
                <c:pt idx="44">
                  <c:v>3.74</c:v>
                </c:pt>
                <c:pt idx="45">
                  <c:v>4.3499999999999996</c:v>
                </c:pt>
                <c:pt idx="46">
                  <c:v>4.45</c:v>
                </c:pt>
                <c:pt idx="47">
                  <c:v>4.66</c:v>
                </c:pt>
                <c:pt idx="48">
                  <c:v>4.8</c:v>
                </c:pt>
                <c:pt idx="49">
                  <c:v>4.83</c:v>
                </c:pt>
                <c:pt idx="50">
                  <c:v>5.03</c:v>
                </c:pt>
                <c:pt idx="51">
                  <c:v>5</c:v>
                </c:pt>
                <c:pt idx="52">
                  <c:v>5.15</c:v>
                </c:pt>
                <c:pt idx="53">
                  <c:v>5.28</c:v>
                </c:pt>
                <c:pt idx="54">
                  <c:v>5.45</c:v>
                </c:pt>
                <c:pt idx="55">
                  <c:v>5.32</c:v>
                </c:pt>
                <c:pt idx="56">
                  <c:v>5.29</c:v>
                </c:pt>
                <c:pt idx="57">
                  <c:v>5.4</c:v>
                </c:pt>
                <c:pt idx="58">
                  <c:v>5.1100000000000003</c:v>
                </c:pt>
                <c:pt idx="59">
                  <c:v>5.0599999999999996</c:v>
                </c:pt>
                <c:pt idx="60">
                  <c:v>4.9000000000000004</c:v>
                </c:pt>
                <c:pt idx="61">
                  <c:v>4.55</c:v>
                </c:pt>
                <c:pt idx="62">
                  <c:v>4.46</c:v>
                </c:pt>
                <c:pt idx="63">
                  <c:v>4.74</c:v>
                </c:pt>
                <c:pt idx="64">
                  <c:v>4.67</c:v>
                </c:pt>
                <c:pt idx="65">
                  <c:v>4.62</c:v>
                </c:pt>
                <c:pt idx="66">
                  <c:v>4.47</c:v>
                </c:pt>
                <c:pt idx="67">
                  <c:v>4.3899999999999997</c:v>
                </c:pt>
                <c:pt idx="68">
                  <c:v>3.93</c:v>
                </c:pt>
                <c:pt idx="69">
                  <c:v>2.95</c:v>
                </c:pt>
                <c:pt idx="70">
                  <c:v>2</c:v>
                </c:pt>
                <c:pt idx="71">
                  <c:v>1.61</c:v>
                </c:pt>
                <c:pt idx="72">
                  <c:v>1.02</c:v>
                </c:pt>
                <c:pt idx="73">
                  <c:v>0.83</c:v>
                </c:pt>
                <c:pt idx="74">
                  <c:v>0.91</c:v>
                </c:pt>
                <c:pt idx="75">
                  <c:v>0.55000000000000004</c:v>
                </c:pt>
                <c:pt idx="76">
                  <c:v>1.61</c:v>
                </c:pt>
                <c:pt idx="77">
                  <c:v>2.2400000000000002</c:v>
                </c:pt>
                <c:pt idx="78">
                  <c:v>3.26</c:v>
                </c:pt>
                <c:pt idx="79">
                  <c:v>3.16</c:v>
                </c:pt>
                <c:pt idx="80">
                  <c:v>3.46</c:v>
                </c:pt>
                <c:pt idx="81">
                  <c:v>3.67</c:v>
                </c:pt>
                <c:pt idx="82">
                  <c:v>3.68</c:v>
                </c:pt>
                <c:pt idx="83">
                  <c:v>3.68</c:v>
                </c:pt>
                <c:pt idx="84">
                  <c:v>3.52</c:v>
                </c:pt>
                <c:pt idx="85">
                  <c:v>3.65</c:v>
                </c:pt>
                <c:pt idx="86">
                  <c:v>3.78</c:v>
                </c:pt>
                <c:pt idx="87">
                  <c:v>3.51</c:v>
                </c:pt>
                <c:pt idx="88">
                  <c:v>4.26</c:v>
                </c:pt>
                <c:pt idx="89">
                  <c:v>4.04</c:v>
                </c:pt>
                <c:pt idx="90">
                  <c:v>3.66</c:v>
                </c:pt>
                <c:pt idx="91">
                  <c:v>3.96</c:v>
                </c:pt>
                <c:pt idx="92">
                  <c:v>4.0599999999999996</c:v>
                </c:pt>
                <c:pt idx="93">
                  <c:v>3.82</c:v>
                </c:pt>
                <c:pt idx="94">
                  <c:v>4.57</c:v>
                </c:pt>
                <c:pt idx="95">
                  <c:v>4.76</c:v>
                </c:pt>
                <c:pt idx="96">
                  <c:v>5.33</c:v>
                </c:pt>
                <c:pt idx="97">
                  <c:v>5.57</c:v>
                </c:pt>
                <c:pt idx="98">
                  <c:v>5.49</c:v>
                </c:pt>
                <c:pt idx="99">
                  <c:v>5.58</c:v>
                </c:pt>
                <c:pt idx="100">
                  <c:v>5.58</c:v>
                </c:pt>
                <c:pt idx="101">
                  <c:v>5.65</c:v>
                </c:pt>
                <c:pt idx="102">
                  <c:v>5.78</c:v>
                </c:pt>
                <c:pt idx="103">
                  <c:v>5.71</c:v>
                </c:pt>
                <c:pt idx="104">
                  <c:v>5.69</c:v>
                </c:pt>
                <c:pt idx="105">
                  <c:v>5.46</c:v>
                </c:pt>
                <c:pt idx="106">
                  <c:v>5.71</c:v>
                </c:pt>
                <c:pt idx="107">
                  <c:v>5.51</c:v>
                </c:pt>
                <c:pt idx="108">
                  <c:v>4.95</c:v>
                </c:pt>
                <c:pt idx="109">
                  <c:v>4.13</c:v>
                </c:pt>
                <c:pt idx="110">
                  <c:v>3.9</c:v>
                </c:pt>
                <c:pt idx="111">
                  <c:v>3.42</c:v>
                </c:pt>
                <c:pt idx="112">
                  <c:v>3.02</c:v>
                </c:pt>
                <c:pt idx="113">
                  <c:v>2.65</c:v>
                </c:pt>
                <c:pt idx="114">
                  <c:v>1.75</c:v>
                </c:pt>
                <c:pt idx="115">
                  <c:v>1.6</c:v>
                </c:pt>
                <c:pt idx="116">
                  <c:v>0.4</c:v>
                </c:pt>
                <c:pt idx="117">
                  <c:v>0.51</c:v>
                </c:pt>
                <c:pt idx="118">
                  <c:v>1.17</c:v>
                </c:pt>
                <c:pt idx="119">
                  <c:v>1.1299999999999999</c:v>
                </c:pt>
                <c:pt idx="120">
                  <c:v>1.78</c:v>
                </c:pt>
                <c:pt idx="121">
                  <c:v>2.04</c:v>
                </c:pt>
                <c:pt idx="122">
                  <c:v>2.31</c:v>
                </c:pt>
                <c:pt idx="123">
                  <c:v>2.2400000000000002</c:v>
                </c:pt>
                <c:pt idx="124">
                  <c:v>2.35</c:v>
                </c:pt>
                <c:pt idx="125">
                  <c:v>2.2599999999999998</c:v>
                </c:pt>
                <c:pt idx="126">
                  <c:v>2.27</c:v>
                </c:pt>
                <c:pt idx="127">
                  <c:v>2.66</c:v>
                </c:pt>
                <c:pt idx="128">
                  <c:v>2.82</c:v>
                </c:pt>
                <c:pt idx="129">
                  <c:v>2.72</c:v>
                </c:pt>
                <c:pt idx="130">
                  <c:v>2.42</c:v>
                </c:pt>
                <c:pt idx="131">
                  <c:v>2.42</c:v>
                </c:pt>
                <c:pt idx="132">
                  <c:v>2.82</c:v>
                </c:pt>
                <c:pt idx="133">
                  <c:v>3.02</c:v>
                </c:pt>
                <c:pt idx="134">
                  <c:v>3.23</c:v>
                </c:pt>
                <c:pt idx="135">
                  <c:v>3.41</c:v>
                </c:pt>
                <c:pt idx="136">
                  <c:v>4.05</c:v>
                </c:pt>
                <c:pt idx="137">
                  <c:v>4.22</c:v>
                </c:pt>
                <c:pt idx="138">
                  <c:v>3.46</c:v>
                </c:pt>
                <c:pt idx="139">
                  <c:v>2.3199999999999998</c:v>
                </c:pt>
                <c:pt idx="140">
                  <c:v>1.84</c:v>
                </c:pt>
                <c:pt idx="141">
                  <c:v>1.43</c:v>
                </c:pt>
                <c:pt idx="142">
                  <c:v>1.23</c:v>
                </c:pt>
                <c:pt idx="143">
                  <c:v>1.27</c:v>
                </c:pt>
                <c:pt idx="144">
                  <c:v>1.21</c:v>
                </c:pt>
                <c:pt idx="145">
                  <c:v>1.03</c:v>
                </c:pt>
                <c:pt idx="146">
                  <c:v>1.49</c:v>
                </c:pt>
                <c:pt idx="147">
                  <c:v>2.58</c:v>
                </c:pt>
                <c:pt idx="148">
                  <c:v>2.56</c:v>
                </c:pt>
                <c:pt idx="149">
                  <c:v>2.86</c:v>
                </c:pt>
                <c:pt idx="150">
                  <c:v>3.04</c:v>
                </c:pt>
                <c:pt idx="151">
                  <c:v>3.85</c:v>
                </c:pt>
                <c:pt idx="152">
                  <c:v>3.94</c:v>
                </c:pt>
                <c:pt idx="153">
                  <c:v>3.15</c:v>
                </c:pt>
                <c:pt idx="154">
                  <c:v>2.4300000000000002</c:v>
                </c:pt>
                <c:pt idx="155">
                  <c:v>1.31</c:v>
                </c:pt>
                <c:pt idx="156">
                  <c:v>1.44</c:v>
                </c:pt>
                <c:pt idx="157">
                  <c:v>1.26</c:v>
                </c:pt>
                <c:pt idx="1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07-4BC9-BDD2-75AB2DCB7A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322400"/>
        <c:axId val="93315328"/>
      </c:lineChart>
      <c:catAx>
        <c:axId val="93322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93315328"/>
        <c:crosses val="autoZero"/>
        <c:auto val="1"/>
        <c:lblAlgn val="ctr"/>
        <c:lblOffset val="100"/>
        <c:noMultiLvlLbl val="0"/>
      </c:catAx>
      <c:valAx>
        <c:axId val="9331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93322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'PARA FILTRAR'!$G$633:$G$671</c:f>
              <c:numCache>
                <c:formatCode>General</c:formatCode>
                <c:ptCount val="39"/>
                <c:pt idx="0">
                  <c:v>0</c:v>
                </c:pt>
                <c:pt idx="1">
                  <c:v>1.5724764</c:v>
                </c:pt>
                <c:pt idx="2">
                  <c:v>3.088848</c:v>
                </c:pt>
                <c:pt idx="3">
                  <c:v>3.8460044999999998</c:v>
                </c:pt>
                <c:pt idx="4">
                  <c:v>4.2902100000000001</c:v>
                </c:pt>
                <c:pt idx="5">
                  <c:v>4.4049925999999999</c:v>
                </c:pt>
                <c:pt idx="6">
                  <c:v>4.4302140000000003</c:v>
                </c:pt>
                <c:pt idx="7">
                  <c:v>4.6602949999999996</c:v>
                </c:pt>
                <c:pt idx="8">
                  <c:v>4.7853726999999999</c:v>
                </c:pt>
                <c:pt idx="9">
                  <c:v>4.7529450000000004</c:v>
                </c:pt>
                <c:pt idx="10">
                  <c:v>4.7339000000000002</c:v>
                </c:pt>
                <c:pt idx="11">
                  <c:v>4.4827155999999997</c:v>
                </c:pt>
                <c:pt idx="12">
                  <c:v>4.3586679999999998</c:v>
                </c:pt>
                <c:pt idx="13">
                  <c:v>4.2778562999999998</c:v>
                </c:pt>
                <c:pt idx="14">
                  <c:v>4.5233790000000003</c:v>
                </c:pt>
                <c:pt idx="15">
                  <c:v>4.9078765000000004</c:v>
                </c:pt>
                <c:pt idx="16">
                  <c:v>4.6237497000000003</c:v>
                </c:pt>
                <c:pt idx="17">
                  <c:v>4.3231520000000003</c:v>
                </c:pt>
                <c:pt idx="18">
                  <c:v>4.2969010000000001</c:v>
                </c:pt>
                <c:pt idx="19">
                  <c:v>4.180574</c:v>
                </c:pt>
                <c:pt idx="20">
                  <c:v>3.7852670000000002</c:v>
                </c:pt>
                <c:pt idx="21">
                  <c:v>4.1260133000000003</c:v>
                </c:pt>
                <c:pt idx="22">
                  <c:v>4.2783712999999999</c:v>
                </c:pt>
                <c:pt idx="23">
                  <c:v>4.3149166000000001</c:v>
                </c:pt>
                <c:pt idx="24">
                  <c:v>4.278886</c:v>
                </c:pt>
                <c:pt idx="25">
                  <c:v>4.0014504999999998</c:v>
                </c:pt>
                <c:pt idx="26">
                  <c:v>3.6396008000000002</c:v>
                </c:pt>
                <c:pt idx="27">
                  <c:v>3.6354829999999998</c:v>
                </c:pt>
                <c:pt idx="28">
                  <c:v>3.7821788999999999</c:v>
                </c:pt>
                <c:pt idx="29">
                  <c:v>3.8748288</c:v>
                </c:pt>
                <c:pt idx="30">
                  <c:v>3.757987</c:v>
                </c:pt>
                <c:pt idx="31">
                  <c:v>3.342606</c:v>
                </c:pt>
                <c:pt idx="32">
                  <c:v>2.5998619000000001</c:v>
                </c:pt>
                <c:pt idx="33">
                  <c:v>2.2019818</c:v>
                </c:pt>
                <c:pt idx="34">
                  <c:v>1.8097633</c:v>
                </c:pt>
                <c:pt idx="35">
                  <c:v>1.6054185999999999</c:v>
                </c:pt>
                <c:pt idx="36">
                  <c:v>1.6316694</c:v>
                </c:pt>
                <c:pt idx="37">
                  <c:v>1.1195208000000001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D3-46C8-87E8-8571DE5281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8763376"/>
        <c:axId val="1998764208"/>
      </c:lineChart>
      <c:catAx>
        <c:axId val="1998763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998764208"/>
        <c:crosses val="autoZero"/>
        <c:auto val="1"/>
        <c:lblAlgn val="ctr"/>
        <c:lblOffset val="100"/>
        <c:noMultiLvlLbl val="0"/>
      </c:catAx>
      <c:valAx>
        <c:axId val="199876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998763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'PARA FILTRAR'!$H$672:$H$729</c:f>
              <c:numCache>
                <c:formatCode>General</c:formatCode>
                <c:ptCount val="58"/>
                <c:pt idx="0">
                  <c:v>0</c:v>
                </c:pt>
                <c:pt idx="1">
                  <c:v>1.7068189</c:v>
                </c:pt>
                <c:pt idx="2">
                  <c:v>1.8272638000000001</c:v>
                </c:pt>
                <c:pt idx="3">
                  <c:v>2.6039797999999998</c:v>
                </c:pt>
                <c:pt idx="4">
                  <c:v>3.2026017000000002</c:v>
                </c:pt>
                <c:pt idx="5">
                  <c:v>3.5598190000000001</c:v>
                </c:pt>
                <c:pt idx="6">
                  <c:v>3.8418868000000002</c:v>
                </c:pt>
                <c:pt idx="7">
                  <c:v>4.6160290000000002</c:v>
                </c:pt>
                <c:pt idx="8">
                  <c:v>4.9650106000000003</c:v>
                </c:pt>
                <c:pt idx="9">
                  <c:v>4.9639810000000004</c:v>
                </c:pt>
                <c:pt idx="10">
                  <c:v>4.9511130000000003</c:v>
                </c:pt>
                <c:pt idx="11">
                  <c:v>4.6391910000000003</c:v>
                </c:pt>
                <c:pt idx="12">
                  <c:v>4.6783104</c:v>
                </c:pt>
                <c:pt idx="13">
                  <c:v>4.711767</c:v>
                </c:pt>
                <c:pt idx="14">
                  <c:v>4.8090495999999998</c:v>
                </c:pt>
                <c:pt idx="15">
                  <c:v>4.6325000000000003</c:v>
                </c:pt>
                <c:pt idx="16">
                  <c:v>4.6206613000000001</c:v>
                </c:pt>
                <c:pt idx="17">
                  <c:v>4.4461703000000004</c:v>
                </c:pt>
                <c:pt idx="18">
                  <c:v>4.1064540000000003</c:v>
                </c:pt>
                <c:pt idx="19">
                  <c:v>3.8604167</c:v>
                </c:pt>
                <c:pt idx="20">
                  <c:v>3.1372317999999999</c:v>
                </c:pt>
                <c:pt idx="21">
                  <c:v>1.8427055999999999</c:v>
                </c:pt>
                <c:pt idx="22">
                  <c:v>1.4077653000000001</c:v>
                </c:pt>
                <c:pt idx="23">
                  <c:v>1.3701905000000001</c:v>
                </c:pt>
                <c:pt idx="24">
                  <c:v>2.3291179999999998</c:v>
                </c:pt>
                <c:pt idx="25">
                  <c:v>3.442977</c:v>
                </c:pt>
                <c:pt idx="26">
                  <c:v>4.7200027000000002</c:v>
                </c:pt>
                <c:pt idx="27">
                  <c:v>6.3233623999999997</c:v>
                </c:pt>
                <c:pt idx="28">
                  <c:v>7.0542680000000004</c:v>
                </c:pt>
                <c:pt idx="29">
                  <c:v>7.0789746999999998</c:v>
                </c:pt>
                <c:pt idx="30">
                  <c:v>6.898822</c:v>
                </c:pt>
                <c:pt idx="31">
                  <c:v>6.4237330000000004</c:v>
                </c:pt>
                <c:pt idx="32">
                  <c:v>6.3907910000000001</c:v>
                </c:pt>
                <c:pt idx="33">
                  <c:v>5.6470174999999996</c:v>
                </c:pt>
                <c:pt idx="34">
                  <c:v>4.1352779999999996</c:v>
                </c:pt>
                <c:pt idx="35">
                  <c:v>2.6214802000000001</c:v>
                </c:pt>
                <c:pt idx="36">
                  <c:v>1.6630674999999999</c:v>
                </c:pt>
                <c:pt idx="37">
                  <c:v>1.2255536</c:v>
                </c:pt>
                <c:pt idx="38">
                  <c:v>1.0464302000000001</c:v>
                </c:pt>
                <c:pt idx="39">
                  <c:v>1.2790847000000001</c:v>
                </c:pt>
                <c:pt idx="40">
                  <c:v>1.2451129999999999</c:v>
                </c:pt>
                <c:pt idx="41">
                  <c:v>1.0767989</c:v>
                </c:pt>
                <c:pt idx="42">
                  <c:v>1.5415931</c:v>
                </c:pt>
                <c:pt idx="43">
                  <c:v>1.6501994</c:v>
                </c:pt>
                <c:pt idx="44">
                  <c:v>1.7377023</c:v>
                </c:pt>
                <c:pt idx="45">
                  <c:v>1.9435910999999999</c:v>
                </c:pt>
                <c:pt idx="46">
                  <c:v>1.8216019999999999</c:v>
                </c:pt>
                <c:pt idx="47">
                  <c:v>1.8262345</c:v>
                </c:pt>
                <c:pt idx="48">
                  <c:v>1.8123369</c:v>
                </c:pt>
                <c:pt idx="49">
                  <c:v>1.8457938</c:v>
                </c:pt>
                <c:pt idx="50">
                  <c:v>1.5863738999999999</c:v>
                </c:pt>
                <c:pt idx="51">
                  <c:v>1.5786530999999999</c:v>
                </c:pt>
                <c:pt idx="52">
                  <c:v>1.1993027999999999</c:v>
                </c:pt>
                <c:pt idx="53">
                  <c:v>1.2332745000000001</c:v>
                </c:pt>
                <c:pt idx="54">
                  <c:v>1.2142297</c:v>
                </c:pt>
                <c:pt idx="55">
                  <c:v>1.4911502999999999</c:v>
                </c:pt>
                <c:pt idx="56">
                  <c:v>1.2168033</c:v>
                </c:pt>
                <c:pt idx="5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0E-49FD-A271-782901C22F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6865328"/>
        <c:axId val="1996864496"/>
      </c:lineChart>
      <c:catAx>
        <c:axId val="19968653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996864496"/>
        <c:crosses val="autoZero"/>
        <c:auto val="1"/>
        <c:lblAlgn val="ctr"/>
        <c:lblOffset val="100"/>
        <c:noMultiLvlLbl val="0"/>
      </c:catAx>
      <c:valAx>
        <c:axId val="199686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996865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'PARA FILTRAR'!$I$730:$I$764</c:f>
              <c:numCache>
                <c:formatCode>General</c:formatCode>
                <c:ptCount val="35"/>
                <c:pt idx="0">
                  <c:v>0</c:v>
                </c:pt>
                <c:pt idx="1">
                  <c:v>3.2973105999999999</c:v>
                </c:pt>
                <c:pt idx="2">
                  <c:v>4.2516055000000001</c:v>
                </c:pt>
                <c:pt idx="3">
                  <c:v>4.7987549999999999</c:v>
                </c:pt>
                <c:pt idx="4">
                  <c:v>5.3031829999999998</c:v>
                </c:pt>
                <c:pt idx="5">
                  <c:v>5.4056129999999998</c:v>
                </c:pt>
                <c:pt idx="6">
                  <c:v>5.5260577</c:v>
                </c:pt>
                <c:pt idx="7">
                  <c:v>5.8575387000000001</c:v>
                </c:pt>
                <c:pt idx="8">
                  <c:v>6.2142415</c:v>
                </c:pt>
                <c:pt idx="9">
                  <c:v>6.2425512999999997</c:v>
                </c:pt>
                <c:pt idx="10">
                  <c:v>6.4041740000000003</c:v>
                </c:pt>
                <c:pt idx="11">
                  <c:v>6.4098360000000003</c:v>
                </c:pt>
                <c:pt idx="12">
                  <c:v>6.4036593000000002</c:v>
                </c:pt>
                <c:pt idx="13">
                  <c:v>6.2116680000000004</c:v>
                </c:pt>
                <c:pt idx="14">
                  <c:v>6.5441785000000001</c:v>
                </c:pt>
                <c:pt idx="15">
                  <c:v>6.2682869999999999</c:v>
                </c:pt>
                <c:pt idx="16">
                  <c:v>6.2899054999999997</c:v>
                </c:pt>
                <c:pt idx="17">
                  <c:v>6.5045447000000003</c:v>
                </c:pt>
                <c:pt idx="18">
                  <c:v>6.4052033000000002</c:v>
                </c:pt>
                <c:pt idx="19">
                  <c:v>6.7495526999999997</c:v>
                </c:pt>
                <c:pt idx="20">
                  <c:v>7.4753109999999996</c:v>
                </c:pt>
                <c:pt idx="21">
                  <c:v>7.6498017000000003</c:v>
                </c:pt>
                <c:pt idx="22">
                  <c:v>7.6117125000000003</c:v>
                </c:pt>
                <c:pt idx="23">
                  <c:v>7.5746520000000004</c:v>
                </c:pt>
                <c:pt idx="24">
                  <c:v>8.1125369999999997</c:v>
                </c:pt>
                <c:pt idx="25">
                  <c:v>8.2170260000000006</c:v>
                </c:pt>
                <c:pt idx="26">
                  <c:v>8.0754769999999994</c:v>
                </c:pt>
                <c:pt idx="27">
                  <c:v>7.9092216000000004</c:v>
                </c:pt>
                <c:pt idx="28">
                  <c:v>7.1335354000000004</c:v>
                </c:pt>
                <c:pt idx="29">
                  <c:v>5.8081255000000001</c:v>
                </c:pt>
                <c:pt idx="30">
                  <c:v>4.4564649999999997</c:v>
                </c:pt>
                <c:pt idx="31">
                  <c:v>3.1531882000000002</c:v>
                </c:pt>
                <c:pt idx="32">
                  <c:v>1.7464525</c:v>
                </c:pt>
                <c:pt idx="33">
                  <c:v>1.0701075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5E-457A-8F9E-3F38D3314D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8441696"/>
        <c:axId val="1688445440"/>
      </c:lineChart>
      <c:catAx>
        <c:axId val="16884416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688445440"/>
        <c:crosses val="autoZero"/>
        <c:auto val="1"/>
        <c:lblAlgn val="ctr"/>
        <c:lblOffset val="100"/>
        <c:noMultiLvlLbl val="0"/>
      </c:catAx>
      <c:valAx>
        <c:axId val="168844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688441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'PARA FILTRAR'!$J$765:$J$865</c:f>
              <c:numCache>
                <c:formatCode>General</c:formatCode>
                <c:ptCount val="101"/>
                <c:pt idx="0">
                  <c:v>0</c:v>
                </c:pt>
                <c:pt idx="1">
                  <c:v>2.5869939999999998</c:v>
                </c:pt>
                <c:pt idx="2">
                  <c:v>2.8942830000000002</c:v>
                </c:pt>
                <c:pt idx="3">
                  <c:v>2.6044942999999998</c:v>
                </c:pt>
                <c:pt idx="4">
                  <c:v>2.2344089999999999</c:v>
                </c:pt>
                <c:pt idx="5">
                  <c:v>1.4839442</c:v>
                </c:pt>
                <c:pt idx="6">
                  <c:v>1.2095971999999999</c:v>
                </c:pt>
                <c:pt idx="7">
                  <c:v>1.4437958</c:v>
                </c:pt>
                <c:pt idx="8">
                  <c:v>1.8231461</c:v>
                </c:pt>
                <c:pt idx="9">
                  <c:v>2.2179380000000002</c:v>
                </c:pt>
                <c:pt idx="10">
                  <c:v>2.3790461999999999</c:v>
                </c:pt>
                <c:pt idx="11">
                  <c:v>2.8541348000000002</c:v>
                </c:pt>
                <c:pt idx="12">
                  <c:v>3.4867284000000001</c:v>
                </c:pt>
                <c:pt idx="13">
                  <c:v>3.3539300000000001</c:v>
                </c:pt>
                <c:pt idx="14">
                  <c:v>3.7935028000000002</c:v>
                </c:pt>
                <c:pt idx="15">
                  <c:v>4.4477149999999996</c:v>
                </c:pt>
                <c:pt idx="16">
                  <c:v>4.4544062999999996</c:v>
                </c:pt>
                <c:pt idx="17">
                  <c:v>4.3375640000000004</c:v>
                </c:pt>
                <c:pt idx="18">
                  <c:v>4.1049100000000003</c:v>
                </c:pt>
                <c:pt idx="19">
                  <c:v>4.2557235000000002</c:v>
                </c:pt>
                <c:pt idx="20">
                  <c:v>4.7652983999999998</c:v>
                </c:pt>
                <c:pt idx="21">
                  <c:v>4.916112</c:v>
                </c:pt>
                <c:pt idx="22">
                  <c:v>4.9284654000000003</c:v>
                </c:pt>
                <c:pt idx="23">
                  <c:v>5.0509690000000003</c:v>
                </c:pt>
                <c:pt idx="24">
                  <c:v>5.0833963999999998</c:v>
                </c:pt>
                <c:pt idx="25">
                  <c:v>5.8333469999999998</c:v>
                </c:pt>
                <c:pt idx="26">
                  <c:v>5.8271704</c:v>
                </c:pt>
                <c:pt idx="27">
                  <c:v>5.8034929999999996</c:v>
                </c:pt>
                <c:pt idx="28">
                  <c:v>5.6295169999999999</c:v>
                </c:pt>
                <c:pt idx="29">
                  <c:v>5.647532</c:v>
                </c:pt>
                <c:pt idx="30">
                  <c:v>5.4462757000000002</c:v>
                </c:pt>
                <c:pt idx="31">
                  <c:v>5.7618010000000002</c:v>
                </c:pt>
                <c:pt idx="32">
                  <c:v>5.2244305999999998</c:v>
                </c:pt>
                <c:pt idx="33">
                  <c:v>5.7545942999999999</c:v>
                </c:pt>
                <c:pt idx="34">
                  <c:v>5.7782717000000003</c:v>
                </c:pt>
                <c:pt idx="35">
                  <c:v>5.6578270000000002</c:v>
                </c:pt>
                <c:pt idx="36">
                  <c:v>5.4725266000000001</c:v>
                </c:pt>
                <c:pt idx="37">
                  <c:v>5.4550260000000002</c:v>
                </c:pt>
                <c:pt idx="38">
                  <c:v>5.3350960000000001</c:v>
                </c:pt>
                <c:pt idx="39">
                  <c:v>5.9630570000000001</c:v>
                </c:pt>
                <c:pt idx="40">
                  <c:v>5.2048709999999998</c:v>
                </c:pt>
                <c:pt idx="41">
                  <c:v>5.1734730000000004</c:v>
                </c:pt>
                <c:pt idx="42">
                  <c:v>5.1405310000000002</c:v>
                </c:pt>
                <c:pt idx="43">
                  <c:v>4.7827989999999998</c:v>
                </c:pt>
                <c:pt idx="44">
                  <c:v>4.8126525999999998</c:v>
                </c:pt>
                <c:pt idx="45">
                  <c:v>4.9171414000000002</c:v>
                </c:pt>
                <c:pt idx="46">
                  <c:v>4.3427113999999998</c:v>
                </c:pt>
                <c:pt idx="47">
                  <c:v>4.3246960000000003</c:v>
                </c:pt>
                <c:pt idx="48">
                  <c:v>3.2406912000000001</c:v>
                </c:pt>
                <c:pt idx="49">
                  <c:v>2.3522805999999998</c:v>
                </c:pt>
                <c:pt idx="50">
                  <c:v>2.0182259999999999</c:v>
                </c:pt>
                <c:pt idx="51">
                  <c:v>1.5168864</c:v>
                </c:pt>
                <c:pt idx="52">
                  <c:v>1.6630674999999999</c:v>
                </c:pt>
                <c:pt idx="53">
                  <c:v>2.0506532000000002</c:v>
                </c:pt>
                <c:pt idx="54">
                  <c:v>2.5911116999999999</c:v>
                </c:pt>
                <c:pt idx="55">
                  <c:v>2.5885381999999999</c:v>
                </c:pt>
                <c:pt idx="56">
                  <c:v>3.0404642000000002</c:v>
                </c:pt>
                <c:pt idx="57">
                  <c:v>3.4723160000000002</c:v>
                </c:pt>
                <c:pt idx="58">
                  <c:v>3.8274743999999998</c:v>
                </c:pt>
                <c:pt idx="59">
                  <c:v>4.3298435</c:v>
                </c:pt>
                <c:pt idx="60">
                  <c:v>4.6793399999999998</c:v>
                </c:pt>
                <c:pt idx="61">
                  <c:v>4.6752219999999998</c:v>
                </c:pt>
                <c:pt idx="62">
                  <c:v>5.0669255</c:v>
                </c:pt>
                <c:pt idx="63">
                  <c:v>5.0339830000000001</c:v>
                </c:pt>
                <c:pt idx="64">
                  <c:v>4.8600073000000004</c:v>
                </c:pt>
                <c:pt idx="65">
                  <c:v>4.3483733999999998</c:v>
                </c:pt>
                <c:pt idx="66">
                  <c:v>5.0293507999999996</c:v>
                </c:pt>
                <c:pt idx="67">
                  <c:v>5.0463367000000003</c:v>
                </c:pt>
                <c:pt idx="68">
                  <c:v>4.6077933</c:v>
                </c:pt>
                <c:pt idx="69">
                  <c:v>4.8147115999999999</c:v>
                </c:pt>
                <c:pt idx="70">
                  <c:v>5.2831086999999997</c:v>
                </c:pt>
                <c:pt idx="71">
                  <c:v>5.3160509999999999</c:v>
                </c:pt>
                <c:pt idx="72">
                  <c:v>5.2970065999999996</c:v>
                </c:pt>
                <c:pt idx="73">
                  <c:v>5.123545</c:v>
                </c:pt>
                <c:pt idx="74">
                  <c:v>4.59544</c:v>
                </c:pt>
                <c:pt idx="75">
                  <c:v>4.7318416000000001</c:v>
                </c:pt>
                <c:pt idx="76">
                  <c:v>4.3612412999999997</c:v>
                </c:pt>
                <c:pt idx="77">
                  <c:v>3.6118060000000001</c:v>
                </c:pt>
                <c:pt idx="78">
                  <c:v>3.1217902</c:v>
                </c:pt>
                <c:pt idx="79">
                  <c:v>1.79741</c:v>
                </c:pt>
                <c:pt idx="80">
                  <c:v>1.6440227999999999</c:v>
                </c:pt>
                <c:pt idx="81">
                  <c:v>1.4715909</c:v>
                </c:pt>
                <c:pt idx="82">
                  <c:v>1.6990981000000001</c:v>
                </c:pt>
                <c:pt idx="83">
                  <c:v>1.8231461</c:v>
                </c:pt>
                <c:pt idx="84">
                  <c:v>2.1530830000000001</c:v>
                </c:pt>
                <c:pt idx="85">
                  <c:v>2.1551418</c:v>
                </c:pt>
                <c:pt idx="86">
                  <c:v>2.0161669999999998</c:v>
                </c:pt>
                <c:pt idx="87">
                  <c:v>2.2673513999999999</c:v>
                </c:pt>
                <c:pt idx="88">
                  <c:v>2.0527122000000002</c:v>
                </c:pt>
                <c:pt idx="89">
                  <c:v>1.8478528000000001</c:v>
                </c:pt>
                <c:pt idx="90">
                  <c:v>1.7078483</c:v>
                </c:pt>
                <c:pt idx="91">
                  <c:v>1.8468233000000001</c:v>
                </c:pt>
                <c:pt idx="92">
                  <c:v>2.5103002000000001</c:v>
                </c:pt>
                <c:pt idx="93">
                  <c:v>2.5916264</c:v>
                </c:pt>
                <c:pt idx="94">
                  <c:v>2.8917093</c:v>
                </c:pt>
                <c:pt idx="95">
                  <c:v>3.4872429999999999</c:v>
                </c:pt>
                <c:pt idx="96">
                  <c:v>3.7126912999999999</c:v>
                </c:pt>
                <c:pt idx="97">
                  <c:v>2.9498730000000002</c:v>
                </c:pt>
                <c:pt idx="98">
                  <c:v>2.3002937000000001</c:v>
                </c:pt>
                <c:pt idx="99">
                  <c:v>1.5297544000000001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2C-4715-B406-941E29222F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5550448"/>
        <c:axId val="405552112"/>
      </c:lineChart>
      <c:catAx>
        <c:axId val="4055504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405552112"/>
        <c:crosses val="autoZero"/>
        <c:auto val="1"/>
        <c:lblAlgn val="ctr"/>
        <c:lblOffset val="100"/>
        <c:noMultiLvlLbl val="0"/>
      </c:catAx>
      <c:valAx>
        <c:axId val="40555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405550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'PARA FILTRAR'!$K$866:$K$1104</c:f>
              <c:numCache>
                <c:formatCode>General</c:formatCode>
                <c:ptCount val="239"/>
                <c:pt idx="0">
                  <c:v>0</c:v>
                </c:pt>
                <c:pt idx="1">
                  <c:v>2.0299999999999998</c:v>
                </c:pt>
                <c:pt idx="2">
                  <c:v>3.27</c:v>
                </c:pt>
                <c:pt idx="3">
                  <c:v>3.99</c:v>
                </c:pt>
                <c:pt idx="4">
                  <c:v>3.9399997999999998</c:v>
                </c:pt>
                <c:pt idx="5">
                  <c:v>4.97</c:v>
                </c:pt>
                <c:pt idx="6">
                  <c:v>6.3399996999999999</c:v>
                </c:pt>
                <c:pt idx="7">
                  <c:v>7.52</c:v>
                </c:pt>
                <c:pt idx="8">
                  <c:v>8.73</c:v>
                </c:pt>
                <c:pt idx="9">
                  <c:v>9.8699999999999992</c:v>
                </c:pt>
                <c:pt idx="10">
                  <c:v>9.8899989999999995</c:v>
                </c:pt>
                <c:pt idx="11">
                  <c:v>10.26</c:v>
                </c:pt>
                <c:pt idx="12">
                  <c:v>10.929999</c:v>
                </c:pt>
                <c:pt idx="13">
                  <c:v>11.509999000000001</c:v>
                </c:pt>
                <c:pt idx="14">
                  <c:v>11.94</c:v>
                </c:pt>
                <c:pt idx="15">
                  <c:v>11.849999</c:v>
                </c:pt>
                <c:pt idx="16">
                  <c:v>11.62</c:v>
                </c:pt>
                <c:pt idx="17">
                  <c:v>11.12</c:v>
                </c:pt>
                <c:pt idx="18">
                  <c:v>10.3</c:v>
                </c:pt>
                <c:pt idx="19">
                  <c:v>8.7100000000000009</c:v>
                </c:pt>
                <c:pt idx="20">
                  <c:v>7.2799997000000003</c:v>
                </c:pt>
                <c:pt idx="21">
                  <c:v>5.66</c:v>
                </c:pt>
                <c:pt idx="22">
                  <c:v>4.5499996999999999</c:v>
                </c:pt>
                <c:pt idx="23">
                  <c:v>4.0099998000000001</c:v>
                </c:pt>
                <c:pt idx="24">
                  <c:v>4.5499996999999999</c:v>
                </c:pt>
                <c:pt idx="25">
                  <c:v>4.88</c:v>
                </c:pt>
                <c:pt idx="26">
                  <c:v>5.44</c:v>
                </c:pt>
                <c:pt idx="27">
                  <c:v>5.96</c:v>
                </c:pt>
                <c:pt idx="28">
                  <c:v>6.56</c:v>
                </c:pt>
                <c:pt idx="29">
                  <c:v>7.0699997000000003</c:v>
                </c:pt>
                <c:pt idx="30">
                  <c:v>7.64</c:v>
                </c:pt>
                <c:pt idx="31">
                  <c:v>8.36</c:v>
                </c:pt>
                <c:pt idx="32">
                  <c:v>9.07</c:v>
                </c:pt>
                <c:pt idx="33">
                  <c:v>9.8499990000000004</c:v>
                </c:pt>
                <c:pt idx="34">
                  <c:v>10.29</c:v>
                </c:pt>
                <c:pt idx="35">
                  <c:v>10.679999</c:v>
                </c:pt>
                <c:pt idx="36">
                  <c:v>11.34</c:v>
                </c:pt>
                <c:pt idx="37">
                  <c:v>12.259999000000001</c:v>
                </c:pt>
                <c:pt idx="38">
                  <c:v>12.599999</c:v>
                </c:pt>
                <c:pt idx="39">
                  <c:v>12</c:v>
                </c:pt>
                <c:pt idx="40">
                  <c:v>11.179999</c:v>
                </c:pt>
                <c:pt idx="41">
                  <c:v>10.49</c:v>
                </c:pt>
                <c:pt idx="42">
                  <c:v>9.7899999999999991</c:v>
                </c:pt>
                <c:pt idx="43">
                  <c:v>9.0299999999999994</c:v>
                </c:pt>
                <c:pt idx="44">
                  <c:v>8.3699999999999992</c:v>
                </c:pt>
                <c:pt idx="45">
                  <c:v>7.77</c:v>
                </c:pt>
                <c:pt idx="46">
                  <c:v>7.31</c:v>
                </c:pt>
                <c:pt idx="47">
                  <c:v>6.7599998000000001</c:v>
                </c:pt>
                <c:pt idx="48">
                  <c:v>4.38</c:v>
                </c:pt>
                <c:pt idx="49">
                  <c:v>2.0099999999999998</c:v>
                </c:pt>
                <c:pt idx="50">
                  <c:v>1.0799999</c:v>
                </c:pt>
                <c:pt idx="51">
                  <c:v>0.32</c:v>
                </c:pt>
                <c:pt idx="52">
                  <c:v>0.39999997999999998</c:v>
                </c:pt>
                <c:pt idx="53">
                  <c:v>1</c:v>
                </c:pt>
                <c:pt idx="54">
                  <c:v>1.88</c:v>
                </c:pt>
                <c:pt idx="55">
                  <c:v>1.92</c:v>
                </c:pt>
                <c:pt idx="56">
                  <c:v>1.73</c:v>
                </c:pt>
                <c:pt idx="57">
                  <c:v>1.75</c:v>
                </c:pt>
                <c:pt idx="58">
                  <c:v>1.4499998999999999</c:v>
                </c:pt>
                <c:pt idx="59">
                  <c:v>1.7099998999999999</c:v>
                </c:pt>
                <c:pt idx="60">
                  <c:v>1.54</c:v>
                </c:pt>
                <c:pt idx="61">
                  <c:v>1.06</c:v>
                </c:pt>
                <c:pt idx="62">
                  <c:v>0.38</c:v>
                </c:pt>
                <c:pt idx="63">
                  <c:v>0.22999998999999999</c:v>
                </c:pt>
                <c:pt idx="64">
                  <c:v>0.29999998</c:v>
                </c:pt>
                <c:pt idx="65">
                  <c:v>1.04</c:v>
                </c:pt>
                <c:pt idx="66">
                  <c:v>1.5799999</c:v>
                </c:pt>
                <c:pt idx="67">
                  <c:v>1.79</c:v>
                </c:pt>
                <c:pt idx="68">
                  <c:v>3.21</c:v>
                </c:pt>
                <c:pt idx="69">
                  <c:v>4.62</c:v>
                </c:pt>
                <c:pt idx="70">
                  <c:v>4.4400000000000004</c:v>
                </c:pt>
                <c:pt idx="71">
                  <c:v>5.14</c:v>
                </c:pt>
                <c:pt idx="72">
                  <c:v>6.43</c:v>
                </c:pt>
                <c:pt idx="73">
                  <c:v>7.48</c:v>
                </c:pt>
                <c:pt idx="74">
                  <c:v>8.92</c:v>
                </c:pt>
                <c:pt idx="75">
                  <c:v>9.5299999999999994</c:v>
                </c:pt>
                <c:pt idx="76">
                  <c:v>9.4600000000000009</c:v>
                </c:pt>
                <c:pt idx="77">
                  <c:v>9.75</c:v>
                </c:pt>
                <c:pt idx="78">
                  <c:v>10.33</c:v>
                </c:pt>
                <c:pt idx="79">
                  <c:v>11.05</c:v>
                </c:pt>
                <c:pt idx="80">
                  <c:v>11.58</c:v>
                </c:pt>
                <c:pt idx="81">
                  <c:v>11.15</c:v>
                </c:pt>
                <c:pt idx="82">
                  <c:v>11.259999000000001</c:v>
                </c:pt>
                <c:pt idx="83">
                  <c:v>11.45</c:v>
                </c:pt>
                <c:pt idx="84">
                  <c:v>11.55</c:v>
                </c:pt>
                <c:pt idx="85">
                  <c:v>10.86</c:v>
                </c:pt>
                <c:pt idx="86">
                  <c:v>8.5500000000000007</c:v>
                </c:pt>
                <c:pt idx="87">
                  <c:v>5.8799995999999997</c:v>
                </c:pt>
                <c:pt idx="88">
                  <c:v>5.0899996999999999</c:v>
                </c:pt>
                <c:pt idx="89">
                  <c:v>4.12</c:v>
                </c:pt>
                <c:pt idx="90">
                  <c:v>3.3799999000000001</c:v>
                </c:pt>
                <c:pt idx="91">
                  <c:v>2.36</c:v>
                </c:pt>
                <c:pt idx="92">
                  <c:v>1.52</c:v>
                </c:pt>
                <c:pt idx="93">
                  <c:v>1.5699999</c:v>
                </c:pt>
                <c:pt idx="94">
                  <c:v>2.4500000000000002</c:v>
                </c:pt>
                <c:pt idx="95">
                  <c:v>3.83</c:v>
                </c:pt>
                <c:pt idx="96">
                  <c:v>4.22</c:v>
                </c:pt>
                <c:pt idx="97">
                  <c:v>4.2699999999999996</c:v>
                </c:pt>
                <c:pt idx="98">
                  <c:v>5.6299995999999997</c:v>
                </c:pt>
                <c:pt idx="99">
                  <c:v>6.69</c:v>
                </c:pt>
                <c:pt idx="100">
                  <c:v>7.64</c:v>
                </c:pt>
                <c:pt idx="101">
                  <c:v>7.54</c:v>
                </c:pt>
                <c:pt idx="102">
                  <c:v>7.6</c:v>
                </c:pt>
                <c:pt idx="103">
                  <c:v>7.6</c:v>
                </c:pt>
                <c:pt idx="104">
                  <c:v>7.66</c:v>
                </c:pt>
                <c:pt idx="105">
                  <c:v>7.52</c:v>
                </c:pt>
                <c:pt idx="106">
                  <c:v>5.8199997000000003</c:v>
                </c:pt>
                <c:pt idx="107">
                  <c:v>4.0099998000000001</c:v>
                </c:pt>
                <c:pt idx="108">
                  <c:v>1.5699999</c:v>
                </c:pt>
                <c:pt idx="109">
                  <c:v>1.62</c:v>
                </c:pt>
                <c:pt idx="110">
                  <c:v>2.95</c:v>
                </c:pt>
                <c:pt idx="111">
                  <c:v>4.83</c:v>
                </c:pt>
                <c:pt idx="112">
                  <c:v>4.8599997000000004</c:v>
                </c:pt>
                <c:pt idx="113">
                  <c:v>6.0499996999999999</c:v>
                </c:pt>
                <c:pt idx="114">
                  <c:v>7.0099998000000001</c:v>
                </c:pt>
                <c:pt idx="115">
                  <c:v>6.72</c:v>
                </c:pt>
                <c:pt idx="116">
                  <c:v>6.2</c:v>
                </c:pt>
                <c:pt idx="117">
                  <c:v>5.37</c:v>
                </c:pt>
                <c:pt idx="118">
                  <c:v>3.5</c:v>
                </c:pt>
                <c:pt idx="119">
                  <c:v>3.31</c:v>
                </c:pt>
                <c:pt idx="120">
                  <c:v>4.0999999999999996</c:v>
                </c:pt>
                <c:pt idx="121">
                  <c:v>4.37</c:v>
                </c:pt>
                <c:pt idx="122">
                  <c:v>3.1799998</c:v>
                </c:pt>
                <c:pt idx="123">
                  <c:v>2.3199999999999998</c:v>
                </c:pt>
                <c:pt idx="124">
                  <c:v>1.78</c:v>
                </c:pt>
                <c:pt idx="125">
                  <c:v>1.5999999</c:v>
                </c:pt>
                <c:pt idx="126">
                  <c:v>1.39</c:v>
                </c:pt>
                <c:pt idx="127">
                  <c:v>1.37</c:v>
                </c:pt>
                <c:pt idx="128">
                  <c:v>1.9399999000000001</c:v>
                </c:pt>
                <c:pt idx="129">
                  <c:v>2.69</c:v>
                </c:pt>
                <c:pt idx="130">
                  <c:v>2.76</c:v>
                </c:pt>
                <c:pt idx="131">
                  <c:v>2.04</c:v>
                </c:pt>
                <c:pt idx="132">
                  <c:v>1.1899999000000001</c:v>
                </c:pt>
                <c:pt idx="133">
                  <c:v>1.37</c:v>
                </c:pt>
                <c:pt idx="134">
                  <c:v>1.31</c:v>
                </c:pt>
                <c:pt idx="135">
                  <c:v>3.9599997999999998</c:v>
                </c:pt>
                <c:pt idx="136">
                  <c:v>5.0099998000000001</c:v>
                </c:pt>
                <c:pt idx="137">
                  <c:v>5.2999996999999999</c:v>
                </c:pt>
                <c:pt idx="138">
                  <c:v>5.33</c:v>
                </c:pt>
                <c:pt idx="139">
                  <c:v>5.74</c:v>
                </c:pt>
                <c:pt idx="140">
                  <c:v>7.1</c:v>
                </c:pt>
                <c:pt idx="141">
                  <c:v>8.74</c:v>
                </c:pt>
                <c:pt idx="142">
                  <c:v>9.23</c:v>
                </c:pt>
                <c:pt idx="143">
                  <c:v>9.5999990000000004</c:v>
                </c:pt>
                <c:pt idx="144">
                  <c:v>9.25</c:v>
                </c:pt>
                <c:pt idx="145">
                  <c:v>8.3899989999999995</c:v>
                </c:pt>
                <c:pt idx="146">
                  <c:v>8.1199999999999992</c:v>
                </c:pt>
                <c:pt idx="147">
                  <c:v>6.08</c:v>
                </c:pt>
                <c:pt idx="148">
                  <c:v>4.3399996999999999</c:v>
                </c:pt>
                <c:pt idx="149">
                  <c:v>3.53</c:v>
                </c:pt>
                <c:pt idx="150">
                  <c:v>4.3199997000000003</c:v>
                </c:pt>
                <c:pt idx="151">
                  <c:v>5.94</c:v>
                </c:pt>
                <c:pt idx="152">
                  <c:v>7.2</c:v>
                </c:pt>
                <c:pt idx="153">
                  <c:v>7.85</c:v>
                </c:pt>
                <c:pt idx="154">
                  <c:v>8.49</c:v>
                </c:pt>
                <c:pt idx="155">
                  <c:v>8.73</c:v>
                </c:pt>
                <c:pt idx="156">
                  <c:v>8.57</c:v>
                </c:pt>
                <c:pt idx="157">
                  <c:v>8.19</c:v>
                </c:pt>
                <c:pt idx="158">
                  <c:v>7.7799997000000003</c:v>
                </c:pt>
                <c:pt idx="159">
                  <c:v>7.48</c:v>
                </c:pt>
                <c:pt idx="160">
                  <c:v>6.91</c:v>
                </c:pt>
                <c:pt idx="161">
                  <c:v>6.5099998000000001</c:v>
                </c:pt>
                <c:pt idx="162">
                  <c:v>5.89</c:v>
                </c:pt>
                <c:pt idx="163">
                  <c:v>5.91</c:v>
                </c:pt>
                <c:pt idx="164">
                  <c:v>6.0699997000000003</c:v>
                </c:pt>
                <c:pt idx="165">
                  <c:v>5.5</c:v>
                </c:pt>
                <c:pt idx="166">
                  <c:v>5.14</c:v>
                </c:pt>
                <c:pt idx="167">
                  <c:v>5.14</c:v>
                </c:pt>
                <c:pt idx="168">
                  <c:v>5.19</c:v>
                </c:pt>
                <c:pt idx="169">
                  <c:v>4.92</c:v>
                </c:pt>
                <c:pt idx="170">
                  <c:v>4.7</c:v>
                </c:pt>
                <c:pt idx="171">
                  <c:v>4.8099999999999996</c:v>
                </c:pt>
                <c:pt idx="172">
                  <c:v>4.92</c:v>
                </c:pt>
                <c:pt idx="173">
                  <c:v>5.2</c:v>
                </c:pt>
                <c:pt idx="174">
                  <c:v>4.87</c:v>
                </c:pt>
                <c:pt idx="175">
                  <c:v>5.13</c:v>
                </c:pt>
                <c:pt idx="176">
                  <c:v>4.9800000000000004</c:v>
                </c:pt>
                <c:pt idx="177">
                  <c:v>4.66</c:v>
                </c:pt>
                <c:pt idx="178">
                  <c:v>3.55</c:v>
                </c:pt>
                <c:pt idx="179">
                  <c:v>2.06</c:v>
                </c:pt>
                <c:pt idx="180">
                  <c:v>1.63</c:v>
                </c:pt>
                <c:pt idx="181">
                  <c:v>1.74</c:v>
                </c:pt>
                <c:pt idx="182">
                  <c:v>2.96</c:v>
                </c:pt>
                <c:pt idx="183">
                  <c:v>3.25</c:v>
                </c:pt>
                <c:pt idx="184">
                  <c:v>3.27</c:v>
                </c:pt>
                <c:pt idx="185">
                  <c:v>4.13</c:v>
                </c:pt>
                <c:pt idx="186">
                  <c:v>4.21</c:v>
                </c:pt>
                <c:pt idx="187">
                  <c:v>3.99</c:v>
                </c:pt>
                <c:pt idx="188">
                  <c:v>4.12</c:v>
                </c:pt>
                <c:pt idx="189">
                  <c:v>3.52</c:v>
                </c:pt>
                <c:pt idx="190">
                  <c:v>2.9099998</c:v>
                </c:pt>
                <c:pt idx="191">
                  <c:v>2.76</c:v>
                </c:pt>
                <c:pt idx="192">
                  <c:v>3</c:v>
                </c:pt>
                <c:pt idx="193">
                  <c:v>4.58</c:v>
                </c:pt>
                <c:pt idx="194">
                  <c:v>5.99</c:v>
                </c:pt>
                <c:pt idx="195">
                  <c:v>7.56</c:v>
                </c:pt>
                <c:pt idx="196">
                  <c:v>8.49</c:v>
                </c:pt>
                <c:pt idx="197">
                  <c:v>8.7699995000000008</c:v>
                </c:pt>
                <c:pt idx="198">
                  <c:v>9.0399999999999991</c:v>
                </c:pt>
                <c:pt idx="199">
                  <c:v>9.0299999999999994</c:v>
                </c:pt>
                <c:pt idx="200">
                  <c:v>7.83</c:v>
                </c:pt>
                <c:pt idx="201">
                  <c:v>6.3199997000000003</c:v>
                </c:pt>
                <c:pt idx="202">
                  <c:v>5.27</c:v>
                </c:pt>
                <c:pt idx="203">
                  <c:v>3.3</c:v>
                </c:pt>
                <c:pt idx="204">
                  <c:v>1.92</c:v>
                </c:pt>
                <c:pt idx="205">
                  <c:v>1.9399999000000001</c:v>
                </c:pt>
                <c:pt idx="206">
                  <c:v>2.59</c:v>
                </c:pt>
                <c:pt idx="207">
                  <c:v>4.7</c:v>
                </c:pt>
                <c:pt idx="208">
                  <c:v>4.75</c:v>
                </c:pt>
                <c:pt idx="209">
                  <c:v>6.3799995999999997</c:v>
                </c:pt>
                <c:pt idx="210">
                  <c:v>7.7</c:v>
                </c:pt>
                <c:pt idx="211">
                  <c:v>8.1799990000000005</c:v>
                </c:pt>
                <c:pt idx="212">
                  <c:v>8.3499990000000004</c:v>
                </c:pt>
                <c:pt idx="213">
                  <c:v>8.09</c:v>
                </c:pt>
                <c:pt idx="214">
                  <c:v>5.54</c:v>
                </c:pt>
                <c:pt idx="215">
                  <c:v>5.14</c:v>
                </c:pt>
                <c:pt idx="216">
                  <c:v>4.97</c:v>
                </c:pt>
                <c:pt idx="217">
                  <c:v>2.6</c:v>
                </c:pt>
                <c:pt idx="218">
                  <c:v>1.49</c:v>
                </c:pt>
                <c:pt idx="219">
                  <c:v>1.63</c:v>
                </c:pt>
                <c:pt idx="220">
                  <c:v>1.48</c:v>
                </c:pt>
                <c:pt idx="221">
                  <c:v>1.99</c:v>
                </c:pt>
                <c:pt idx="222">
                  <c:v>2.25</c:v>
                </c:pt>
                <c:pt idx="223">
                  <c:v>2.4900000000000002</c:v>
                </c:pt>
                <c:pt idx="224">
                  <c:v>3.51</c:v>
                </c:pt>
                <c:pt idx="225">
                  <c:v>4.0699997000000003</c:v>
                </c:pt>
                <c:pt idx="226">
                  <c:v>4.0599999999999996</c:v>
                </c:pt>
                <c:pt idx="227">
                  <c:v>4.47</c:v>
                </c:pt>
                <c:pt idx="228">
                  <c:v>6.06</c:v>
                </c:pt>
                <c:pt idx="229">
                  <c:v>6.8199997000000003</c:v>
                </c:pt>
                <c:pt idx="230">
                  <c:v>6.68</c:v>
                </c:pt>
                <c:pt idx="231">
                  <c:v>6.3599997000000004</c:v>
                </c:pt>
                <c:pt idx="232">
                  <c:v>3.8</c:v>
                </c:pt>
                <c:pt idx="233">
                  <c:v>2.8</c:v>
                </c:pt>
                <c:pt idx="234">
                  <c:v>1.28</c:v>
                </c:pt>
                <c:pt idx="235">
                  <c:v>0.52</c:v>
                </c:pt>
                <c:pt idx="236">
                  <c:v>0.84999996</c:v>
                </c:pt>
                <c:pt idx="237">
                  <c:v>0.71</c:v>
                </c:pt>
                <c:pt idx="2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37-4D21-B917-C19AAA577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5673312"/>
        <c:axId val="285676224"/>
      </c:lineChart>
      <c:catAx>
        <c:axId val="2856733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85676224"/>
        <c:crosses val="autoZero"/>
        <c:auto val="1"/>
        <c:lblAlgn val="ctr"/>
        <c:lblOffset val="100"/>
        <c:noMultiLvlLbl val="0"/>
      </c:catAx>
      <c:valAx>
        <c:axId val="28567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85673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'PARA FILTRAR'!$L$1105:$L$1137</c:f>
              <c:numCache>
                <c:formatCode>General</c:formatCode>
                <c:ptCount val="33"/>
                <c:pt idx="0">
                  <c:v>0</c:v>
                </c:pt>
                <c:pt idx="1">
                  <c:v>3.9160065999999998</c:v>
                </c:pt>
                <c:pt idx="2">
                  <c:v>4.8471393999999997</c:v>
                </c:pt>
                <c:pt idx="3">
                  <c:v>5.3206835000000003</c:v>
                </c:pt>
                <c:pt idx="4">
                  <c:v>5.7134166000000004</c:v>
                </c:pt>
                <c:pt idx="5">
                  <c:v>6.5724879999999999</c:v>
                </c:pt>
                <c:pt idx="6">
                  <c:v>7.4850906999999998</c:v>
                </c:pt>
                <c:pt idx="7">
                  <c:v>7.9570910000000001</c:v>
                </c:pt>
                <c:pt idx="8">
                  <c:v>7.9529730000000001</c:v>
                </c:pt>
                <c:pt idx="9">
                  <c:v>8.1274639999999998</c:v>
                </c:pt>
                <c:pt idx="10">
                  <c:v>8.1583469999999991</c:v>
                </c:pt>
                <c:pt idx="11">
                  <c:v>8.2988660000000003</c:v>
                </c:pt>
                <c:pt idx="12">
                  <c:v>8.5253440000000005</c:v>
                </c:pt>
                <c:pt idx="13">
                  <c:v>8.674614</c:v>
                </c:pt>
                <c:pt idx="14">
                  <c:v>8.5418149999999997</c:v>
                </c:pt>
                <c:pt idx="15">
                  <c:v>8.5449040000000007</c:v>
                </c:pt>
                <c:pt idx="16">
                  <c:v>8.6885110000000001</c:v>
                </c:pt>
                <c:pt idx="17">
                  <c:v>8.6756430000000009</c:v>
                </c:pt>
                <c:pt idx="18">
                  <c:v>8.5938020000000002</c:v>
                </c:pt>
                <c:pt idx="19">
                  <c:v>8.5845374999999997</c:v>
                </c:pt>
                <c:pt idx="20">
                  <c:v>8.4501939999999998</c:v>
                </c:pt>
                <c:pt idx="21">
                  <c:v>8.2890859999999993</c:v>
                </c:pt>
                <c:pt idx="22">
                  <c:v>8.0584910000000001</c:v>
                </c:pt>
                <c:pt idx="23">
                  <c:v>7.9586350000000001</c:v>
                </c:pt>
                <c:pt idx="24">
                  <c:v>7.3332477000000003</c:v>
                </c:pt>
                <c:pt idx="25">
                  <c:v>6.4154980000000004</c:v>
                </c:pt>
                <c:pt idx="26">
                  <c:v>5.7422409999999999</c:v>
                </c:pt>
                <c:pt idx="27">
                  <c:v>5.0030999999999999</c:v>
                </c:pt>
                <c:pt idx="28">
                  <c:v>4.0158630000000004</c:v>
                </c:pt>
                <c:pt idx="29">
                  <c:v>2.7625139999999999</c:v>
                </c:pt>
                <c:pt idx="30">
                  <c:v>1.7392464000000001</c:v>
                </c:pt>
                <c:pt idx="31">
                  <c:v>1.2677609000000001</c:v>
                </c:pt>
                <c:pt idx="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38-41F9-B102-69FD55655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6768736"/>
        <c:axId val="1996771648"/>
      </c:lineChart>
      <c:catAx>
        <c:axId val="1996768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996771648"/>
        <c:crosses val="autoZero"/>
        <c:auto val="1"/>
        <c:lblAlgn val="ctr"/>
        <c:lblOffset val="100"/>
        <c:noMultiLvlLbl val="0"/>
      </c:catAx>
      <c:valAx>
        <c:axId val="199677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99676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'PARA FILTRAR'!$M$1138:$M$1173</c:f>
              <c:numCache>
                <c:formatCode>General</c:formatCode>
                <c:ptCount val="36"/>
                <c:pt idx="0">
                  <c:v>0</c:v>
                </c:pt>
                <c:pt idx="1">
                  <c:v>2.4274300000000002</c:v>
                </c:pt>
                <c:pt idx="2">
                  <c:v>3.4054022000000002</c:v>
                </c:pt>
                <c:pt idx="3">
                  <c:v>3.6030555</c:v>
                </c:pt>
                <c:pt idx="4">
                  <c:v>4.3524909999999997</c:v>
                </c:pt>
                <c:pt idx="5">
                  <c:v>4.5799985000000003</c:v>
                </c:pt>
                <c:pt idx="6">
                  <c:v>5.0195713</c:v>
                </c:pt>
                <c:pt idx="7">
                  <c:v>5.8070959999999996</c:v>
                </c:pt>
                <c:pt idx="8">
                  <c:v>5.445246</c:v>
                </c:pt>
                <c:pt idx="9">
                  <c:v>5.2789910000000004</c:v>
                </c:pt>
                <c:pt idx="10">
                  <c:v>5.3021535999999996</c:v>
                </c:pt>
                <c:pt idx="11">
                  <c:v>5.6109866999999998</c:v>
                </c:pt>
                <c:pt idx="12">
                  <c:v>5.4812770000000004</c:v>
                </c:pt>
                <c:pt idx="13">
                  <c:v>4.707649</c:v>
                </c:pt>
                <c:pt idx="14">
                  <c:v>4.7004432999999999</c:v>
                </c:pt>
                <c:pt idx="15">
                  <c:v>4.3581529999999997</c:v>
                </c:pt>
                <c:pt idx="16">
                  <c:v>3.6586455999999998</c:v>
                </c:pt>
                <c:pt idx="17">
                  <c:v>3.6246738000000001</c:v>
                </c:pt>
                <c:pt idx="18">
                  <c:v>3.3817249999999999</c:v>
                </c:pt>
                <c:pt idx="19">
                  <c:v>3.5907022999999998</c:v>
                </c:pt>
                <c:pt idx="20">
                  <c:v>4.4039636</c:v>
                </c:pt>
                <c:pt idx="21">
                  <c:v>5.1693553999999997</c:v>
                </c:pt>
                <c:pt idx="22">
                  <c:v>5.7602563</c:v>
                </c:pt>
                <c:pt idx="23">
                  <c:v>6.0098967999999999</c:v>
                </c:pt>
                <c:pt idx="24">
                  <c:v>6.7361700000000004</c:v>
                </c:pt>
                <c:pt idx="25">
                  <c:v>6.8813214</c:v>
                </c:pt>
                <c:pt idx="26">
                  <c:v>7.1911839999999998</c:v>
                </c:pt>
                <c:pt idx="27">
                  <c:v>7.1515510000000004</c:v>
                </c:pt>
                <c:pt idx="28">
                  <c:v>6.8133780000000002</c:v>
                </c:pt>
                <c:pt idx="29">
                  <c:v>6.3660845999999998</c:v>
                </c:pt>
                <c:pt idx="30">
                  <c:v>5.7329759999999998</c:v>
                </c:pt>
                <c:pt idx="31">
                  <c:v>4.6376470000000003</c:v>
                </c:pt>
                <c:pt idx="32">
                  <c:v>3.5515832999999999</c:v>
                </c:pt>
                <c:pt idx="33">
                  <c:v>2.3574278</c:v>
                </c:pt>
                <c:pt idx="34">
                  <c:v>1.4304129999999999</c:v>
                </c:pt>
                <c:pt idx="3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F6-4008-93A6-238F64169A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657664"/>
        <c:axId val="474655168"/>
      </c:scatterChart>
      <c:valAx>
        <c:axId val="47465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474655168"/>
        <c:crosses val="autoZero"/>
        <c:crossBetween val="midCat"/>
      </c:valAx>
      <c:valAx>
        <c:axId val="47465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474657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13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'PARA FILTRAR'!$N$1174:$N$1389</c:f>
              <c:numCache>
                <c:formatCode>General</c:formatCode>
                <c:ptCount val="216"/>
                <c:pt idx="0">
                  <c:v>0</c:v>
                </c:pt>
                <c:pt idx="1">
                  <c:v>1.3609256000000001</c:v>
                </c:pt>
                <c:pt idx="2">
                  <c:v>1.5240925999999999</c:v>
                </c:pt>
                <c:pt idx="3">
                  <c:v>1.6085069000000001</c:v>
                </c:pt>
                <c:pt idx="4">
                  <c:v>2.5535369999999999</c:v>
                </c:pt>
                <c:pt idx="5">
                  <c:v>3.1814979999999999</c:v>
                </c:pt>
                <c:pt idx="6">
                  <c:v>2.8798710000000001</c:v>
                </c:pt>
                <c:pt idx="7">
                  <c:v>3.0090659999999998</c:v>
                </c:pt>
                <c:pt idx="8">
                  <c:v>3.3611361999999998</c:v>
                </c:pt>
                <c:pt idx="9">
                  <c:v>4.3071957000000003</c:v>
                </c:pt>
                <c:pt idx="10">
                  <c:v>4.8636103000000004</c:v>
                </c:pt>
                <c:pt idx="11">
                  <c:v>5.0308950000000001</c:v>
                </c:pt>
                <c:pt idx="12">
                  <c:v>5.3067859999999998</c:v>
                </c:pt>
                <c:pt idx="13">
                  <c:v>5.1868559999999997</c:v>
                </c:pt>
                <c:pt idx="14">
                  <c:v>5.2882559999999996</c:v>
                </c:pt>
                <c:pt idx="15">
                  <c:v>5.0947203999999999</c:v>
                </c:pt>
                <c:pt idx="16">
                  <c:v>4.704561</c:v>
                </c:pt>
                <c:pt idx="17">
                  <c:v>4.7302970000000002</c:v>
                </c:pt>
                <c:pt idx="18">
                  <c:v>4.6247790000000002</c:v>
                </c:pt>
                <c:pt idx="19">
                  <c:v>4.8697866999999997</c:v>
                </c:pt>
                <c:pt idx="20">
                  <c:v>5.0700139999999996</c:v>
                </c:pt>
                <c:pt idx="21">
                  <c:v>5.5039249999999997</c:v>
                </c:pt>
                <c:pt idx="22">
                  <c:v>5.2172245999999998</c:v>
                </c:pt>
                <c:pt idx="23">
                  <c:v>4.8672132000000001</c:v>
                </c:pt>
                <c:pt idx="24">
                  <c:v>4.9022145000000004</c:v>
                </c:pt>
                <c:pt idx="25">
                  <c:v>4.5537476999999997</c:v>
                </c:pt>
                <c:pt idx="26">
                  <c:v>4.5511736999999997</c:v>
                </c:pt>
                <c:pt idx="27">
                  <c:v>4.4281553999999996</c:v>
                </c:pt>
                <c:pt idx="28">
                  <c:v>3.9458606000000001</c:v>
                </c:pt>
                <c:pt idx="29">
                  <c:v>3.6895289999999998</c:v>
                </c:pt>
                <c:pt idx="30">
                  <c:v>3.4512124000000002</c:v>
                </c:pt>
                <c:pt idx="31">
                  <c:v>3.4908462</c:v>
                </c:pt>
                <c:pt idx="32">
                  <c:v>3.4913609999999999</c:v>
                </c:pt>
                <c:pt idx="33">
                  <c:v>3.4661396</c:v>
                </c:pt>
                <c:pt idx="34">
                  <c:v>3.4913609999999999</c:v>
                </c:pt>
                <c:pt idx="35">
                  <c:v>3.5212146999999998</c:v>
                </c:pt>
                <c:pt idx="36">
                  <c:v>3.7193828</c:v>
                </c:pt>
                <c:pt idx="37">
                  <c:v>3.5361416000000001</c:v>
                </c:pt>
                <c:pt idx="38">
                  <c:v>4.0143184999999999</c:v>
                </c:pt>
                <c:pt idx="39">
                  <c:v>4.5671299999999997</c:v>
                </c:pt>
                <c:pt idx="40">
                  <c:v>4.9603780000000004</c:v>
                </c:pt>
                <c:pt idx="41">
                  <c:v>4.7400770000000003</c:v>
                </c:pt>
                <c:pt idx="42">
                  <c:v>4.3998455999999999</c:v>
                </c:pt>
                <c:pt idx="43">
                  <c:v>4.2495465000000001</c:v>
                </c:pt>
                <c:pt idx="44">
                  <c:v>4.078144</c:v>
                </c:pt>
                <c:pt idx="45">
                  <c:v>3.5119498</c:v>
                </c:pt>
                <c:pt idx="46">
                  <c:v>3.3673126999999998</c:v>
                </c:pt>
                <c:pt idx="47">
                  <c:v>3.0672296999999999</c:v>
                </c:pt>
                <c:pt idx="48">
                  <c:v>2.5854496999999999</c:v>
                </c:pt>
                <c:pt idx="49">
                  <c:v>2.3383829999999999</c:v>
                </c:pt>
                <c:pt idx="50">
                  <c:v>1.9847688999999999</c:v>
                </c:pt>
                <c:pt idx="51">
                  <c:v>2.7002326999999999</c:v>
                </c:pt>
                <c:pt idx="52">
                  <c:v>3.8264450000000001</c:v>
                </c:pt>
                <c:pt idx="53">
                  <c:v>4.3288140000000004</c:v>
                </c:pt>
                <c:pt idx="54">
                  <c:v>4.5002164999999996</c:v>
                </c:pt>
                <c:pt idx="55">
                  <c:v>4.6273527000000003</c:v>
                </c:pt>
                <c:pt idx="56">
                  <c:v>5.1065592999999998</c:v>
                </c:pt>
                <c:pt idx="57">
                  <c:v>5.2836236999999997</c:v>
                </c:pt>
                <c:pt idx="58">
                  <c:v>5.2522254000000004</c:v>
                </c:pt>
                <c:pt idx="59">
                  <c:v>5.4514230000000001</c:v>
                </c:pt>
                <c:pt idx="60">
                  <c:v>5.435467</c:v>
                </c:pt>
                <c:pt idx="61">
                  <c:v>5.4014949999999997</c:v>
                </c:pt>
                <c:pt idx="62">
                  <c:v>4.6103670000000001</c:v>
                </c:pt>
                <c:pt idx="63">
                  <c:v>4.1023360000000002</c:v>
                </c:pt>
                <c:pt idx="64">
                  <c:v>3.7446039999999998</c:v>
                </c:pt>
                <c:pt idx="65">
                  <c:v>3.5896728000000002</c:v>
                </c:pt>
                <c:pt idx="66">
                  <c:v>3.2895895999999998</c:v>
                </c:pt>
                <c:pt idx="67">
                  <c:v>3.1562766999999998</c:v>
                </c:pt>
                <c:pt idx="68">
                  <c:v>2.5453014</c:v>
                </c:pt>
                <c:pt idx="69">
                  <c:v>2.5658903</c:v>
                </c:pt>
                <c:pt idx="70">
                  <c:v>1.8339553</c:v>
                </c:pt>
                <c:pt idx="71">
                  <c:v>2.0310937999999998</c:v>
                </c:pt>
                <c:pt idx="72">
                  <c:v>2.8551639999999998</c:v>
                </c:pt>
                <c:pt idx="73">
                  <c:v>3.2792952</c:v>
                </c:pt>
                <c:pt idx="74">
                  <c:v>4.2670474</c:v>
                </c:pt>
                <c:pt idx="75">
                  <c:v>4.6649275000000001</c:v>
                </c:pt>
                <c:pt idx="76">
                  <c:v>4.8950085999999997</c:v>
                </c:pt>
                <c:pt idx="77">
                  <c:v>4.9217740000000001</c:v>
                </c:pt>
                <c:pt idx="78">
                  <c:v>4.9171414000000002</c:v>
                </c:pt>
                <c:pt idx="79">
                  <c:v>4.9480247000000004</c:v>
                </c:pt>
                <c:pt idx="80">
                  <c:v>4.6731629999999997</c:v>
                </c:pt>
                <c:pt idx="81">
                  <c:v>4.5233790000000003</c:v>
                </c:pt>
                <c:pt idx="82">
                  <c:v>4.5213200000000002</c:v>
                </c:pt>
                <c:pt idx="83">
                  <c:v>3.8573284000000001</c:v>
                </c:pt>
                <c:pt idx="84">
                  <c:v>3.3647391999999998</c:v>
                </c:pt>
                <c:pt idx="85">
                  <c:v>3.1310554000000002</c:v>
                </c:pt>
                <c:pt idx="86">
                  <c:v>2.9539909999999998</c:v>
                </c:pt>
                <c:pt idx="87">
                  <c:v>2.3229413000000001</c:v>
                </c:pt>
                <c:pt idx="88">
                  <c:v>1.7701297</c:v>
                </c:pt>
                <c:pt idx="89">
                  <c:v>1.7582911000000001</c:v>
                </c:pt>
                <c:pt idx="90">
                  <c:v>1.8864570000000001</c:v>
                </c:pt>
                <c:pt idx="91">
                  <c:v>2.4449306000000002</c:v>
                </c:pt>
                <c:pt idx="92">
                  <c:v>2.7686907999999999</c:v>
                </c:pt>
                <c:pt idx="93">
                  <c:v>2.8026626000000001</c:v>
                </c:pt>
                <c:pt idx="94">
                  <c:v>3.0384052000000001</c:v>
                </c:pt>
                <c:pt idx="95">
                  <c:v>3.8037972</c:v>
                </c:pt>
                <c:pt idx="96">
                  <c:v>4.2593265000000002</c:v>
                </c:pt>
                <c:pt idx="97">
                  <c:v>4.6546329999999996</c:v>
                </c:pt>
                <c:pt idx="98">
                  <c:v>4.8950085999999997</c:v>
                </c:pt>
                <c:pt idx="99">
                  <c:v>5.0262623</c:v>
                </c:pt>
                <c:pt idx="100">
                  <c:v>5.5883393000000003</c:v>
                </c:pt>
                <c:pt idx="101">
                  <c:v>5.6089279999999997</c:v>
                </c:pt>
                <c:pt idx="102">
                  <c:v>5.4828210000000004</c:v>
                </c:pt>
                <c:pt idx="103">
                  <c:v>4.9964085000000003</c:v>
                </c:pt>
                <c:pt idx="104">
                  <c:v>5.1477370000000002</c:v>
                </c:pt>
                <c:pt idx="105">
                  <c:v>5.1245747000000001</c:v>
                </c:pt>
                <c:pt idx="106">
                  <c:v>4.9835405000000002</c:v>
                </c:pt>
                <c:pt idx="107">
                  <c:v>5.0859703999999999</c:v>
                </c:pt>
                <c:pt idx="108">
                  <c:v>5.2383280000000001</c:v>
                </c:pt>
                <c:pt idx="109">
                  <c:v>5.4709826000000001</c:v>
                </c:pt>
                <c:pt idx="110">
                  <c:v>5.4473050000000001</c:v>
                </c:pt>
                <c:pt idx="111">
                  <c:v>4.7900049999999998</c:v>
                </c:pt>
                <c:pt idx="112">
                  <c:v>4.7050757000000001</c:v>
                </c:pt>
                <c:pt idx="113">
                  <c:v>4.4770539999999999</c:v>
                </c:pt>
                <c:pt idx="114">
                  <c:v>4.3406525</c:v>
                </c:pt>
                <c:pt idx="115">
                  <c:v>4.0359369999999997</c:v>
                </c:pt>
                <c:pt idx="116">
                  <c:v>3.8393130000000002</c:v>
                </c:pt>
                <c:pt idx="117">
                  <c:v>3.8629904000000002</c:v>
                </c:pt>
                <c:pt idx="118">
                  <c:v>4.5789689999999998</c:v>
                </c:pt>
                <c:pt idx="119">
                  <c:v>4.6788249999999998</c:v>
                </c:pt>
                <c:pt idx="120">
                  <c:v>5.2012679999999998</c:v>
                </c:pt>
                <c:pt idx="121">
                  <c:v>4.9866289999999998</c:v>
                </c:pt>
                <c:pt idx="122">
                  <c:v>4.9500837000000004</c:v>
                </c:pt>
                <c:pt idx="123">
                  <c:v>5.221857</c:v>
                </c:pt>
                <c:pt idx="124">
                  <c:v>5.7736390000000002</c:v>
                </c:pt>
                <c:pt idx="125">
                  <c:v>5.744815</c:v>
                </c:pt>
                <c:pt idx="126">
                  <c:v>5.6634884000000003</c:v>
                </c:pt>
                <c:pt idx="127">
                  <c:v>5.6809893000000002</c:v>
                </c:pt>
                <c:pt idx="128">
                  <c:v>6.0083523000000003</c:v>
                </c:pt>
                <c:pt idx="129">
                  <c:v>6.3454956999999999</c:v>
                </c:pt>
                <c:pt idx="130">
                  <c:v>5.9445269999999999</c:v>
                </c:pt>
                <c:pt idx="131">
                  <c:v>5.6825333000000002</c:v>
                </c:pt>
                <c:pt idx="132">
                  <c:v>5.5924569999999996</c:v>
                </c:pt>
                <c:pt idx="133">
                  <c:v>6.1442389999999998</c:v>
                </c:pt>
                <c:pt idx="134">
                  <c:v>6.163284</c:v>
                </c:pt>
                <c:pt idx="135">
                  <c:v>6.0788693</c:v>
                </c:pt>
                <c:pt idx="136">
                  <c:v>6.1895347000000003</c:v>
                </c:pt>
                <c:pt idx="137">
                  <c:v>6.1699752999999999</c:v>
                </c:pt>
                <c:pt idx="138">
                  <c:v>5.8807014999999998</c:v>
                </c:pt>
                <c:pt idx="139">
                  <c:v>6.2461542999999997</c:v>
                </c:pt>
                <c:pt idx="140">
                  <c:v>5.8853340000000003</c:v>
                </c:pt>
                <c:pt idx="141">
                  <c:v>5.6094426999999998</c:v>
                </c:pt>
                <c:pt idx="142">
                  <c:v>4.9330980000000002</c:v>
                </c:pt>
                <c:pt idx="143">
                  <c:v>4.2644734</c:v>
                </c:pt>
                <c:pt idx="144">
                  <c:v>3.8110034000000002</c:v>
                </c:pt>
                <c:pt idx="145">
                  <c:v>3.9772587000000001</c:v>
                </c:pt>
                <c:pt idx="146">
                  <c:v>4.3560943999999999</c:v>
                </c:pt>
                <c:pt idx="147">
                  <c:v>4.4626416999999998</c:v>
                </c:pt>
                <c:pt idx="148">
                  <c:v>4.1054244000000004</c:v>
                </c:pt>
                <c:pt idx="149">
                  <c:v>3.8923295000000002</c:v>
                </c:pt>
                <c:pt idx="150">
                  <c:v>3.5109203</c:v>
                </c:pt>
                <c:pt idx="151">
                  <c:v>3.3812102999999998</c:v>
                </c:pt>
                <c:pt idx="152">
                  <c:v>3.1588501999999998</c:v>
                </c:pt>
                <c:pt idx="153">
                  <c:v>2.92774</c:v>
                </c:pt>
                <c:pt idx="154">
                  <c:v>2.5720670000000001</c:v>
                </c:pt>
                <c:pt idx="155">
                  <c:v>2.086684</c:v>
                </c:pt>
                <c:pt idx="156">
                  <c:v>2.0480797000000002</c:v>
                </c:pt>
                <c:pt idx="157">
                  <c:v>2.7151597000000001</c:v>
                </c:pt>
                <c:pt idx="158">
                  <c:v>3.8331363000000001</c:v>
                </c:pt>
                <c:pt idx="159">
                  <c:v>4.2202076999999996</c:v>
                </c:pt>
                <c:pt idx="160">
                  <c:v>4.8754486999999997</c:v>
                </c:pt>
                <c:pt idx="161">
                  <c:v>5.5862803000000003</c:v>
                </c:pt>
                <c:pt idx="162">
                  <c:v>5.856509</c:v>
                </c:pt>
                <c:pt idx="163">
                  <c:v>5.9738660000000001</c:v>
                </c:pt>
                <c:pt idx="164">
                  <c:v>6.1874757000000002</c:v>
                </c:pt>
                <c:pt idx="165">
                  <c:v>5.9265119999999998</c:v>
                </c:pt>
                <c:pt idx="166">
                  <c:v>5.8868780000000003</c:v>
                </c:pt>
                <c:pt idx="167">
                  <c:v>5.431864</c:v>
                </c:pt>
                <c:pt idx="168">
                  <c:v>4.9814816000000004</c:v>
                </c:pt>
                <c:pt idx="169">
                  <c:v>5.0041294000000001</c:v>
                </c:pt>
                <c:pt idx="170">
                  <c:v>4.4013895999999999</c:v>
                </c:pt>
                <c:pt idx="171">
                  <c:v>3.6818080000000002</c:v>
                </c:pt>
                <c:pt idx="172">
                  <c:v>3.3040020000000001</c:v>
                </c:pt>
                <c:pt idx="173">
                  <c:v>2.9030333000000001</c:v>
                </c:pt>
                <c:pt idx="174">
                  <c:v>2.3620603</c:v>
                </c:pt>
                <c:pt idx="175">
                  <c:v>1.9523413999999999</c:v>
                </c:pt>
                <c:pt idx="176">
                  <c:v>1.958518</c:v>
                </c:pt>
                <c:pt idx="177">
                  <c:v>1.4890914</c:v>
                </c:pt>
                <c:pt idx="178">
                  <c:v>1.5210041999999999</c:v>
                </c:pt>
                <c:pt idx="179">
                  <c:v>1.4046768999999999</c:v>
                </c:pt>
                <c:pt idx="180">
                  <c:v>1.4165156000000001</c:v>
                </c:pt>
                <c:pt idx="181">
                  <c:v>1.6501994</c:v>
                </c:pt>
                <c:pt idx="182">
                  <c:v>1.5498285999999999</c:v>
                </c:pt>
                <c:pt idx="183">
                  <c:v>1.4412221999999999</c:v>
                </c:pt>
                <c:pt idx="184">
                  <c:v>1.8396173</c:v>
                </c:pt>
                <c:pt idx="185">
                  <c:v>2.1206554999999998</c:v>
                </c:pt>
                <c:pt idx="186">
                  <c:v>2.4778728000000001</c:v>
                </c:pt>
                <c:pt idx="187">
                  <c:v>3.0034041</c:v>
                </c:pt>
                <c:pt idx="188">
                  <c:v>3.6184970999999999</c:v>
                </c:pt>
                <c:pt idx="189">
                  <c:v>4.0554959999999998</c:v>
                </c:pt>
                <c:pt idx="190">
                  <c:v>4.176971</c:v>
                </c:pt>
                <c:pt idx="191">
                  <c:v>4.1965303</c:v>
                </c:pt>
                <c:pt idx="192">
                  <c:v>4.0554959999999998</c:v>
                </c:pt>
                <c:pt idx="193">
                  <c:v>3.5834959999999998</c:v>
                </c:pt>
                <c:pt idx="194">
                  <c:v>3.5562157999999999</c:v>
                </c:pt>
                <c:pt idx="195">
                  <c:v>3.3626801999999998</c:v>
                </c:pt>
                <c:pt idx="196">
                  <c:v>3.0960540000000001</c:v>
                </c:pt>
                <c:pt idx="197">
                  <c:v>2.9611969999999999</c:v>
                </c:pt>
                <c:pt idx="198">
                  <c:v>2.3177940000000001</c:v>
                </c:pt>
                <c:pt idx="199">
                  <c:v>1.7613795000000001</c:v>
                </c:pt>
                <c:pt idx="200">
                  <c:v>1.4335013999999999</c:v>
                </c:pt>
                <c:pt idx="201">
                  <c:v>1.4314425</c:v>
                </c:pt>
                <c:pt idx="202">
                  <c:v>1.53799</c:v>
                </c:pt>
                <c:pt idx="203">
                  <c:v>2.0928605</c:v>
                </c:pt>
                <c:pt idx="204">
                  <c:v>2.7722937999999999</c:v>
                </c:pt>
                <c:pt idx="205">
                  <c:v>3.0543616</c:v>
                </c:pt>
                <c:pt idx="206">
                  <c:v>3.2906190999999998</c:v>
                </c:pt>
                <c:pt idx="207">
                  <c:v>3.5294501999999999</c:v>
                </c:pt>
                <c:pt idx="208">
                  <c:v>3.9834353999999998</c:v>
                </c:pt>
                <c:pt idx="209">
                  <c:v>4.4729359999999998</c:v>
                </c:pt>
                <c:pt idx="210">
                  <c:v>4.4734506999999999</c:v>
                </c:pt>
                <c:pt idx="211">
                  <c:v>3.9906413999999999</c:v>
                </c:pt>
                <c:pt idx="212">
                  <c:v>3.3050313</c:v>
                </c:pt>
                <c:pt idx="213">
                  <c:v>2.6883940000000002</c:v>
                </c:pt>
                <c:pt idx="214">
                  <c:v>1.7397610999999999</c:v>
                </c:pt>
                <c:pt idx="2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D7-4AFA-8C6B-ACDEED06EB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8763792"/>
        <c:axId val="1998764624"/>
      </c:lineChart>
      <c:catAx>
        <c:axId val="1998763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998764624"/>
        <c:crosses val="autoZero"/>
        <c:auto val="1"/>
        <c:lblAlgn val="ctr"/>
        <c:lblOffset val="100"/>
        <c:noMultiLvlLbl val="0"/>
      </c:catAx>
      <c:valAx>
        <c:axId val="199876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998763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14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'PARA FILTRAR'!$O$1390:$O$1506</c:f>
              <c:numCache>
                <c:formatCode>General</c:formatCode>
                <c:ptCount val="117"/>
                <c:pt idx="0">
                  <c:v>0</c:v>
                </c:pt>
                <c:pt idx="1">
                  <c:v>3.2581916</c:v>
                </c:pt>
                <c:pt idx="2">
                  <c:v>4.2135160000000003</c:v>
                </c:pt>
                <c:pt idx="3">
                  <c:v>5.2342104999999997</c:v>
                </c:pt>
                <c:pt idx="4">
                  <c:v>4.9346420000000002</c:v>
                </c:pt>
                <c:pt idx="5">
                  <c:v>5.8199639999999997</c:v>
                </c:pt>
                <c:pt idx="6">
                  <c:v>7.2673629999999996</c:v>
                </c:pt>
                <c:pt idx="7">
                  <c:v>8.8866790000000009</c:v>
                </c:pt>
                <c:pt idx="8">
                  <c:v>9.1908799999999999</c:v>
                </c:pt>
                <c:pt idx="9">
                  <c:v>8.7152770000000004</c:v>
                </c:pt>
                <c:pt idx="10">
                  <c:v>8.8388100000000005</c:v>
                </c:pt>
                <c:pt idx="11">
                  <c:v>9.0899940000000008</c:v>
                </c:pt>
                <c:pt idx="12">
                  <c:v>9.1759529999999998</c:v>
                </c:pt>
                <c:pt idx="13">
                  <c:v>9.194998</c:v>
                </c:pt>
                <c:pt idx="14">
                  <c:v>8.9968299999999992</c:v>
                </c:pt>
                <c:pt idx="15">
                  <c:v>8.7549100000000006</c:v>
                </c:pt>
                <c:pt idx="16">
                  <c:v>8.8892530000000001</c:v>
                </c:pt>
                <c:pt idx="17">
                  <c:v>8.4270320000000005</c:v>
                </c:pt>
                <c:pt idx="18">
                  <c:v>8.1892309999999995</c:v>
                </c:pt>
                <c:pt idx="19">
                  <c:v>8.0929780000000004</c:v>
                </c:pt>
                <c:pt idx="20">
                  <c:v>8.1212870000000006</c:v>
                </c:pt>
                <c:pt idx="21">
                  <c:v>7.840249</c:v>
                </c:pt>
                <c:pt idx="22">
                  <c:v>7.5499454000000004</c:v>
                </c:pt>
                <c:pt idx="23">
                  <c:v>7.0887547</c:v>
                </c:pt>
                <c:pt idx="24">
                  <c:v>6.480353</c:v>
                </c:pt>
                <c:pt idx="25">
                  <c:v>5.8462149999999999</c:v>
                </c:pt>
                <c:pt idx="26">
                  <c:v>5.6820187999999998</c:v>
                </c:pt>
                <c:pt idx="27">
                  <c:v>5.0653815</c:v>
                </c:pt>
                <c:pt idx="28">
                  <c:v>4.2310166000000002</c:v>
                </c:pt>
                <c:pt idx="29">
                  <c:v>3.2231904999999998</c:v>
                </c:pt>
                <c:pt idx="30">
                  <c:v>2.1479358999999998</c:v>
                </c:pt>
                <c:pt idx="31">
                  <c:v>1.2137150000000001</c:v>
                </c:pt>
                <c:pt idx="32">
                  <c:v>1.7752768999999999</c:v>
                </c:pt>
                <c:pt idx="33">
                  <c:v>1.8864570000000001</c:v>
                </c:pt>
                <c:pt idx="34">
                  <c:v>2.7486166999999999</c:v>
                </c:pt>
                <c:pt idx="35">
                  <c:v>3.3472385</c:v>
                </c:pt>
                <c:pt idx="36">
                  <c:v>3.6267328000000001</c:v>
                </c:pt>
                <c:pt idx="37">
                  <c:v>4.1795444000000002</c:v>
                </c:pt>
                <c:pt idx="38">
                  <c:v>4.5661006000000004</c:v>
                </c:pt>
                <c:pt idx="39">
                  <c:v>4.9742756000000004</c:v>
                </c:pt>
                <c:pt idx="40">
                  <c:v>5.3798766000000002</c:v>
                </c:pt>
                <c:pt idx="41">
                  <c:v>5.5075279999999998</c:v>
                </c:pt>
                <c:pt idx="42">
                  <c:v>5.6248845999999997</c:v>
                </c:pt>
                <c:pt idx="43">
                  <c:v>5.7458444000000002</c:v>
                </c:pt>
                <c:pt idx="44">
                  <c:v>5.545617</c:v>
                </c:pt>
                <c:pt idx="45">
                  <c:v>5.5770153999999996</c:v>
                </c:pt>
                <c:pt idx="46">
                  <c:v>5.1930322999999996</c:v>
                </c:pt>
                <c:pt idx="47">
                  <c:v>4.8033875999999998</c:v>
                </c:pt>
                <c:pt idx="48">
                  <c:v>4.5434530000000004</c:v>
                </c:pt>
                <c:pt idx="49">
                  <c:v>4.0899830000000001</c:v>
                </c:pt>
                <c:pt idx="50">
                  <c:v>3.2211316000000001</c:v>
                </c:pt>
                <c:pt idx="51">
                  <c:v>2.4423569999999999</c:v>
                </c:pt>
                <c:pt idx="52">
                  <c:v>2.0233731000000001</c:v>
                </c:pt>
                <c:pt idx="53">
                  <c:v>1.8931483</c:v>
                </c:pt>
                <c:pt idx="54">
                  <c:v>2.1978637999999999</c:v>
                </c:pt>
                <c:pt idx="55">
                  <c:v>2.9972273999999999</c:v>
                </c:pt>
                <c:pt idx="56">
                  <c:v>3.1526736999999998</c:v>
                </c:pt>
                <c:pt idx="57">
                  <c:v>3.3235614</c:v>
                </c:pt>
                <c:pt idx="58">
                  <c:v>4.0719675999999998</c:v>
                </c:pt>
                <c:pt idx="59">
                  <c:v>4.6196320000000002</c:v>
                </c:pt>
                <c:pt idx="60">
                  <c:v>4.8728749999999996</c:v>
                </c:pt>
                <c:pt idx="61">
                  <c:v>5.0514840000000003</c:v>
                </c:pt>
                <c:pt idx="62">
                  <c:v>5.4256869999999999</c:v>
                </c:pt>
                <c:pt idx="63">
                  <c:v>5.5970893000000004</c:v>
                </c:pt>
                <c:pt idx="64">
                  <c:v>5.6181929999999998</c:v>
                </c:pt>
                <c:pt idx="65">
                  <c:v>5.5888540000000004</c:v>
                </c:pt>
                <c:pt idx="66">
                  <c:v>5.5718680000000003</c:v>
                </c:pt>
                <c:pt idx="67">
                  <c:v>5.0772199999999996</c:v>
                </c:pt>
                <c:pt idx="68">
                  <c:v>4.6850019999999999</c:v>
                </c:pt>
                <c:pt idx="69">
                  <c:v>4.2176337000000004</c:v>
                </c:pt>
                <c:pt idx="70">
                  <c:v>3.8151212000000001</c:v>
                </c:pt>
                <c:pt idx="71">
                  <c:v>3.6658515999999999</c:v>
                </c:pt>
                <c:pt idx="72">
                  <c:v>3.1470118</c:v>
                </c:pt>
                <c:pt idx="73">
                  <c:v>2.6744967000000002</c:v>
                </c:pt>
                <c:pt idx="74">
                  <c:v>1.9255758999999999</c:v>
                </c:pt>
                <c:pt idx="75">
                  <c:v>1.90859</c:v>
                </c:pt>
                <c:pt idx="76">
                  <c:v>1.5410782999999999</c:v>
                </c:pt>
                <c:pt idx="77">
                  <c:v>2.0413882999999999</c:v>
                </c:pt>
                <c:pt idx="78">
                  <c:v>2.4315479</c:v>
                </c:pt>
                <c:pt idx="79">
                  <c:v>3.1691446000000001</c:v>
                </c:pt>
                <c:pt idx="80">
                  <c:v>3.3137816999999998</c:v>
                </c:pt>
                <c:pt idx="81">
                  <c:v>3.4882724000000001</c:v>
                </c:pt>
                <c:pt idx="82">
                  <c:v>3.6411449999999999</c:v>
                </c:pt>
                <c:pt idx="83">
                  <c:v>4.6299260000000002</c:v>
                </c:pt>
                <c:pt idx="84">
                  <c:v>5.3474493000000001</c:v>
                </c:pt>
                <c:pt idx="85">
                  <c:v>5.6351789999999999</c:v>
                </c:pt>
                <c:pt idx="86">
                  <c:v>5.4987773999999998</c:v>
                </c:pt>
                <c:pt idx="87">
                  <c:v>5.4014949999999997</c:v>
                </c:pt>
                <c:pt idx="88">
                  <c:v>5.223916</c:v>
                </c:pt>
                <c:pt idx="89">
                  <c:v>5.2095037</c:v>
                </c:pt>
                <c:pt idx="90">
                  <c:v>5.121486</c:v>
                </c:pt>
                <c:pt idx="91">
                  <c:v>5.2985506000000004</c:v>
                </c:pt>
                <c:pt idx="92">
                  <c:v>5.6351789999999999</c:v>
                </c:pt>
                <c:pt idx="93">
                  <c:v>5.5281167</c:v>
                </c:pt>
                <c:pt idx="94">
                  <c:v>5.6454734999999996</c:v>
                </c:pt>
                <c:pt idx="95">
                  <c:v>5.6305465999999997</c:v>
                </c:pt>
                <c:pt idx="96">
                  <c:v>5.7231965000000002</c:v>
                </c:pt>
                <c:pt idx="97">
                  <c:v>5.8153315000000001</c:v>
                </c:pt>
                <c:pt idx="98">
                  <c:v>6.0464419999999999</c:v>
                </c:pt>
                <c:pt idx="99">
                  <c:v>6.0346029999999997</c:v>
                </c:pt>
                <c:pt idx="100">
                  <c:v>5.6578270000000002</c:v>
                </c:pt>
                <c:pt idx="101">
                  <c:v>5.8076109999999996</c:v>
                </c:pt>
                <c:pt idx="102">
                  <c:v>5.4550260000000002</c:v>
                </c:pt>
                <c:pt idx="103">
                  <c:v>5.3114185000000003</c:v>
                </c:pt>
                <c:pt idx="104">
                  <c:v>5.1853119999999997</c:v>
                </c:pt>
                <c:pt idx="105">
                  <c:v>5.223401</c:v>
                </c:pt>
                <c:pt idx="106">
                  <c:v>5.1317805999999999</c:v>
                </c:pt>
                <c:pt idx="107">
                  <c:v>5.1575164999999998</c:v>
                </c:pt>
                <c:pt idx="108">
                  <c:v>5.32789</c:v>
                </c:pt>
                <c:pt idx="109">
                  <c:v>5.3047269999999997</c:v>
                </c:pt>
                <c:pt idx="110">
                  <c:v>5.0844259999999997</c:v>
                </c:pt>
                <c:pt idx="111">
                  <c:v>4.8728749999999996</c:v>
                </c:pt>
                <c:pt idx="112">
                  <c:v>4.1352779999999996</c:v>
                </c:pt>
                <c:pt idx="113">
                  <c:v>3.0188457999999998</c:v>
                </c:pt>
                <c:pt idx="114">
                  <c:v>1.9636652000000001</c:v>
                </c:pt>
                <c:pt idx="115">
                  <c:v>1.0428272000000001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D1-45D2-A750-EA79192139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4646848"/>
        <c:axId val="474638112"/>
      </c:lineChart>
      <c:catAx>
        <c:axId val="474646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474638112"/>
        <c:crosses val="autoZero"/>
        <c:auto val="1"/>
        <c:lblAlgn val="ctr"/>
        <c:lblOffset val="100"/>
        <c:noMultiLvlLbl val="0"/>
      </c:catAx>
      <c:valAx>
        <c:axId val="47463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474646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Ciclo Global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'Ciclo conduccion'!$A$2:$A$1727</c:f>
              <c:numCache>
                <c:formatCode>General</c:formatCode>
                <c:ptCount val="17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</c:numCache>
            </c:numRef>
          </c:xVal>
          <c:yVal>
            <c:numRef>
              <c:f>'Ciclo conduccion'!$B$2:$B$1362</c:f>
              <c:numCache>
                <c:formatCode>General</c:formatCode>
                <c:ptCount val="13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3.58</c:v>
                </c:pt>
                <c:pt idx="11">
                  <c:v>3.87</c:v>
                </c:pt>
                <c:pt idx="12">
                  <c:v>4.46</c:v>
                </c:pt>
                <c:pt idx="13">
                  <c:v>5.56</c:v>
                </c:pt>
                <c:pt idx="14">
                  <c:v>6.8</c:v>
                </c:pt>
                <c:pt idx="15">
                  <c:v>7.72</c:v>
                </c:pt>
                <c:pt idx="16">
                  <c:v>7.68</c:v>
                </c:pt>
                <c:pt idx="17">
                  <c:v>7.57</c:v>
                </c:pt>
                <c:pt idx="18">
                  <c:v>6.8</c:v>
                </c:pt>
                <c:pt idx="19">
                  <c:v>5.07</c:v>
                </c:pt>
                <c:pt idx="20">
                  <c:v>3.42</c:v>
                </c:pt>
                <c:pt idx="21">
                  <c:v>2.46</c:v>
                </c:pt>
                <c:pt idx="22">
                  <c:v>1.66</c:v>
                </c:pt>
                <c:pt idx="23">
                  <c:v>1.05</c:v>
                </c:pt>
                <c:pt idx="24">
                  <c:v>1.35</c:v>
                </c:pt>
                <c:pt idx="25">
                  <c:v>2.52</c:v>
                </c:pt>
                <c:pt idx="26">
                  <c:v>4.3</c:v>
                </c:pt>
                <c:pt idx="27">
                  <c:v>4.5199999999999996</c:v>
                </c:pt>
                <c:pt idx="28">
                  <c:v>4.72</c:v>
                </c:pt>
                <c:pt idx="29">
                  <c:v>5.68</c:v>
                </c:pt>
                <c:pt idx="30">
                  <c:v>6.04</c:v>
                </c:pt>
                <c:pt idx="31">
                  <c:v>6.91</c:v>
                </c:pt>
                <c:pt idx="32">
                  <c:v>7.85</c:v>
                </c:pt>
                <c:pt idx="33">
                  <c:v>9.11</c:v>
                </c:pt>
                <c:pt idx="34">
                  <c:v>9.24</c:v>
                </c:pt>
                <c:pt idx="35">
                  <c:v>9.57</c:v>
                </c:pt>
                <c:pt idx="36">
                  <c:v>9.11</c:v>
                </c:pt>
                <c:pt idx="37">
                  <c:v>8.25</c:v>
                </c:pt>
                <c:pt idx="38">
                  <c:v>7.27</c:v>
                </c:pt>
                <c:pt idx="39">
                  <c:v>5.75</c:v>
                </c:pt>
                <c:pt idx="40">
                  <c:v>4.12</c:v>
                </c:pt>
                <c:pt idx="41">
                  <c:v>3.61</c:v>
                </c:pt>
                <c:pt idx="42">
                  <c:v>2.91</c:v>
                </c:pt>
                <c:pt idx="43">
                  <c:v>2.36</c:v>
                </c:pt>
                <c:pt idx="44">
                  <c:v>1.94</c:v>
                </c:pt>
                <c:pt idx="45">
                  <c:v>1.1000000000000001</c:v>
                </c:pt>
                <c:pt idx="46">
                  <c:v>1.06</c:v>
                </c:pt>
                <c:pt idx="47">
                  <c:v>2.13</c:v>
                </c:pt>
                <c:pt idx="48">
                  <c:v>3.01</c:v>
                </c:pt>
                <c:pt idx="49">
                  <c:v>3.51</c:v>
                </c:pt>
                <c:pt idx="50">
                  <c:v>3.11</c:v>
                </c:pt>
                <c:pt idx="51">
                  <c:v>3.39</c:v>
                </c:pt>
                <c:pt idx="52">
                  <c:v>3.83</c:v>
                </c:pt>
                <c:pt idx="53">
                  <c:v>4.1399999999999997</c:v>
                </c:pt>
                <c:pt idx="54">
                  <c:v>4.1500000000000004</c:v>
                </c:pt>
                <c:pt idx="55">
                  <c:v>3.81</c:v>
                </c:pt>
                <c:pt idx="56">
                  <c:v>2.73</c:v>
                </c:pt>
                <c:pt idx="57">
                  <c:v>1.53</c:v>
                </c:pt>
                <c:pt idx="58">
                  <c:v>1.28</c:v>
                </c:pt>
                <c:pt idx="59">
                  <c:v>1.56</c:v>
                </c:pt>
                <c:pt idx="60">
                  <c:v>2.87</c:v>
                </c:pt>
                <c:pt idx="61">
                  <c:v>4.47</c:v>
                </c:pt>
                <c:pt idx="62">
                  <c:v>4.8600000000000003</c:v>
                </c:pt>
                <c:pt idx="63">
                  <c:v>5.09</c:v>
                </c:pt>
                <c:pt idx="64">
                  <c:v>6.06</c:v>
                </c:pt>
                <c:pt idx="65">
                  <c:v>7.23</c:v>
                </c:pt>
                <c:pt idx="66">
                  <c:v>8.33</c:v>
                </c:pt>
                <c:pt idx="67">
                  <c:v>9.26</c:v>
                </c:pt>
                <c:pt idx="68">
                  <c:v>9.42</c:v>
                </c:pt>
                <c:pt idx="69">
                  <c:v>9.8000000000000007</c:v>
                </c:pt>
                <c:pt idx="70">
                  <c:v>10.4</c:v>
                </c:pt>
                <c:pt idx="71">
                  <c:v>10.59</c:v>
                </c:pt>
                <c:pt idx="72">
                  <c:v>10.64</c:v>
                </c:pt>
                <c:pt idx="73">
                  <c:v>10.68</c:v>
                </c:pt>
                <c:pt idx="74">
                  <c:v>10.46</c:v>
                </c:pt>
                <c:pt idx="75">
                  <c:v>10.28</c:v>
                </c:pt>
                <c:pt idx="76">
                  <c:v>10.06</c:v>
                </c:pt>
                <c:pt idx="77">
                  <c:v>9.83</c:v>
                </c:pt>
                <c:pt idx="78">
                  <c:v>8.9499999999999993</c:v>
                </c:pt>
                <c:pt idx="79">
                  <c:v>7.22</c:v>
                </c:pt>
                <c:pt idx="80">
                  <c:v>3.86</c:v>
                </c:pt>
                <c:pt idx="81">
                  <c:v>1.48</c:v>
                </c:pt>
                <c:pt idx="82">
                  <c:v>1.08</c:v>
                </c:pt>
                <c:pt idx="83">
                  <c:v>1.69</c:v>
                </c:pt>
                <c:pt idx="84">
                  <c:v>2.6</c:v>
                </c:pt>
                <c:pt idx="85">
                  <c:v>3.75</c:v>
                </c:pt>
                <c:pt idx="86">
                  <c:v>3.94</c:v>
                </c:pt>
                <c:pt idx="87">
                  <c:v>3.8</c:v>
                </c:pt>
                <c:pt idx="88">
                  <c:v>4.29</c:v>
                </c:pt>
                <c:pt idx="89">
                  <c:v>4.46</c:v>
                </c:pt>
                <c:pt idx="90">
                  <c:v>5.28</c:v>
                </c:pt>
                <c:pt idx="91">
                  <c:v>6.41</c:v>
                </c:pt>
                <c:pt idx="92">
                  <c:v>7.25</c:v>
                </c:pt>
                <c:pt idx="93">
                  <c:v>7.24</c:v>
                </c:pt>
                <c:pt idx="94">
                  <c:v>7.37</c:v>
                </c:pt>
                <c:pt idx="95">
                  <c:v>6.99</c:v>
                </c:pt>
                <c:pt idx="96">
                  <c:v>5.72</c:v>
                </c:pt>
                <c:pt idx="97">
                  <c:v>3.41</c:v>
                </c:pt>
                <c:pt idx="98">
                  <c:v>1.92</c:v>
                </c:pt>
                <c:pt idx="99">
                  <c:v>1.18</c:v>
                </c:pt>
                <c:pt idx="100">
                  <c:v>1.34</c:v>
                </c:pt>
                <c:pt idx="101">
                  <c:v>2.14</c:v>
                </c:pt>
                <c:pt idx="102">
                  <c:v>3.16</c:v>
                </c:pt>
                <c:pt idx="103">
                  <c:v>4.09</c:v>
                </c:pt>
                <c:pt idx="104">
                  <c:v>4.04</c:v>
                </c:pt>
                <c:pt idx="105">
                  <c:v>4.22</c:v>
                </c:pt>
                <c:pt idx="106">
                  <c:v>5.28</c:v>
                </c:pt>
                <c:pt idx="107">
                  <c:v>6.15</c:v>
                </c:pt>
                <c:pt idx="108">
                  <c:v>7.06</c:v>
                </c:pt>
                <c:pt idx="109">
                  <c:v>7.25</c:v>
                </c:pt>
                <c:pt idx="110">
                  <c:v>7.65</c:v>
                </c:pt>
                <c:pt idx="111">
                  <c:v>8.2899999999999991</c:v>
                </c:pt>
                <c:pt idx="112">
                  <c:v>8.66</c:v>
                </c:pt>
                <c:pt idx="113">
                  <c:v>8.8000000000000007</c:v>
                </c:pt>
                <c:pt idx="114">
                  <c:v>8.76</c:v>
                </c:pt>
                <c:pt idx="115">
                  <c:v>8.4499999999999993</c:v>
                </c:pt>
                <c:pt idx="116">
                  <c:v>7.05</c:v>
                </c:pt>
                <c:pt idx="117">
                  <c:v>4.34</c:v>
                </c:pt>
                <c:pt idx="118">
                  <c:v>1.61</c:v>
                </c:pt>
                <c:pt idx="119">
                  <c:v>1.08</c:v>
                </c:pt>
                <c:pt idx="120">
                  <c:v>1.39</c:v>
                </c:pt>
                <c:pt idx="121">
                  <c:v>2.54</c:v>
                </c:pt>
                <c:pt idx="122">
                  <c:v>3.93</c:v>
                </c:pt>
                <c:pt idx="123">
                  <c:v>4.3099999999999996</c:v>
                </c:pt>
                <c:pt idx="124">
                  <c:v>4.3600000000000003</c:v>
                </c:pt>
                <c:pt idx="125">
                  <c:v>5.38</c:v>
                </c:pt>
                <c:pt idx="126">
                  <c:v>6.62</c:v>
                </c:pt>
                <c:pt idx="127">
                  <c:v>7.95</c:v>
                </c:pt>
                <c:pt idx="128">
                  <c:v>9.15</c:v>
                </c:pt>
                <c:pt idx="129">
                  <c:v>9.35</c:v>
                </c:pt>
                <c:pt idx="130">
                  <c:v>9.73</c:v>
                </c:pt>
                <c:pt idx="131">
                  <c:v>10.02</c:v>
                </c:pt>
                <c:pt idx="132">
                  <c:v>10</c:v>
                </c:pt>
                <c:pt idx="133">
                  <c:v>9.8800000000000008</c:v>
                </c:pt>
                <c:pt idx="134">
                  <c:v>9.83</c:v>
                </c:pt>
                <c:pt idx="135">
                  <c:v>9.7899999999999991</c:v>
                </c:pt>
                <c:pt idx="136">
                  <c:v>9.68</c:v>
                </c:pt>
                <c:pt idx="137">
                  <c:v>9.52</c:v>
                </c:pt>
                <c:pt idx="138">
                  <c:v>8.7799999999999994</c:v>
                </c:pt>
                <c:pt idx="139">
                  <c:v>7.29</c:v>
                </c:pt>
                <c:pt idx="140">
                  <c:v>5.53</c:v>
                </c:pt>
                <c:pt idx="141">
                  <c:v>4.5</c:v>
                </c:pt>
                <c:pt idx="142">
                  <c:v>3.48</c:v>
                </c:pt>
                <c:pt idx="143">
                  <c:v>2.94</c:v>
                </c:pt>
                <c:pt idx="144">
                  <c:v>2.02</c:v>
                </c:pt>
                <c:pt idx="145">
                  <c:v>1.73</c:v>
                </c:pt>
                <c:pt idx="146">
                  <c:v>1.41</c:v>
                </c:pt>
                <c:pt idx="147">
                  <c:v>1.48</c:v>
                </c:pt>
                <c:pt idx="148">
                  <c:v>1.65</c:v>
                </c:pt>
                <c:pt idx="149">
                  <c:v>1.1299999999999999</c:v>
                </c:pt>
                <c:pt idx="150">
                  <c:v>0.99</c:v>
                </c:pt>
                <c:pt idx="151">
                  <c:v>1.07</c:v>
                </c:pt>
                <c:pt idx="152">
                  <c:v>0.97</c:v>
                </c:pt>
                <c:pt idx="153">
                  <c:v>0.93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1.88</c:v>
                </c:pt>
                <c:pt idx="158">
                  <c:v>2.63</c:v>
                </c:pt>
                <c:pt idx="159">
                  <c:v>4.1100000000000003</c:v>
                </c:pt>
                <c:pt idx="160">
                  <c:v>5.03</c:v>
                </c:pt>
                <c:pt idx="161">
                  <c:v>5.5</c:v>
                </c:pt>
                <c:pt idx="162">
                  <c:v>5.94</c:v>
                </c:pt>
                <c:pt idx="163">
                  <c:v>6.57</c:v>
                </c:pt>
                <c:pt idx="164">
                  <c:v>7.35</c:v>
                </c:pt>
                <c:pt idx="165">
                  <c:v>7.92</c:v>
                </c:pt>
                <c:pt idx="166">
                  <c:v>7.81</c:v>
                </c:pt>
                <c:pt idx="167">
                  <c:v>7.76</c:v>
                </c:pt>
                <c:pt idx="168">
                  <c:v>8.16</c:v>
                </c:pt>
                <c:pt idx="169">
                  <c:v>8.1999999999999993</c:v>
                </c:pt>
                <c:pt idx="170">
                  <c:v>8.17</c:v>
                </c:pt>
                <c:pt idx="171">
                  <c:v>7.54</c:v>
                </c:pt>
                <c:pt idx="172">
                  <c:v>6.93</c:v>
                </c:pt>
                <c:pt idx="173">
                  <c:v>7.09</c:v>
                </c:pt>
                <c:pt idx="174">
                  <c:v>6.27</c:v>
                </c:pt>
                <c:pt idx="175">
                  <c:v>6.7</c:v>
                </c:pt>
                <c:pt idx="176">
                  <c:v>6.97</c:v>
                </c:pt>
                <c:pt idx="177">
                  <c:v>7.1</c:v>
                </c:pt>
                <c:pt idx="178">
                  <c:v>7.23</c:v>
                </c:pt>
                <c:pt idx="179">
                  <c:v>7.42</c:v>
                </c:pt>
                <c:pt idx="180">
                  <c:v>7.54</c:v>
                </c:pt>
                <c:pt idx="181">
                  <c:v>7.47</c:v>
                </c:pt>
                <c:pt idx="182">
                  <c:v>7.34</c:v>
                </c:pt>
                <c:pt idx="183">
                  <c:v>6.81</c:v>
                </c:pt>
                <c:pt idx="184">
                  <c:v>6.35</c:v>
                </c:pt>
                <c:pt idx="185">
                  <c:v>5.79</c:v>
                </c:pt>
                <c:pt idx="186">
                  <c:v>5.58</c:v>
                </c:pt>
                <c:pt idx="187">
                  <c:v>5.35</c:v>
                </c:pt>
                <c:pt idx="188">
                  <c:v>4.59</c:v>
                </c:pt>
                <c:pt idx="189">
                  <c:v>2.97</c:v>
                </c:pt>
                <c:pt idx="190">
                  <c:v>3.28</c:v>
                </c:pt>
                <c:pt idx="191">
                  <c:v>1.59</c:v>
                </c:pt>
                <c:pt idx="192">
                  <c:v>1.31</c:v>
                </c:pt>
                <c:pt idx="193">
                  <c:v>1.4</c:v>
                </c:pt>
                <c:pt idx="194">
                  <c:v>0.93</c:v>
                </c:pt>
                <c:pt idx="195">
                  <c:v>1.46</c:v>
                </c:pt>
                <c:pt idx="196">
                  <c:v>0.46</c:v>
                </c:pt>
                <c:pt idx="197">
                  <c:v>0</c:v>
                </c:pt>
                <c:pt idx="198">
                  <c:v>0.4</c:v>
                </c:pt>
                <c:pt idx="199">
                  <c:v>0.77</c:v>
                </c:pt>
                <c:pt idx="200">
                  <c:v>2.2799999999999998</c:v>
                </c:pt>
                <c:pt idx="201">
                  <c:v>2.5</c:v>
                </c:pt>
                <c:pt idx="202">
                  <c:v>3.2</c:v>
                </c:pt>
                <c:pt idx="203">
                  <c:v>3.43</c:v>
                </c:pt>
                <c:pt idx="204">
                  <c:v>3.99</c:v>
                </c:pt>
                <c:pt idx="205">
                  <c:v>3.88</c:v>
                </c:pt>
                <c:pt idx="206">
                  <c:v>3.82</c:v>
                </c:pt>
                <c:pt idx="207">
                  <c:v>4.55</c:v>
                </c:pt>
                <c:pt idx="208">
                  <c:v>4.8099999999999996</c:v>
                </c:pt>
                <c:pt idx="209">
                  <c:v>4.97</c:v>
                </c:pt>
                <c:pt idx="210">
                  <c:v>5.15</c:v>
                </c:pt>
                <c:pt idx="211">
                  <c:v>5.26</c:v>
                </c:pt>
                <c:pt idx="212">
                  <c:v>5.33</c:v>
                </c:pt>
                <c:pt idx="213">
                  <c:v>5.16</c:v>
                </c:pt>
                <c:pt idx="214">
                  <c:v>5.04</c:v>
                </c:pt>
                <c:pt idx="215">
                  <c:v>5.0999999999999996</c:v>
                </c:pt>
                <c:pt idx="216">
                  <c:v>4.21</c:v>
                </c:pt>
                <c:pt idx="217">
                  <c:v>2.85</c:v>
                </c:pt>
                <c:pt idx="218">
                  <c:v>1.87</c:v>
                </c:pt>
                <c:pt idx="219">
                  <c:v>1.59</c:v>
                </c:pt>
                <c:pt idx="220">
                  <c:v>1.38</c:v>
                </c:pt>
                <c:pt idx="221">
                  <c:v>1.19</c:v>
                </c:pt>
                <c:pt idx="222">
                  <c:v>1.19</c:v>
                </c:pt>
                <c:pt idx="223">
                  <c:v>1.89</c:v>
                </c:pt>
                <c:pt idx="224">
                  <c:v>1.85</c:v>
                </c:pt>
                <c:pt idx="225">
                  <c:v>2.5099999999999998</c:v>
                </c:pt>
                <c:pt idx="226">
                  <c:v>3.74</c:v>
                </c:pt>
                <c:pt idx="227">
                  <c:v>4.42</c:v>
                </c:pt>
                <c:pt idx="228">
                  <c:v>5</c:v>
                </c:pt>
                <c:pt idx="229">
                  <c:v>5.2</c:v>
                </c:pt>
                <c:pt idx="230">
                  <c:v>5.68</c:v>
                </c:pt>
                <c:pt idx="231">
                  <c:v>5.46</c:v>
                </c:pt>
                <c:pt idx="232">
                  <c:v>5.43</c:v>
                </c:pt>
                <c:pt idx="233">
                  <c:v>5.74</c:v>
                </c:pt>
                <c:pt idx="234">
                  <c:v>5.64</c:v>
                </c:pt>
                <c:pt idx="235">
                  <c:v>5</c:v>
                </c:pt>
                <c:pt idx="236">
                  <c:v>4.32</c:v>
                </c:pt>
                <c:pt idx="237">
                  <c:v>4.32</c:v>
                </c:pt>
                <c:pt idx="238">
                  <c:v>4.22</c:v>
                </c:pt>
                <c:pt idx="239">
                  <c:v>4.21</c:v>
                </c:pt>
                <c:pt idx="240">
                  <c:v>3.78</c:v>
                </c:pt>
                <c:pt idx="241">
                  <c:v>3.26</c:v>
                </c:pt>
                <c:pt idx="242">
                  <c:v>2.59</c:v>
                </c:pt>
                <c:pt idx="243">
                  <c:v>1.9</c:v>
                </c:pt>
                <c:pt idx="244">
                  <c:v>1.64</c:v>
                </c:pt>
                <c:pt idx="245">
                  <c:v>1.2</c:v>
                </c:pt>
                <c:pt idx="246">
                  <c:v>1.31</c:v>
                </c:pt>
                <c:pt idx="247">
                  <c:v>1.85</c:v>
                </c:pt>
                <c:pt idx="248">
                  <c:v>2.2200000000000002</c:v>
                </c:pt>
                <c:pt idx="249">
                  <c:v>2.57</c:v>
                </c:pt>
                <c:pt idx="250">
                  <c:v>2.95</c:v>
                </c:pt>
                <c:pt idx="251">
                  <c:v>3.04</c:v>
                </c:pt>
                <c:pt idx="252">
                  <c:v>3.51</c:v>
                </c:pt>
                <c:pt idx="253">
                  <c:v>3.35</c:v>
                </c:pt>
                <c:pt idx="254">
                  <c:v>3.81</c:v>
                </c:pt>
                <c:pt idx="255">
                  <c:v>4.18</c:v>
                </c:pt>
                <c:pt idx="256">
                  <c:v>4.54</c:v>
                </c:pt>
                <c:pt idx="257">
                  <c:v>5.07</c:v>
                </c:pt>
                <c:pt idx="258">
                  <c:v>5.46</c:v>
                </c:pt>
                <c:pt idx="259">
                  <c:v>5.78</c:v>
                </c:pt>
                <c:pt idx="260">
                  <c:v>6.08</c:v>
                </c:pt>
                <c:pt idx="261">
                  <c:v>6.37</c:v>
                </c:pt>
                <c:pt idx="262">
                  <c:v>6.44</c:v>
                </c:pt>
                <c:pt idx="263">
                  <c:v>6.23</c:v>
                </c:pt>
                <c:pt idx="264">
                  <c:v>5.99</c:v>
                </c:pt>
                <c:pt idx="265">
                  <c:v>6.44</c:v>
                </c:pt>
                <c:pt idx="266">
                  <c:v>6.4</c:v>
                </c:pt>
                <c:pt idx="267">
                  <c:v>6.36</c:v>
                </c:pt>
                <c:pt idx="268">
                  <c:v>6.71</c:v>
                </c:pt>
                <c:pt idx="269">
                  <c:v>6.4</c:v>
                </c:pt>
                <c:pt idx="270">
                  <c:v>6.29</c:v>
                </c:pt>
                <c:pt idx="271">
                  <c:v>6.28</c:v>
                </c:pt>
                <c:pt idx="272">
                  <c:v>6.5</c:v>
                </c:pt>
                <c:pt idx="273">
                  <c:v>6.65</c:v>
                </c:pt>
                <c:pt idx="274">
                  <c:v>6.17</c:v>
                </c:pt>
                <c:pt idx="275">
                  <c:v>6.1</c:v>
                </c:pt>
                <c:pt idx="276">
                  <c:v>5.93</c:v>
                </c:pt>
                <c:pt idx="277">
                  <c:v>6.35</c:v>
                </c:pt>
                <c:pt idx="278">
                  <c:v>6.58</c:v>
                </c:pt>
                <c:pt idx="279">
                  <c:v>5.99</c:v>
                </c:pt>
                <c:pt idx="280">
                  <c:v>4.1900000000000004</c:v>
                </c:pt>
                <c:pt idx="281">
                  <c:v>2.97</c:v>
                </c:pt>
                <c:pt idx="282">
                  <c:v>2.2799999999999998</c:v>
                </c:pt>
                <c:pt idx="283">
                  <c:v>1.06</c:v>
                </c:pt>
                <c:pt idx="284">
                  <c:v>0.79</c:v>
                </c:pt>
                <c:pt idx="285">
                  <c:v>0.74</c:v>
                </c:pt>
                <c:pt idx="286">
                  <c:v>0.88</c:v>
                </c:pt>
                <c:pt idx="287">
                  <c:v>0.66</c:v>
                </c:pt>
                <c:pt idx="288">
                  <c:v>0.94</c:v>
                </c:pt>
                <c:pt idx="289">
                  <c:v>1.52</c:v>
                </c:pt>
                <c:pt idx="290">
                  <c:v>2.11</c:v>
                </c:pt>
                <c:pt idx="291">
                  <c:v>1.92</c:v>
                </c:pt>
                <c:pt idx="292">
                  <c:v>2.65</c:v>
                </c:pt>
                <c:pt idx="293">
                  <c:v>3.77</c:v>
                </c:pt>
                <c:pt idx="294">
                  <c:v>4.16</c:v>
                </c:pt>
                <c:pt idx="295">
                  <c:v>4.3899999999999997</c:v>
                </c:pt>
                <c:pt idx="296">
                  <c:v>5.0599999999999996</c:v>
                </c:pt>
                <c:pt idx="297">
                  <c:v>5.2</c:v>
                </c:pt>
                <c:pt idx="298">
                  <c:v>5.68</c:v>
                </c:pt>
                <c:pt idx="299">
                  <c:v>5.9</c:v>
                </c:pt>
                <c:pt idx="300">
                  <c:v>5.74</c:v>
                </c:pt>
                <c:pt idx="301">
                  <c:v>5.5</c:v>
                </c:pt>
                <c:pt idx="302">
                  <c:v>4.84</c:v>
                </c:pt>
                <c:pt idx="303">
                  <c:v>4.82</c:v>
                </c:pt>
                <c:pt idx="304">
                  <c:v>4.7</c:v>
                </c:pt>
                <c:pt idx="305">
                  <c:v>4.2300000000000004</c:v>
                </c:pt>
                <c:pt idx="306">
                  <c:v>3.93</c:v>
                </c:pt>
                <c:pt idx="307">
                  <c:v>2.44</c:v>
                </c:pt>
                <c:pt idx="308">
                  <c:v>1.89</c:v>
                </c:pt>
                <c:pt idx="309">
                  <c:v>1.57</c:v>
                </c:pt>
                <c:pt idx="310">
                  <c:v>1.4</c:v>
                </c:pt>
                <c:pt idx="311">
                  <c:v>0.73</c:v>
                </c:pt>
                <c:pt idx="312">
                  <c:v>0.36</c:v>
                </c:pt>
                <c:pt idx="313">
                  <c:v>1.3</c:v>
                </c:pt>
                <c:pt idx="314">
                  <c:v>3.39</c:v>
                </c:pt>
                <c:pt idx="315">
                  <c:v>3.72</c:v>
                </c:pt>
                <c:pt idx="316">
                  <c:v>3.96</c:v>
                </c:pt>
                <c:pt idx="317">
                  <c:v>4.49</c:v>
                </c:pt>
                <c:pt idx="318">
                  <c:v>4.9000000000000004</c:v>
                </c:pt>
                <c:pt idx="319">
                  <c:v>5.44</c:v>
                </c:pt>
                <c:pt idx="320">
                  <c:v>5.49</c:v>
                </c:pt>
                <c:pt idx="321">
                  <c:v>5.81</c:v>
                </c:pt>
                <c:pt idx="322">
                  <c:v>5.6</c:v>
                </c:pt>
                <c:pt idx="323">
                  <c:v>5.4</c:v>
                </c:pt>
                <c:pt idx="324">
                  <c:v>5.07</c:v>
                </c:pt>
                <c:pt idx="325">
                  <c:v>4.3899999999999997</c:v>
                </c:pt>
                <c:pt idx="326">
                  <c:v>2.82</c:v>
                </c:pt>
                <c:pt idx="327">
                  <c:v>1.63</c:v>
                </c:pt>
                <c:pt idx="328">
                  <c:v>1.64</c:v>
                </c:pt>
                <c:pt idx="329">
                  <c:v>1.45</c:v>
                </c:pt>
                <c:pt idx="330">
                  <c:v>1.72</c:v>
                </c:pt>
                <c:pt idx="331">
                  <c:v>1.42</c:v>
                </c:pt>
                <c:pt idx="332">
                  <c:v>2.1800000000000002</c:v>
                </c:pt>
                <c:pt idx="333">
                  <c:v>2.19</c:v>
                </c:pt>
                <c:pt idx="334">
                  <c:v>2.35</c:v>
                </c:pt>
                <c:pt idx="335">
                  <c:v>2.06</c:v>
                </c:pt>
                <c:pt idx="336">
                  <c:v>1.9</c:v>
                </c:pt>
                <c:pt idx="337">
                  <c:v>1.31</c:v>
                </c:pt>
                <c:pt idx="338">
                  <c:v>1.29</c:v>
                </c:pt>
                <c:pt idx="339">
                  <c:v>2.0499999999999998</c:v>
                </c:pt>
                <c:pt idx="340">
                  <c:v>2.4700000000000002</c:v>
                </c:pt>
                <c:pt idx="341">
                  <c:v>2.72</c:v>
                </c:pt>
                <c:pt idx="342">
                  <c:v>3.1</c:v>
                </c:pt>
                <c:pt idx="343">
                  <c:v>3.14</c:v>
                </c:pt>
                <c:pt idx="344">
                  <c:v>3.59</c:v>
                </c:pt>
                <c:pt idx="345">
                  <c:v>4.0599999999999996</c:v>
                </c:pt>
                <c:pt idx="346">
                  <c:v>4.18</c:v>
                </c:pt>
                <c:pt idx="347">
                  <c:v>4.53</c:v>
                </c:pt>
                <c:pt idx="348">
                  <c:v>4.66</c:v>
                </c:pt>
                <c:pt idx="349">
                  <c:v>5.07</c:v>
                </c:pt>
                <c:pt idx="350">
                  <c:v>5.29</c:v>
                </c:pt>
                <c:pt idx="351">
                  <c:v>5.0199999999999996</c:v>
                </c:pt>
                <c:pt idx="352">
                  <c:v>5.41</c:v>
                </c:pt>
                <c:pt idx="353">
                  <c:v>6.47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4.51</c:v>
                </c:pt>
                <c:pt idx="360">
                  <c:v>4.05</c:v>
                </c:pt>
                <c:pt idx="361">
                  <c:v>3.48</c:v>
                </c:pt>
                <c:pt idx="362">
                  <c:v>3.12</c:v>
                </c:pt>
                <c:pt idx="363">
                  <c:v>2.6</c:v>
                </c:pt>
                <c:pt idx="364">
                  <c:v>2.37</c:v>
                </c:pt>
                <c:pt idx="365">
                  <c:v>2.5099999999999998</c:v>
                </c:pt>
                <c:pt idx="366">
                  <c:v>2.48</c:v>
                </c:pt>
                <c:pt idx="367">
                  <c:v>2.23</c:v>
                </c:pt>
                <c:pt idx="368">
                  <c:v>1.54</c:v>
                </c:pt>
                <c:pt idx="369">
                  <c:v>1.36</c:v>
                </c:pt>
                <c:pt idx="370">
                  <c:v>1.44</c:v>
                </c:pt>
                <c:pt idx="371">
                  <c:v>1.41</c:v>
                </c:pt>
                <c:pt idx="372">
                  <c:v>2.5299999999999998</c:v>
                </c:pt>
                <c:pt idx="373">
                  <c:v>3.63</c:v>
                </c:pt>
                <c:pt idx="374">
                  <c:v>3.84</c:v>
                </c:pt>
                <c:pt idx="375">
                  <c:v>3.99</c:v>
                </c:pt>
                <c:pt idx="376">
                  <c:v>4.37</c:v>
                </c:pt>
                <c:pt idx="377">
                  <c:v>4.99</c:v>
                </c:pt>
                <c:pt idx="378">
                  <c:v>5.29</c:v>
                </c:pt>
                <c:pt idx="379">
                  <c:v>5.4</c:v>
                </c:pt>
                <c:pt idx="380">
                  <c:v>5.49</c:v>
                </c:pt>
                <c:pt idx="381">
                  <c:v>5.38</c:v>
                </c:pt>
                <c:pt idx="382">
                  <c:v>5.65</c:v>
                </c:pt>
                <c:pt idx="383">
                  <c:v>5.33</c:v>
                </c:pt>
                <c:pt idx="384">
                  <c:v>5.13</c:v>
                </c:pt>
                <c:pt idx="385">
                  <c:v>5.1100000000000003</c:v>
                </c:pt>
                <c:pt idx="386">
                  <c:v>4.99</c:v>
                </c:pt>
                <c:pt idx="387">
                  <c:v>4.87</c:v>
                </c:pt>
                <c:pt idx="388">
                  <c:v>4.97</c:v>
                </c:pt>
                <c:pt idx="389">
                  <c:v>5.03</c:v>
                </c:pt>
                <c:pt idx="390">
                  <c:v>4.67</c:v>
                </c:pt>
                <c:pt idx="391">
                  <c:v>3.63</c:v>
                </c:pt>
                <c:pt idx="392">
                  <c:v>2.29</c:v>
                </c:pt>
                <c:pt idx="393">
                  <c:v>1.65</c:v>
                </c:pt>
                <c:pt idx="394">
                  <c:v>1.3</c:v>
                </c:pt>
                <c:pt idx="395">
                  <c:v>1.1499999999999999</c:v>
                </c:pt>
                <c:pt idx="396">
                  <c:v>1.24</c:v>
                </c:pt>
                <c:pt idx="397">
                  <c:v>1.1599999999999999</c:v>
                </c:pt>
                <c:pt idx="398">
                  <c:v>1.92</c:v>
                </c:pt>
                <c:pt idx="399">
                  <c:v>2.84</c:v>
                </c:pt>
                <c:pt idx="400">
                  <c:v>3.68</c:v>
                </c:pt>
                <c:pt idx="401">
                  <c:v>3.53</c:v>
                </c:pt>
                <c:pt idx="402">
                  <c:v>3.74</c:v>
                </c:pt>
                <c:pt idx="403">
                  <c:v>4.3499999999999996</c:v>
                </c:pt>
                <c:pt idx="404">
                  <c:v>4.45</c:v>
                </c:pt>
                <c:pt idx="405">
                  <c:v>4.66</c:v>
                </c:pt>
                <c:pt idx="406">
                  <c:v>4.8</c:v>
                </c:pt>
                <c:pt idx="407">
                  <c:v>4.83</c:v>
                </c:pt>
                <c:pt idx="408">
                  <c:v>5.03</c:v>
                </c:pt>
                <c:pt idx="409">
                  <c:v>5</c:v>
                </c:pt>
                <c:pt idx="410">
                  <c:v>5.15</c:v>
                </c:pt>
                <c:pt idx="411">
                  <c:v>5.28</c:v>
                </c:pt>
                <c:pt idx="412">
                  <c:v>5.45</c:v>
                </c:pt>
                <c:pt idx="413">
                  <c:v>5.32</c:v>
                </c:pt>
                <c:pt idx="414">
                  <c:v>5.29</c:v>
                </c:pt>
                <c:pt idx="415">
                  <c:v>5.4</c:v>
                </c:pt>
                <c:pt idx="416">
                  <c:v>5.1100000000000003</c:v>
                </c:pt>
                <c:pt idx="417">
                  <c:v>5.0599999999999996</c:v>
                </c:pt>
                <c:pt idx="418">
                  <c:v>4.9000000000000004</c:v>
                </c:pt>
                <c:pt idx="419">
                  <c:v>4.55</c:v>
                </c:pt>
                <c:pt idx="420">
                  <c:v>4.46</c:v>
                </c:pt>
                <c:pt idx="421">
                  <c:v>4.74</c:v>
                </c:pt>
                <c:pt idx="422">
                  <c:v>4.67</c:v>
                </c:pt>
                <c:pt idx="423">
                  <c:v>4.62</c:v>
                </c:pt>
                <c:pt idx="424">
                  <c:v>4.47</c:v>
                </c:pt>
                <c:pt idx="425">
                  <c:v>4.3899999999999997</c:v>
                </c:pt>
                <c:pt idx="426">
                  <c:v>3.93</c:v>
                </c:pt>
                <c:pt idx="427">
                  <c:v>2.95</c:v>
                </c:pt>
                <c:pt idx="428">
                  <c:v>2</c:v>
                </c:pt>
                <c:pt idx="429">
                  <c:v>1.61</c:v>
                </c:pt>
                <c:pt idx="430">
                  <c:v>1.02</c:v>
                </c:pt>
                <c:pt idx="431">
                  <c:v>0.83</c:v>
                </c:pt>
                <c:pt idx="432">
                  <c:v>0.91</c:v>
                </c:pt>
                <c:pt idx="433">
                  <c:v>0.55000000000000004</c:v>
                </c:pt>
                <c:pt idx="434">
                  <c:v>1.61</c:v>
                </c:pt>
                <c:pt idx="435">
                  <c:v>2.2400000000000002</c:v>
                </c:pt>
                <c:pt idx="436">
                  <c:v>3.26</c:v>
                </c:pt>
                <c:pt idx="437">
                  <c:v>3.16</c:v>
                </c:pt>
                <c:pt idx="438">
                  <c:v>3.46</c:v>
                </c:pt>
                <c:pt idx="439">
                  <c:v>3.67</c:v>
                </c:pt>
                <c:pt idx="440">
                  <c:v>3.68</c:v>
                </c:pt>
                <c:pt idx="441">
                  <c:v>3.68</c:v>
                </c:pt>
                <c:pt idx="442">
                  <c:v>3.52</c:v>
                </c:pt>
                <c:pt idx="443">
                  <c:v>3.65</c:v>
                </c:pt>
                <c:pt idx="444">
                  <c:v>3.78</c:v>
                </c:pt>
                <c:pt idx="445">
                  <c:v>3.51</c:v>
                </c:pt>
                <c:pt idx="446">
                  <c:v>4.26</c:v>
                </c:pt>
                <c:pt idx="447">
                  <c:v>4.04</c:v>
                </c:pt>
                <c:pt idx="448">
                  <c:v>3.66</c:v>
                </c:pt>
                <c:pt idx="449">
                  <c:v>3.96</c:v>
                </c:pt>
                <c:pt idx="450">
                  <c:v>4.0599999999999996</c:v>
                </c:pt>
                <c:pt idx="451">
                  <c:v>3.82</c:v>
                </c:pt>
                <c:pt idx="452">
                  <c:v>4.57</c:v>
                </c:pt>
                <c:pt idx="453">
                  <c:v>4.76</c:v>
                </c:pt>
                <c:pt idx="454">
                  <c:v>5.33</c:v>
                </c:pt>
                <c:pt idx="455">
                  <c:v>5.57</c:v>
                </c:pt>
                <c:pt idx="456">
                  <c:v>5.49</c:v>
                </c:pt>
                <c:pt idx="457">
                  <c:v>5.58</c:v>
                </c:pt>
                <c:pt idx="458">
                  <c:v>5.58</c:v>
                </c:pt>
                <c:pt idx="459">
                  <c:v>5.65</c:v>
                </c:pt>
                <c:pt idx="460">
                  <c:v>5.78</c:v>
                </c:pt>
                <c:pt idx="461">
                  <c:v>5.71</c:v>
                </c:pt>
                <c:pt idx="462">
                  <c:v>5.69</c:v>
                </c:pt>
                <c:pt idx="463">
                  <c:v>5.46</c:v>
                </c:pt>
                <c:pt idx="464">
                  <c:v>5.71</c:v>
                </c:pt>
                <c:pt idx="465">
                  <c:v>5.51</c:v>
                </c:pt>
                <c:pt idx="466">
                  <c:v>4.95</c:v>
                </c:pt>
                <c:pt idx="467">
                  <c:v>4.13</c:v>
                </c:pt>
                <c:pt idx="468">
                  <c:v>3.9</c:v>
                </c:pt>
                <c:pt idx="469">
                  <c:v>3.42</c:v>
                </c:pt>
                <c:pt idx="470">
                  <c:v>3.02</c:v>
                </c:pt>
                <c:pt idx="471">
                  <c:v>2.65</c:v>
                </c:pt>
                <c:pt idx="472">
                  <c:v>1.75</c:v>
                </c:pt>
                <c:pt idx="473">
                  <c:v>1.6</c:v>
                </c:pt>
                <c:pt idx="474">
                  <c:v>0.4</c:v>
                </c:pt>
                <c:pt idx="475">
                  <c:v>0.51</c:v>
                </c:pt>
                <c:pt idx="476">
                  <c:v>1.17</c:v>
                </c:pt>
                <c:pt idx="477">
                  <c:v>1.1299999999999999</c:v>
                </c:pt>
                <c:pt idx="478">
                  <c:v>1.78</c:v>
                </c:pt>
                <c:pt idx="479">
                  <c:v>2.04</c:v>
                </c:pt>
                <c:pt idx="480">
                  <c:v>2.31</c:v>
                </c:pt>
                <c:pt idx="481">
                  <c:v>2.2400000000000002</c:v>
                </c:pt>
                <c:pt idx="482">
                  <c:v>2.35</c:v>
                </c:pt>
                <c:pt idx="483">
                  <c:v>2.2599999999999998</c:v>
                </c:pt>
                <c:pt idx="484">
                  <c:v>2.27</c:v>
                </c:pt>
                <c:pt idx="485">
                  <c:v>2.66</c:v>
                </c:pt>
                <c:pt idx="486">
                  <c:v>2.82</c:v>
                </c:pt>
                <c:pt idx="487">
                  <c:v>2.72</c:v>
                </c:pt>
                <c:pt idx="488">
                  <c:v>2.42</c:v>
                </c:pt>
                <c:pt idx="489">
                  <c:v>2.42</c:v>
                </c:pt>
                <c:pt idx="490">
                  <c:v>2.82</c:v>
                </c:pt>
                <c:pt idx="491">
                  <c:v>3.02</c:v>
                </c:pt>
                <c:pt idx="492">
                  <c:v>3.23</c:v>
                </c:pt>
                <c:pt idx="493">
                  <c:v>3.41</c:v>
                </c:pt>
                <c:pt idx="494">
                  <c:v>4.05</c:v>
                </c:pt>
                <c:pt idx="495">
                  <c:v>4.22</c:v>
                </c:pt>
                <c:pt idx="496">
                  <c:v>3.46</c:v>
                </c:pt>
                <c:pt idx="497">
                  <c:v>2.3199999999999998</c:v>
                </c:pt>
                <c:pt idx="498">
                  <c:v>1.84</c:v>
                </c:pt>
                <c:pt idx="499">
                  <c:v>1.43</c:v>
                </c:pt>
                <c:pt idx="500">
                  <c:v>1.23</c:v>
                </c:pt>
                <c:pt idx="501">
                  <c:v>1.27</c:v>
                </c:pt>
                <c:pt idx="502">
                  <c:v>1.21</c:v>
                </c:pt>
                <c:pt idx="503">
                  <c:v>1.03</c:v>
                </c:pt>
                <c:pt idx="504">
                  <c:v>1.49</c:v>
                </c:pt>
                <c:pt idx="505">
                  <c:v>2.58</c:v>
                </c:pt>
                <c:pt idx="506">
                  <c:v>2.56</c:v>
                </c:pt>
                <c:pt idx="507">
                  <c:v>2.86</c:v>
                </c:pt>
                <c:pt idx="508">
                  <c:v>3.04</c:v>
                </c:pt>
                <c:pt idx="509">
                  <c:v>3.85</c:v>
                </c:pt>
                <c:pt idx="510">
                  <c:v>3.94</c:v>
                </c:pt>
                <c:pt idx="511">
                  <c:v>3.15</c:v>
                </c:pt>
                <c:pt idx="512">
                  <c:v>2.4300000000000002</c:v>
                </c:pt>
                <c:pt idx="513">
                  <c:v>1.31</c:v>
                </c:pt>
                <c:pt idx="514">
                  <c:v>1.44</c:v>
                </c:pt>
                <c:pt idx="515">
                  <c:v>1.26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1.5724764</c:v>
                </c:pt>
                <c:pt idx="529">
                  <c:v>3.088848</c:v>
                </c:pt>
                <c:pt idx="530">
                  <c:v>3.8460044999999998</c:v>
                </c:pt>
                <c:pt idx="531">
                  <c:v>4.2902100000000001</c:v>
                </c:pt>
                <c:pt idx="532">
                  <c:v>4.4049925999999999</c:v>
                </c:pt>
                <c:pt idx="533">
                  <c:v>4.4302140000000003</c:v>
                </c:pt>
                <c:pt idx="534">
                  <c:v>4.6602949999999996</c:v>
                </c:pt>
                <c:pt idx="535">
                  <c:v>4.7853726999999999</c:v>
                </c:pt>
                <c:pt idx="536">
                  <c:v>4.7529450000000004</c:v>
                </c:pt>
                <c:pt idx="537">
                  <c:v>4.7339000000000002</c:v>
                </c:pt>
                <c:pt idx="538">
                  <c:v>4.4827155999999997</c:v>
                </c:pt>
                <c:pt idx="539">
                  <c:v>4.3586679999999998</c:v>
                </c:pt>
                <c:pt idx="540">
                  <c:v>4.2778562999999998</c:v>
                </c:pt>
                <c:pt idx="541">
                  <c:v>4.5233790000000003</c:v>
                </c:pt>
                <c:pt idx="542">
                  <c:v>4.9078765000000004</c:v>
                </c:pt>
                <c:pt idx="543">
                  <c:v>4.6237497000000003</c:v>
                </c:pt>
                <c:pt idx="544">
                  <c:v>4.3231520000000003</c:v>
                </c:pt>
                <c:pt idx="545">
                  <c:v>4.2969010000000001</c:v>
                </c:pt>
                <c:pt idx="546">
                  <c:v>4.180574</c:v>
                </c:pt>
                <c:pt idx="547">
                  <c:v>3.7852670000000002</c:v>
                </c:pt>
                <c:pt idx="548">
                  <c:v>4.1260133000000003</c:v>
                </c:pt>
                <c:pt idx="549">
                  <c:v>4.2783712999999999</c:v>
                </c:pt>
                <c:pt idx="550">
                  <c:v>4.3149166000000001</c:v>
                </c:pt>
                <c:pt idx="551">
                  <c:v>4.278886</c:v>
                </c:pt>
                <c:pt idx="552">
                  <c:v>4.0014504999999998</c:v>
                </c:pt>
                <c:pt idx="553">
                  <c:v>3.6396008000000002</c:v>
                </c:pt>
                <c:pt idx="554">
                  <c:v>3.6354829999999998</c:v>
                </c:pt>
                <c:pt idx="555">
                  <c:v>3.7821788999999999</c:v>
                </c:pt>
                <c:pt idx="556">
                  <c:v>3.8748288</c:v>
                </c:pt>
                <c:pt idx="557">
                  <c:v>3.757987</c:v>
                </c:pt>
                <c:pt idx="558">
                  <c:v>3.342606</c:v>
                </c:pt>
                <c:pt idx="559">
                  <c:v>2.5998619000000001</c:v>
                </c:pt>
                <c:pt idx="560">
                  <c:v>2.2019818</c:v>
                </c:pt>
                <c:pt idx="561">
                  <c:v>1.8097633</c:v>
                </c:pt>
                <c:pt idx="562">
                  <c:v>1.6054185999999999</c:v>
                </c:pt>
                <c:pt idx="563">
                  <c:v>1.6316694</c:v>
                </c:pt>
                <c:pt idx="564">
                  <c:v>1.1195208000000001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1.7068189</c:v>
                </c:pt>
                <c:pt idx="589">
                  <c:v>1.8272638000000001</c:v>
                </c:pt>
                <c:pt idx="590">
                  <c:v>2.6039797999999998</c:v>
                </c:pt>
                <c:pt idx="591">
                  <c:v>3.2026017000000002</c:v>
                </c:pt>
                <c:pt idx="592">
                  <c:v>3.5598190000000001</c:v>
                </c:pt>
                <c:pt idx="593">
                  <c:v>3.8418868000000002</c:v>
                </c:pt>
                <c:pt idx="594">
                  <c:v>4.6160290000000002</c:v>
                </c:pt>
                <c:pt idx="595">
                  <c:v>4.9650106000000003</c:v>
                </c:pt>
                <c:pt idx="596">
                  <c:v>4.9639810000000004</c:v>
                </c:pt>
                <c:pt idx="597">
                  <c:v>4.9511130000000003</c:v>
                </c:pt>
                <c:pt idx="598">
                  <c:v>4.6391910000000003</c:v>
                </c:pt>
                <c:pt idx="599">
                  <c:v>4.6783104</c:v>
                </c:pt>
                <c:pt idx="600">
                  <c:v>4.711767</c:v>
                </c:pt>
                <c:pt idx="601">
                  <c:v>4.8090495999999998</c:v>
                </c:pt>
                <c:pt idx="602">
                  <c:v>4.6325000000000003</c:v>
                </c:pt>
                <c:pt idx="603">
                  <c:v>4.6206613000000001</c:v>
                </c:pt>
                <c:pt idx="604">
                  <c:v>4.4461703000000004</c:v>
                </c:pt>
                <c:pt idx="605">
                  <c:v>4.1064540000000003</c:v>
                </c:pt>
                <c:pt idx="606">
                  <c:v>3.8604167</c:v>
                </c:pt>
                <c:pt idx="607">
                  <c:v>3.1372317999999999</c:v>
                </c:pt>
                <c:pt idx="608">
                  <c:v>1.8427055999999999</c:v>
                </c:pt>
                <c:pt idx="609">
                  <c:v>1.4077653000000001</c:v>
                </c:pt>
                <c:pt idx="610">
                  <c:v>1.3701905000000001</c:v>
                </c:pt>
                <c:pt idx="611">
                  <c:v>2.3291179999999998</c:v>
                </c:pt>
                <c:pt idx="612">
                  <c:v>3.442977</c:v>
                </c:pt>
                <c:pt idx="613">
                  <c:v>4.7200027000000002</c:v>
                </c:pt>
                <c:pt idx="614">
                  <c:v>6.3233623999999997</c:v>
                </c:pt>
                <c:pt idx="615">
                  <c:v>7.0542680000000004</c:v>
                </c:pt>
                <c:pt idx="616">
                  <c:v>7.0789746999999998</c:v>
                </c:pt>
                <c:pt idx="617">
                  <c:v>6.898822</c:v>
                </c:pt>
                <c:pt idx="618">
                  <c:v>6.4237330000000004</c:v>
                </c:pt>
                <c:pt idx="619">
                  <c:v>6.3907910000000001</c:v>
                </c:pt>
                <c:pt idx="620">
                  <c:v>5.6470174999999996</c:v>
                </c:pt>
                <c:pt idx="621">
                  <c:v>4.1352779999999996</c:v>
                </c:pt>
                <c:pt idx="622">
                  <c:v>2.6214802000000001</c:v>
                </c:pt>
                <c:pt idx="623">
                  <c:v>1.6630674999999999</c:v>
                </c:pt>
                <c:pt idx="624">
                  <c:v>1.2255536</c:v>
                </c:pt>
                <c:pt idx="625">
                  <c:v>1.0464302000000001</c:v>
                </c:pt>
                <c:pt idx="626">
                  <c:v>1.2790847000000001</c:v>
                </c:pt>
                <c:pt idx="627">
                  <c:v>1.2451129999999999</c:v>
                </c:pt>
                <c:pt idx="628">
                  <c:v>1.0767989</c:v>
                </c:pt>
                <c:pt idx="629">
                  <c:v>1.5415931</c:v>
                </c:pt>
                <c:pt idx="630">
                  <c:v>1.6501994</c:v>
                </c:pt>
                <c:pt idx="631">
                  <c:v>1.7377023</c:v>
                </c:pt>
                <c:pt idx="632">
                  <c:v>1.9435910999999999</c:v>
                </c:pt>
                <c:pt idx="633">
                  <c:v>1.8216019999999999</c:v>
                </c:pt>
                <c:pt idx="634">
                  <c:v>1.8262345</c:v>
                </c:pt>
                <c:pt idx="635">
                  <c:v>1.8123369</c:v>
                </c:pt>
                <c:pt idx="636">
                  <c:v>1.8457938</c:v>
                </c:pt>
                <c:pt idx="637">
                  <c:v>1.5863738999999999</c:v>
                </c:pt>
                <c:pt idx="638">
                  <c:v>1.5786530999999999</c:v>
                </c:pt>
                <c:pt idx="639">
                  <c:v>1.1993027999999999</c:v>
                </c:pt>
                <c:pt idx="640">
                  <c:v>1.2332745000000001</c:v>
                </c:pt>
                <c:pt idx="641">
                  <c:v>1.2142297</c:v>
                </c:pt>
                <c:pt idx="642">
                  <c:v>1.4911502999999999</c:v>
                </c:pt>
                <c:pt idx="643">
                  <c:v>1.2168033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3.2973105999999999</c:v>
                </c:pt>
                <c:pt idx="652">
                  <c:v>4.2516055000000001</c:v>
                </c:pt>
                <c:pt idx="653">
                  <c:v>4.7987549999999999</c:v>
                </c:pt>
                <c:pt idx="654">
                  <c:v>5.3031829999999998</c:v>
                </c:pt>
                <c:pt idx="655">
                  <c:v>5.4056129999999998</c:v>
                </c:pt>
                <c:pt idx="656">
                  <c:v>5.5260577</c:v>
                </c:pt>
                <c:pt idx="657">
                  <c:v>5.8575387000000001</c:v>
                </c:pt>
                <c:pt idx="658">
                  <c:v>6.2142415</c:v>
                </c:pt>
                <c:pt idx="659">
                  <c:v>6.2425512999999997</c:v>
                </c:pt>
                <c:pt idx="660">
                  <c:v>6.4041740000000003</c:v>
                </c:pt>
                <c:pt idx="661">
                  <c:v>6.4098360000000003</c:v>
                </c:pt>
                <c:pt idx="662">
                  <c:v>6.4036593000000002</c:v>
                </c:pt>
                <c:pt idx="663">
                  <c:v>6.2116680000000004</c:v>
                </c:pt>
                <c:pt idx="664">
                  <c:v>6.5441785000000001</c:v>
                </c:pt>
                <c:pt idx="665">
                  <c:v>6.2682869999999999</c:v>
                </c:pt>
                <c:pt idx="666">
                  <c:v>6.2899054999999997</c:v>
                </c:pt>
                <c:pt idx="667">
                  <c:v>6.5045447000000003</c:v>
                </c:pt>
                <c:pt idx="668">
                  <c:v>6.4052033000000002</c:v>
                </c:pt>
                <c:pt idx="669">
                  <c:v>6.7495526999999997</c:v>
                </c:pt>
                <c:pt idx="670">
                  <c:v>7.4753109999999996</c:v>
                </c:pt>
                <c:pt idx="671">
                  <c:v>7.6498017000000003</c:v>
                </c:pt>
                <c:pt idx="672">
                  <c:v>7.6117125000000003</c:v>
                </c:pt>
                <c:pt idx="673">
                  <c:v>7.5746520000000004</c:v>
                </c:pt>
                <c:pt idx="674">
                  <c:v>8.1125369999999997</c:v>
                </c:pt>
                <c:pt idx="675">
                  <c:v>8.2170260000000006</c:v>
                </c:pt>
                <c:pt idx="676">
                  <c:v>8.0754769999999994</c:v>
                </c:pt>
                <c:pt idx="677">
                  <c:v>7.9092216000000004</c:v>
                </c:pt>
                <c:pt idx="678">
                  <c:v>7.1335354000000004</c:v>
                </c:pt>
                <c:pt idx="679">
                  <c:v>5.8081255000000001</c:v>
                </c:pt>
                <c:pt idx="680">
                  <c:v>4.4564649999999997</c:v>
                </c:pt>
                <c:pt idx="681">
                  <c:v>3.1531882000000002</c:v>
                </c:pt>
                <c:pt idx="682">
                  <c:v>1.7464525</c:v>
                </c:pt>
                <c:pt idx="683">
                  <c:v>1.0701075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2.5869939999999998</c:v>
                </c:pt>
                <c:pt idx="688">
                  <c:v>2.8942830000000002</c:v>
                </c:pt>
                <c:pt idx="689">
                  <c:v>2.6044942999999998</c:v>
                </c:pt>
                <c:pt idx="690">
                  <c:v>2.2344089999999999</c:v>
                </c:pt>
                <c:pt idx="691">
                  <c:v>1.4839442</c:v>
                </c:pt>
                <c:pt idx="692">
                  <c:v>1.2095971999999999</c:v>
                </c:pt>
                <c:pt idx="693">
                  <c:v>1.4437958</c:v>
                </c:pt>
                <c:pt idx="694">
                  <c:v>1.8231461</c:v>
                </c:pt>
                <c:pt idx="695">
                  <c:v>2.2179380000000002</c:v>
                </c:pt>
                <c:pt idx="696">
                  <c:v>2.3790461999999999</c:v>
                </c:pt>
                <c:pt idx="697">
                  <c:v>2.8541348000000002</c:v>
                </c:pt>
                <c:pt idx="698">
                  <c:v>3.4867284000000001</c:v>
                </c:pt>
                <c:pt idx="699">
                  <c:v>3.3539300000000001</c:v>
                </c:pt>
                <c:pt idx="700">
                  <c:v>3.7935028000000002</c:v>
                </c:pt>
                <c:pt idx="701">
                  <c:v>4.4477149999999996</c:v>
                </c:pt>
                <c:pt idx="702">
                  <c:v>4.4544062999999996</c:v>
                </c:pt>
                <c:pt idx="703">
                  <c:v>4.3375640000000004</c:v>
                </c:pt>
                <c:pt idx="704">
                  <c:v>4.1049100000000003</c:v>
                </c:pt>
                <c:pt idx="705">
                  <c:v>4.2557235000000002</c:v>
                </c:pt>
                <c:pt idx="706">
                  <c:v>4.7652983999999998</c:v>
                </c:pt>
                <c:pt idx="707">
                  <c:v>4.916112</c:v>
                </c:pt>
                <c:pt idx="708">
                  <c:v>4.9284654000000003</c:v>
                </c:pt>
                <c:pt idx="709">
                  <c:v>5.0509690000000003</c:v>
                </c:pt>
                <c:pt idx="710">
                  <c:v>5.0833963999999998</c:v>
                </c:pt>
                <c:pt idx="711">
                  <c:v>5.8333469999999998</c:v>
                </c:pt>
                <c:pt idx="712">
                  <c:v>5.8271704</c:v>
                </c:pt>
                <c:pt idx="713">
                  <c:v>5.8034929999999996</c:v>
                </c:pt>
                <c:pt idx="714">
                  <c:v>5.6295169999999999</c:v>
                </c:pt>
                <c:pt idx="715">
                  <c:v>5.647532</c:v>
                </c:pt>
                <c:pt idx="716">
                  <c:v>5.4462757000000002</c:v>
                </c:pt>
                <c:pt idx="717">
                  <c:v>5.7618010000000002</c:v>
                </c:pt>
                <c:pt idx="718">
                  <c:v>5.2244305999999998</c:v>
                </c:pt>
                <c:pt idx="719">
                  <c:v>5.7545942999999999</c:v>
                </c:pt>
                <c:pt idx="720">
                  <c:v>5.7782717000000003</c:v>
                </c:pt>
                <c:pt idx="721">
                  <c:v>5.6578270000000002</c:v>
                </c:pt>
                <c:pt idx="722">
                  <c:v>5.4725266000000001</c:v>
                </c:pt>
                <c:pt idx="723">
                  <c:v>5.4550260000000002</c:v>
                </c:pt>
                <c:pt idx="724">
                  <c:v>5.3350960000000001</c:v>
                </c:pt>
                <c:pt idx="725">
                  <c:v>5.9630570000000001</c:v>
                </c:pt>
                <c:pt idx="726">
                  <c:v>5.2048709999999998</c:v>
                </c:pt>
                <c:pt idx="727">
                  <c:v>5.1734730000000004</c:v>
                </c:pt>
                <c:pt idx="728">
                  <c:v>5.1405310000000002</c:v>
                </c:pt>
                <c:pt idx="729">
                  <c:v>4.7827989999999998</c:v>
                </c:pt>
                <c:pt idx="730">
                  <c:v>4.8126525999999998</c:v>
                </c:pt>
                <c:pt idx="731">
                  <c:v>4.9171414000000002</c:v>
                </c:pt>
                <c:pt idx="732">
                  <c:v>4.3427113999999998</c:v>
                </c:pt>
                <c:pt idx="733">
                  <c:v>4.3246960000000003</c:v>
                </c:pt>
                <c:pt idx="734">
                  <c:v>3.2406912000000001</c:v>
                </c:pt>
                <c:pt idx="735">
                  <c:v>2.3522805999999998</c:v>
                </c:pt>
                <c:pt idx="736">
                  <c:v>2.0182259999999999</c:v>
                </c:pt>
                <c:pt idx="737">
                  <c:v>1.5168864</c:v>
                </c:pt>
                <c:pt idx="738">
                  <c:v>1.6630674999999999</c:v>
                </c:pt>
                <c:pt idx="739">
                  <c:v>2.0506532000000002</c:v>
                </c:pt>
                <c:pt idx="740">
                  <c:v>2.5911116999999999</c:v>
                </c:pt>
                <c:pt idx="741">
                  <c:v>2.5885381999999999</c:v>
                </c:pt>
                <c:pt idx="742">
                  <c:v>3.0404642000000002</c:v>
                </c:pt>
                <c:pt idx="743">
                  <c:v>3.4723160000000002</c:v>
                </c:pt>
                <c:pt idx="744">
                  <c:v>3.8274743999999998</c:v>
                </c:pt>
                <c:pt idx="745">
                  <c:v>4.3298435</c:v>
                </c:pt>
                <c:pt idx="746">
                  <c:v>4.6793399999999998</c:v>
                </c:pt>
                <c:pt idx="747">
                  <c:v>4.6752219999999998</c:v>
                </c:pt>
                <c:pt idx="748">
                  <c:v>5.0669255</c:v>
                </c:pt>
                <c:pt idx="749">
                  <c:v>5.0339830000000001</c:v>
                </c:pt>
                <c:pt idx="750">
                  <c:v>4.8600073000000004</c:v>
                </c:pt>
                <c:pt idx="751">
                  <c:v>4.3483733999999998</c:v>
                </c:pt>
                <c:pt idx="752">
                  <c:v>5.0293507999999996</c:v>
                </c:pt>
                <c:pt idx="753">
                  <c:v>5.0463367000000003</c:v>
                </c:pt>
                <c:pt idx="754">
                  <c:v>4.6077933</c:v>
                </c:pt>
                <c:pt idx="755">
                  <c:v>4.8147115999999999</c:v>
                </c:pt>
                <c:pt idx="756">
                  <c:v>5.2831086999999997</c:v>
                </c:pt>
                <c:pt idx="757">
                  <c:v>5.3160509999999999</c:v>
                </c:pt>
                <c:pt idx="758">
                  <c:v>5.2970065999999996</c:v>
                </c:pt>
                <c:pt idx="759">
                  <c:v>5.123545</c:v>
                </c:pt>
                <c:pt idx="760">
                  <c:v>4.59544</c:v>
                </c:pt>
                <c:pt idx="761">
                  <c:v>4.7318416000000001</c:v>
                </c:pt>
                <c:pt idx="762">
                  <c:v>4.3612412999999997</c:v>
                </c:pt>
                <c:pt idx="763">
                  <c:v>3.6118060000000001</c:v>
                </c:pt>
                <c:pt idx="764">
                  <c:v>3.1217902</c:v>
                </c:pt>
                <c:pt idx="765">
                  <c:v>1.79741</c:v>
                </c:pt>
                <c:pt idx="766">
                  <c:v>1.6440227999999999</c:v>
                </c:pt>
                <c:pt idx="767">
                  <c:v>1.4715909</c:v>
                </c:pt>
                <c:pt idx="768">
                  <c:v>1.6990981000000001</c:v>
                </c:pt>
                <c:pt idx="769">
                  <c:v>1.8231461</c:v>
                </c:pt>
                <c:pt idx="770">
                  <c:v>2.1530830000000001</c:v>
                </c:pt>
                <c:pt idx="771">
                  <c:v>2.1551418</c:v>
                </c:pt>
                <c:pt idx="772">
                  <c:v>2.0161669999999998</c:v>
                </c:pt>
                <c:pt idx="773">
                  <c:v>2.2673513999999999</c:v>
                </c:pt>
                <c:pt idx="774">
                  <c:v>2.0527122000000002</c:v>
                </c:pt>
                <c:pt idx="775">
                  <c:v>1.8478528000000001</c:v>
                </c:pt>
                <c:pt idx="776">
                  <c:v>1.7078483</c:v>
                </c:pt>
                <c:pt idx="777">
                  <c:v>1.8468233000000001</c:v>
                </c:pt>
                <c:pt idx="778">
                  <c:v>2.5103002000000001</c:v>
                </c:pt>
                <c:pt idx="779">
                  <c:v>2.5916264</c:v>
                </c:pt>
                <c:pt idx="780">
                  <c:v>2.8917093</c:v>
                </c:pt>
                <c:pt idx="781">
                  <c:v>3.4872429999999999</c:v>
                </c:pt>
                <c:pt idx="782">
                  <c:v>3.7126912999999999</c:v>
                </c:pt>
                <c:pt idx="783">
                  <c:v>2.9498730000000002</c:v>
                </c:pt>
                <c:pt idx="784">
                  <c:v>2.3002937000000001</c:v>
                </c:pt>
                <c:pt idx="785">
                  <c:v>1.5297544000000001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3.9160065999999998</c:v>
                </c:pt>
                <c:pt idx="794">
                  <c:v>4.8471393999999997</c:v>
                </c:pt>
                <c:pt idx="795">
                  <c:v>5.3206835000000003</c:v>
                </c:pt>
                <c:pt idx="796">
                  <c:v>5.7134166000000004</c:v>
                </c:pt>
                <c:pt idx="797">
                  <c:v>6.5724879999999999</c:v>
                </c:pt>
                <c:pt idx="798">
                  <c:v>7.4850906999999998</c:v>
                </c:pt>
                <c:pt idx="799">
                  <c:v>7.9570910000000001</c:v>
                </c:pt>
                <c:pt idx="800">
                  <c:v>7.9529730000000001</c:v>
                </c:pt>
                <c:pt idx="801">
                  <c:v>8.1274639999999998</c:v>
                </c:pt>
                <c:pt idx="802">
                  <c:v>8.1583469999999991</c:v>
                </c:pt>
                <c:pt idx="803">
                  <c:v>8.2988660000000003</c:v>
                </c:pt>
                <c:pt idx="804">
                  <c:v>8.5253440000000005</c:v>
                </c:pt>
                <c:pt idx="805">
                  <c:v>8.674614</c:v>
                </c:pt>
                <c:pt idx="806">
                  <c:v>8.5418149999999997</c:v>
                </c:pt>
                <c:pt idx="807">
                  <c:v>8.5449040000000007</c:v>
                </c:pt>
                <c:pt idx="808">
                  <c:v>8.6885110000000001</c:v>
                </c:pt>
                <c:pt idx="809">
                  <c:v>8.6756430000000009</c:v>
                </c:pt>
                <c:pt idx="810">
                  <c:v>8.5938020000000002</c:v>
                </c:pt>
                <c:pt idx="811">
                  <c:v>8.5845374999999997</c:v>
                </c:pt>
                <c:pt idx="812">
                  <c:v>8.4501939999999998</c:v>
                </c:pt>
                <c:pt idx="813">
                  <c:v>8.2890859999999993</c:v>
                </c:pt>
                <c:pt idx="814">
                  <c:v>8.0584910000000001</c:v>
                </c:pt>
                <c:pt idx="815">
                  <c:v>7.9586350000000001</c:v>
                </c:pt>
                <c:pt idx="816">
                  <c:v>7.3332477000000003</c:v>
                </c:pt>
                <c:pt idx="817">
                  <c:v>6.4154980000000004</c:v>
                </c:pt>
                <c:pt idx="818">
                  <c:v>5.7422409999999999</c:v>
                </c:pt>
                <c:pt idx="819">
                  <c:v>5.0030999999999999</c:v>
                </c:pt>
                <c:pt idx="820">
                  <c:v>4.0158630000000004</c:v>
                </c:pt>
                <c:pt idx="821">
                  <c:v>2.7625139999999999</c:v>
                </c:pt>
                <c:pt idx="822">
                  <c:v>1.7392464000000001</c:v>
                </c:pt>
                <c:pt idx="823">
                  <c:v>1.2677609000000001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2.4274300000000002</c:v>
                </c:pt>
                <c:pt idx="828">
                  <c:v>3.4054022000000002</c:v>
                </c:pt>
                <c:pt idx="829">
                  <c:v>3.6030555</c:v>
                </c:pt>
                <c:pt idx="830">
                  <c:v>4.3524909999999997</c:v>
                </c:pt>
                <c:pt idx="831">
                  <c:v>4.5799985000000003</c:v>
                </c:pt>
                <c:pt idx="832">
                  <c:v>5.0195713</c:v>
                </c:pt>
                <c:pt idx="833">
                  <c:v>5.8070959999999996</c:v>
                </c:pt>
                <c:pt idx="834">
                  <c:v>5.445246</c:v>
                </c:pt>
                <c:pt idx="835">
                  <c:v>5.2789910000000004</c:v>
                </c:pt>
                <c:pt idx="836">
                  <c:v>5.3021535999999996</c:v>
                </c:pt>
                <c:pt idx="837">
                  <c:v>5.6109866999999998</c:v>
                </c:pt>
                <c:pt idx="838">
                  <c:v>5.4812770000000004</c:v>
                </c:pt>
                <c:pt idx="839">
                  <c:v>4.707649</c:v>
                </c:pt>
                <c:pt idx="840">
                  <c:v>4.7004432999999999</c:v>
                </c:pt>
                <c:pt idx="841">
                  <c:v>4.3581529999999997</c:v>
                </c:pt>
                <c:pt idx="842">
                  <c:v>3.6586455999999998</c:v>
                </c:pt>
                <c:pt idx="843">
                  <c:v>3.6246738000000001</c:v>
                </c:pt>
                <c:pt idx="844">
                  <c:v>3.3817249999999999</c:v>
                </c:pt>
                <c:pt idx="845">
                  <c:v>3.5907022999999998</c:v>
                </c:pt>
                <c:pt idx="846">
                  <c:v>4.4039636</c:v>
                </c:pt>
                <c:pt idx="847">
                  <c:v>5.1693553999999997</c:v>
                </c:pt>
                <c:pt idx="848">
                  <c:v>5.7602563</c:v>
                </c:pt>
                <c:pt idx="849">
                  <c:v>6.0098967999999999</c:v>
                </c:pt>
                <c:pt idx="850">
                  <c:v>6.7361700000000004</c:v>
                </c:pt>
                <c:pt idx="851">
                  <c:v>6.8813214</c:v>
                </c:pt>
                <c:pt idx="852">
                  <c:v>7.1911839999999998</c:v>
                </c:pt>
                <c:pt idx="853">
                  <c:v>7.1515510000000004</c:v>
                </c:pt>
                <c:pt idx="854">
                  <c:v>6.8133780000000002</c:v>
                </c:pt>
                <c:pt idx="855">
                  <c:v>6.3660845999999998</c:v>
                </c:pt>
                <c:pt idx="856">
                  <c:v>5.7329759999999998</c:v>
                </c:pt>
                <c:pt idx="857">
                  <c:v>4.6376470000000003</c:v>
                </c:pt>
                <c:pt idx="858">
                  <c:v>3.5515832999999999</c:v>
                </c:pt>
                <c:pt idx="859">
                  <c:v>2.3574278</c:v>
                </c:pt>
                <c:pt idx="860">
                  <c:v>1.4304129999999999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1.3609256000000001</c:v>
                </c:pt>
                <c:pt idx="872">
                  <c:v>1.5240925999999999</c:v>
                </c:pt>
                <c:pt idx="873">
                  <c:v>1.6085069000000001</c:v>
                </c:pt>
                <c:pt idx="874">
                  <c:v>2.5535369999999999</c:v>
                </c:pt>
                <c:pt idx="875">
                  <c:v>3.1814979999999999</c:v>
                </c:pt>
                <c:pt idx="876">
                  <c:v>2.8798710000000001</c:v>
                </c:pt>
                <c:pt idx="877">
                  <c:v>3.0090659999999998</c:v>
                </c:pt>
                <c:pt idx="878">
                  <c:v>3.3611361999999998</c:v>
                </c:pt>
                <c:pt idx="879">
                  <c:v>4.3071957000000003</c:v>
                </c:pt>
                <c:pt idx="880">
                  <c:v>4.8636103000000004</c:v>
                </c:pt>
                <c:pt idx="881">
                  <c:v>5.0308950000000001</c:v>
                </c:pt>
                <c:pt idx="882">
                  <c:v>5.3067859999999998</c:v>
                </c:pt>
                <c:pt idx="883">
                  <c:v>5.1868559999999997</c:v>
                </c:pt>
                <c:pt idx="884">
                  <c:v>5.2882559999999996</c:v>
                </c:pt>
                <c:pt idx="885">
                  <c:v>5.0947203999999999</c:v>
                </c:pt>
                <c:pt idx="886">
                  <c:v>4.704561</c:v>
                </c:pt>
                <c:pt idx="887">
                  <c:v>4.7302970000000002</c:v>
                </c:pt>
                <c:pt idx="888">
                  <c:v>4.6247790000000002</c:v>
                </c:pt>
                <c:pt idx="889">
                  <c:v>4.8697866999999997</c:v>
                </c:pt>
                <c:pt idx="890">
                  <c:v>5.0700139999999996</c:v>
                </c:pt>
                <c:pt idx="891">
                  <c:v>5.5039249999999997</c:v>
                </c:pt>
                <c:pt idx="892">
                  <c:v>5.2172245999999998</c:v>
                </c:pt>
                <c:pt idx="893">
                  <c:v>4.8672132000000001</c:v>
                </c:pt>
                <c:pt idx="894">
                  <c:v>4.9022145000000004</c:v>
                </c:pt>
                <c:pt idx="895">
                  <c:v>4.5537476999999997</c:v>
                </c:pt>
                <c:pt idx="896">
                  <c:v>4.5511736999999997</c:v>
                </c:pt>
                <c:pt idx="897">
                  <c:v>4.4281553999999996</c:v>
                </c:pt>
                <c:pt idx="898">
                  <c:v>3.9458606000000001</c:v>
                </c:pt>
                <c:pt idx="899">
                  <c:v>3.6895289999999998</c:v>
                </c:pt>
                <c:pt idx="900">
                  <c:v>3.4512124000000002</c:v>
                </c:pt>
                <c:pt idx="901">
                  <c:v>3.4908462</c:v>
                </c:pt>
                <c:pt idx="902">
                  <c:v>3.4913609999999999</c:v>
                </c:pt>
                <c:pt idx="903">
                  <c:v>3.4661396</c:v>
                </c:pt>
                <c:pt idx="904">
                  <c:v>3.4913609999999999</c:v>
                </c:pt>
                <c:pt idx="905">
                  <c:v>3.5212146999999998</c:v>
                </c:pt>
                <c:pt idx="906">
                  <c:v>3.7193828</c:v>
                </c:pt>
                <c:pt idx="907">
                  <c:v>3.5361416000000001</c:v>
                </c:pt>
                <c:pt idx="908">
                  <c:v>4.0143184999999999</c:v>
                </c:pt>
                <c:pt idx="909">
                  <c:v>4.5671299999999997</c:v>
                </c:pt>
                <c:pt idx="910">
                  <c:v>4.9603780000000004</c:v>
                </c:pt>
                <c:pt idx="911">
                  <c:v>4.7400770000000003</c:v>
                </c:pt>
                <c:pt idx="912">
                  <c:v>4.3998455999999999</c:v>
                </c:pt>
                <c:pt idx="913">
                  <c:v>4.2495465000000001</c:v>
                </c:pt>
                <c:pt idx="914">
                  <c:v>4.078144</c:v>
                </c:pt>
                <c:pt idx="915">
                  <c:v>3.5119498</c:v>
                </c:pt>
                <c:pt idx="916">
                  <c:v>3.3673126999999998</c:v>
                </c:pt>
                <c:pt idx="917">
                  <c:v>3.0672296999999999</c:v>
                </c:pt>
                <c:pt idx="918">
                  <c:v>2.5854496999999999</c:v>
                </c:pt>
                <c:pt idx="919">
                  <c:v>2.3383829999999999</c:v>
                </c:pt>
                <c:pt idx="920">
                  <c:v>1.9847688999999999</c:v>
                </c:pt>
                <c:pt idx="921">
                  <c:v>2.7002326999999999</c:v>
                </c:pt>
                <c:pt idx="922">
                  <c:v>3.8264450000000001</c:v>
                </c:pt>
                <c:pt idx="923">
                  <c:v>4.3288140000000004</c:v>
                </c:pt>
                <c:pt idx="924">
                  <c:v>4.5002164999999996</c:v>
                </c:pt>
                <c:pt idx="925">
                  <c:v>4.6273527000000003</c:v>
                </c:pt>
                <c:pt idx="926">
                  <c:v>5.1065592999999998</c:v>
                </c:pt>
                <c:pt idx="927">
                  <c:v>5.2836236999999997</c:v>
                </c:pt>
                <c:pt idx="928">
                  <c:v>5.2522254000000004</c:v>
                </c:pt>
                <c:pt idx="929">
                  <c:v>5.4514230000000001</c:v>
                </c:pt>
                <c:pt idx="930">
                  <c:v>5.435467</c:v>
                </c:pt>
                <c:pt idx="931">
                  <c:v>5.4014949999999997</c:v>
                </c:pt>
                <c:pt idx="932">
                  <c:v>4.6103670000000001</c:v>
                </c:pt>
                <c:pt idx="933">
                  <c:v>4.1023360000000002</c:v>
                </c:pt>
                <c:pt idx="934">
                  <c:v>3.7446039999999998</c:v>
                </c:pt>
                <c:pt idx="935">
                  <c:v>3.5896728000000002</c:v>
                </c:pt>
                <c:pt idx="936">
                  <c:v>3.2895895999999998</c:v>
                </c:pt>
                <c:pt idx="937">
                  <c:v>3.1562766999999998</c:v>
                </c:pt>
                <c:pt idx="938">
                  <c:v>2.5453014</c:v>
                </c:pt>
                <c:pt idx="939">
                  <c:v>2.5658903</c:v>
                </c:pt>
                <c:pt idx="940">
                  <c:v>1.8339553</c:v>
                </c:pt>
                <c:pt idx="941">
                  <c:v>2.0310937999999998</c:v>
                </c:pt>
                <c:pt idx="942">
                  <c:v>2.8551639999999998</c:v>
                </c:pt>
                <c:pt idx="943">
                  <c:v>3.2792952</c:v>
                </c:pt>
                <c:pt idx="944">
                  <c:v>4.2670474</c:v>
                </c:pt>
                <c:pt idx="945">
                  <c:v>4.6649275000000001</c:v>
                </c:pt>
                <c:pt idx="946">
                  <c:v>4.8950085999999997</c:v>
                </c:pt>
                <c:pt idx="947">
                  <c:v>4.9217740000000001</c:v>
                </c:pt>
                <c:pt idx="948">
                  <c:v>4.9171414000000002</c:v>
                </c:pt>
                <c:pt idx="949">
                  <c:v>4.9480247000000004</c:v>
                </c:pt>
                <c:pt idx="950">
                  <c:v>4.6731629999999997</c:v>
                </c:pt>
                <c:pt idx="951">
                  <c:v>4.5233790000000003</c:v>
                </c:pt>
                <c:pt idx="952">
                  <c:v>4.5213200000000002</c:v>
                </c:pt>
                <c:pt idx="953">
                  <c:v>3.8573284000000001</c:v>
                </c:pt>
                <c:pt idx="954">
                  <c:v>3.3647391999999998</c:v>
                </c:pt>
                <c:pt idx="955">
                  <c:v>3.1310554000000002</c:v>
                </c:pt>
                <c:pt idx="956">
                  <c:v>2.9539909999999998</c:v>
                </c:pt>
                <c:pt idx="957">
                  <c:v>2.3229413000000001</c:v>
                </c:pt>
                <c:pt idx="958">
                  <c:v>1.7701297</c:v>
                </c:pt>
                <c:pt idx="959">
                  <c:v>1.7582911000000001</c:v>
                </c:pt>
                <c:pt idx="960">
                  <c:v>1.8864570000000001</c:v>
                </c:pt>
                <c:pt idx="961">
                  <c:v>2.4449306000000002</c:v>
                </c:pt>
                <c:pt idx="962">
                  <c:v>2.7686907999999999</c:v>
                </c:pt>
                <c:pt idx="963">
                  <c:v>2.8026626000000001</c:v>
                </c:pt>
                <c:pt idx="964">
                  <c:v>3.0384052000000001</c:v>
                </c:pt>
                <c:pt idx="965">
                  <c:v>3.8037972</c:v>
                </c:pt>
                <c:pt idx="966">
                  <c:v>4.2593265000000002</c:v>
                </c:pt>
                <c:pt idx="967">
                  <c:v>4.6546329999999996</c:v>
                </c:pt>
                <c:pt idx="968">
                  <c:v>4.8950085999999997</c:v>
                </c:pt>
                <c:pt idx="969">
                  <c:v>5.0262623</c:v>
                </c:pt>
                <c:pt idx="970">
                  <c:v>5.5883393000000003</c:v>
                </c:pt>
                <c:pt idx="971">
                  <c:v>5.6089279999999997</c:v>
                </c:pt>
                <c:pt idx="972">
                  <c:v>5.4828210000000004</c:v>
                </c:pt>
                <c:pt idx="973">
                  <c:v>4.9964085000000003</c:v>
                </c:pt>
                <c:pt idx="974">
                  <c:v>5.1477370000000002</c:v>
                </c:pt>
                <c:pt idx="975">
                  <c:v>5.1245747000000001</c:v>
                </c:pt>
                <c:pt idx="976">
                  <c:v>4.9835405000000002</c:v>
                </c:pt>
                <c:pt idx="977">
                  <c:v>5.0859703999999999</c:v>
                </c:pt>
                <c:pt idx="978">
                  <c:v>5.2383280000000001</c:v>
                </c:pt>
                <c:pt idx="979">
                  <c:v>5.4709826000000001</c:v>
                </c:pt>
                <c:pt idx="980">
                  <c:v>5.4473050000000001</c:v>
                </c:pt>
                <c:pt idx="981">
                  <c:v>4.7900049999999998</c:v>
                </c:pt>
                <c:pt idx="982">
                  <c:v>4.7050757000000001</c:v>
                </c:pt>
                <c:pt idx="983">
                  <c:v>4.4770539999999999</c:v>
                </c:pt>
                <c:pt idx="984">
                  <c:v>4.3406525</c:v>
                </c:pt>
                <c:pt idx="985">
                  <c:v>4.0359369999999997</c:v>
                </c:pt>
                <c:pt idx="986">
                  <c:v>3.8393130000000002</c:v>
                </c:pt>
                <c:pt idx="987">
                  <c:v>3.8629904000000002</c:v>
                </c:pt>
                <c:pt idx="988">
                  <c:v>4.5789689999999998</c:v>
                </c:pt>
                <c:pt idx="989">
                  <c:v>4.6788249999999998</c:v>
                </c:pt>
                <c:pt idx="990">
                  <c:v>5.2012679999999998</c:v>
                </c:pt>
                <c:pt idx="991">
                  <c:v>4.9866289999999998</c:v>
                </c:pt>
                <c:pt idx="992">
                  <c:v>4.9500837000000004</c:v>
                </c:pt>
                <c:pt idx="993">
                  <c:v>5.221857</c:v>
                </c:pt>
                <c:pt idx="994">
                  <c:v>5.7736390000000002</c:v>
                </c:pt>
                <c:pt idx="995">
                  <c:v>5.744815</c:v>
                </c:pt>
                <c:pt idx="996">
                  <c:v>5.6634884000000003</c:v>
                </c:pt>
                <c:pt idx="997">
                  <c:v>5.6809893000000002</c:v>
                </c:pt>
                <c:pt idx="998">
                  <c:v>6.0083523000000003</c:v>
                </c:pt>
                <c:pt idx="999">
                  <c:v>6.3454956999999999</c:v>
                </c:pt>
                <c:pt idx="1000">
                  <c:v>5.9445269999999999</c:v>
                </c:pt>
                <c:pt idx="1001">
                  <c:v>5.6825333000000002</c:v>
                </c:pt>
                <c:pt idx="1002">
                  <c:v>5.5924569999999996</c:v>
                </c:pt>
                <c:pt idx="1003">
                  <c:v>6.1442389999999998</c:v>
                </c:pt>
                <c:pt idx="1004">
                  <c:v>6.163284</c:v>
                </c:pt>
                <c:pt idx="1005">
                  <c:v>6.0788693</c:v>
                </c:pt>
                <c:pt idx="1006">
                  <c:v>6.1895347000000003</c:v>
                </c:pt>
                <c:pt idx="1007">
                  <c:v>6.1699752999999999</c:v>
                </c:pt>
                <c:pt idx="1008">
                  <c:v>5.8807014999999998</c:v>
                </c:pt>
                <c:pt idx="1009">
                  <c:v>6.2461542999999997</c:v>
                </c:pt>
                <c:pt idx="1010">
                  <c:v>5.8853340000000003</c:v>
                </c:pt>
                <c:pt idx="1011">
                  <c:v>5.6094426999999998</c:v>
                </c:pt>
                <c:pt idx="1012">
                  <c:v>4.9330980000000002</c:v>
                </c:pt>
                <c:pt idx="1013">
                  <c:v>4.2644734</c:v>
                </c:pt>
                <c:pt idx="1014">
                  <c:v>3.8110034000000002</c:v>
                </c:pt>
                <c:pt idx="1015">
                  <c:v>3.9772587000000001</c:v>
                </c:pt>
                <c:pt idx="1016">
                  <c:v>4.3560943999999999</c:v>
                </c:pt>
                <c:pt idx="1017">
                  <c:v>4.4626416999999998</c:v>
                </c:pt>
                <c:pt idx="1018">
                  <c:v>4.1054244000000004</c:v>
                </c:pt>
                <c:pt idx="1019">
                  <c:v>3.8923295000000002</c:v>
                </c:pt>
                <c:pt idx="1020">
                  <c:v>3.5109203</c:v>
                </c:pt>
                <c:pt idx="1021">
                  <c:v>3.3812102999999998</c:v>
                </c:pt>
                <c:pt idx="1022">
                  <c:v>3.1588501999999998</c:v>
                </c:pt>
                <c:pt idx="1023">
                  <c:v>2.92774</c:v>
                </c:pt>
                <c:pt idx="1024">
                  <c:v>2.5720670000000001</c:v>
                </c:pt>
                <c:pt idx="1025">
                  <c:v>2.086684</c:v>
                </c:pt>
                <c:pt idx="1026">
                  <c:v>2.0480797000000002</c:v>
                </c:pt>
                <c:pt idx="1027">
                  <c:v>2.7151597000000001</c:v>
                </c:pt>
                <c:pt idx="1028">
                  <c:v>3.8331363000000001</c:v>
                </c:pt>
                <c:pt idx="1029">
                  <c:v>4.2202076999999996</c:v>
                </c:pt>
                <c:pt idx="1030">
                  <c:v>4.8754486999999997</c:v>
                </c:pt>
                <c:pt idx="1031">
                  <c:v>5.5862803000000003</c:v>
                </c:pt>
                <c:pt idx="1032">
                  <c:v>5.856509</c:v>
                </c:pt>
                <c:pt idx="1033">
                  <c:v>5.9738660000000001</c:v>
                </c:pt>
                <c:pt idx="1034">
                  <c:v>6.1874757000000002</c:v>
                </c:pt>
                <c:pt idx="1035">
                  <c:v>5.9265119999999998</c:v>
                </c:pt>
                <c:pt idx="1036">
                  <c:v>5.8868780000000003</c:v>
                </c:pt>
                <c:pt idx="1037">
                  <c:v>5.431864</c:v>
                </c:pt>
                <c:pt idx="1038">
                  <c:v>4.9814816000000004</c:v>
                </c:pt>
                <c:pt idx="1039">
                  <c:v>5.0041294000000001</c:v>
                </c:pt>
                <c:pt idx="1040">
                  <c:v>4.4013895999999999</c:v>
                </c:pt>
                <c:pt idx="1041">
                  <c:v>3.6818080000000002</c:v>
                </c:pt>
                <c:pt idx="1042">
                  <c:v>3.3040020000000001</c:v>
                </c:pt>
                <c:pt idx="1043">
                  <c:v>2.9030333000000001</c:v>
                </c:pt>
                <c:pt idx="1044">
                  <c:v>2.3620603</c:v>
                </c:pt>
                <c:pt idx="1045">
                  <c:v>1.9523413999999999</c:v>
                </c:pt>
                <c:pt idx="1046">
                  <c:v>1.958518</c:v>
                </c:pt>
                <c:pt idx="1047">
                  <c:v>1.4890914</c:v>
                </c:pt>
                <c:pt idx="1048">
                  <c:v>1.5210041999999999</c:v>
                </c:pt>
                <c:pt idx="1049">
                  <c:v>1.4046768999999999</c:v>
                </c:pt>
                <c:pt idx="1050">
                  <c:v>1.4165156000000001</c:v>
                </c:pt>
                <c:pt idx="1051">
                  <c:v>1.6501994</c:v>
                </c:pt>
                <c:pt idx="1052">
                  <c:v>1.5498285999999999</c:v>
                </c:pt>
                <c:pt idx="1053">
                  <c:v>1.4412221999999999</c:v>
                </c:pt>
                <c:pt idx="1054">
                  <c:v>1.8396173</c:v>
                </c:pt>
                <c:pt idx="1055">
                  <c:v>2.1206554999999998</c:v>
                </c:pt>
                <c:pt idx="1056">
                  <c:v>2.4778728000000001</c:v>
                </c:pt>
                <c:pt idx="1057">
                  <c:v>3.0034041</c:v>
                </c:pt>
                <c:pt idx="1058">
                  <c:v>3.6184970999999999</c:v>
                </c:pt>
                <c:pt idx="1059">
                  <c:v>4.0554959999999998</c:v>
                </c:pt>
                <c:pt idx="1060">
                  <c:v>4.176971</c:v>
                </c:pt>
                <c:pt idx="1061">
                  <c:v>4.1965303</c:v>
                </c:pt>
                <c:pt idx="1062">
                  <c:v>4.0554959999999998</c:v>
                </c:pt>
                <c:pt idx="1063">
                  <c:v>3.5834959999999998</c:v>
                </c:pt>
                <c:pt idx="1064">
                  <c:v>3.5562157999999999</c:v>
                </c:pt>
                <c:pt idx="1065">
                  <c:v>3.3626801999999998</c:v>
                </c:pt>
                <c:pt idx="1066">
                  <c:v>3.0960540000000001</c:v>
                </c:pt>
                <c:pt idx="1067">
                  <c:v>2.9611969999999999</c:v>
                </c:pt>
                <c:pt idx="1068">
                  <c:v>2.3177940000000001</c:v>
                </c:pt>
                <c:pt idx="1069">
                  <c:v>1.7613795000000001</c:v>
                </c:pt>
                <c:pt idx="1070">
                  <c:v>1.4335013999999999</c:v>
                </c:pt>
                <c:pt idx="1071">
                  <c:v>1.4314425</c:v>
                </c:pt>
                <c:pt idx="1072">
                  <c:v>1.53799</c:v>
                </c:pt>
                <c:pt idx="1073">
                  <c:v>2.0928605</c:v>
                </c:pt>
                <c:pt idx="1074">
                  <c:v>2.7722937999999999</c:v>
                </c:pt>
                <c:pt idx="1075">
                  <c:v>3.0543616</c:v>
                </c:pt>
                <c:pt idx="1076">
                  <c:v>3.2906190999999998</c:v>
                </c:pt>
                <c:pt idx="1077">
                  <c:v>3.5294501999999999</c:v>
                </c:pt>
                <c:pt idx="1078">
                  <c:v>3.9834353999999998</c:v>
                </c:pt>
                <c:pt idx="1079">
                  <c:v>4.4729359999999998</c:v>
                </c:pt>
                <c:pt idx="1080">
                  <c:v>4.4734506999999999</c:v>
                </c:pt>
                <c:pt idx="1081">
                  <c:v>3.9906413999999999</c:v>
                </c:pt>
                <c:pt idx="1082">
                  <c:v>3.3050313</c:v>
                </c:pt>
                <c:pt idx="1083">
                  <c:v>2.6883940000000002</c:v>
                </c:pt>
                <c:pt idx="1084">
                  <c:v>1.7397610999999999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3.2581916</c:v>
                </c:pt>
                <c:pt idx="1092">
                  <c:v>4.2135160000000003</c:v>
                </c:pt>
                <c:pt idx="1093">
                  <c:v>5.2342104999999997</c:v>
                </c:pt>
                <c:pt idx="1094">
                  <c:v>4.9346420000000002</c:v>
                </c:pt>
                <c:pt idx="1095">
                  <c:v>5.8199639999999997</c:v>
                </c:pt>
                <c:pt idx="1096">
                  <c:v>7.2673629999999996</c:v>
                </c:pt>
                <c:pt idx="1097">
                  <c:v>8.8866790000000009</c:v>
                </c:pt>
                <c:pt idx="1098">
                  <c:v>9.1908799999999999</c:v>
                </c:pt>
                <c:pt idx="1099">
                  <c:v>8.7152770000000004</c:v>
                </c:pt>
                <c:pt idx="1100">
                  <c:v>8.8388100000000005</c:v>
                </c:pt>
                <c:pt idx="1101">
                  <c:v>9.0899940000000008</c:v>
                </c:pt>
                <c:pt idx="1102">
                  <c:v>9.1759529999999998</c:v>
                </c:pt>
                <c:pt idx="1103">
                  <c:v>9.194998</c:v>
                </c:pt>
                <c:pt idx="1104">
                  <c:v>8.9968299999999992</c:v>
                </c:pt>
                <c:pt idx="1105">
                  <c:v>8.7549100000000006</c:v>
                </c:pt>
                <c:pt idx="1106">
                  <c:v>8.8892530000000001</c:v>
                </c:pt>
                <c:pt idx="1107">
                  <c:v>8.4270320000000005</c:v>
                </c:pt>
                <c:pt idx="1108">
                  <c:v>8.1892309999999995</c:v>
                </c:pt>
                <c:pt idx="1109">
                  <c:v>8.0929780000000004</c:v>
                </c:pt>
                <c:pt idx="1110">
                  <c:v>8.1212870000000006</c:v>
                </c:pt>
                <c:pt idx="1111">
                  <c:v>7.840249</c:v>
                </c:pt>
                <c:pt idx="1112">
                  <c:v>7.5499454000000004</c:v>
                </c:pt>
                <c:pt idx="1113">
                  <c:v>7.0887547</c:v>
                </c:pt>
                <c:pt idx="1114">
                  <c:v>6.480353</c:v>
                </c:pt>
                <c:pt idx="1115">
                  <c:v>5.8462149999999999</c:v>
                </c:pt>
                <c:pt idx="1116">
                  <c:v>5.6820187999999998</c:v>
                </c:pt>
                <c:pt idx="1117">
                  <c:v>5.0653815</c:v>
                </c:pt>
                <c:pt idx="1118">
                  <c:v>4.2310166000000002</c:v>
                </c:pt>
                <c:pt idx="1119">
                  <c:v>3.2231904999999998</c:v>
                </c:pt>
                <c:pt idx="1120">
                  <c:v>2.1479358999999998</c:v>
                </c:pt>
                <c:pt idx="1121">
                  <c:v>1.2137150000000001</c:v>
                </c:pt>
                <c:pt idx="1122">
                  <c:v>1.7752768999999999</c:v>
                </c:pt>
                <c:pt idx="1123">
                  <c:v>1.8864570000000001</c:v>
                </c:pt>
                <c:pt idx="1124">
                  <c:v>2.7486166999999999</c:v>
                </c:pt>
                <c:pt idx="1125">
                  <c:v>3.3472385</c:v>
                </c:pt>
                <c:pt idx="1126">
                  <c:v>3.6267328000000001</c:v>
                </c:pt>
                <c:pt idx="1127">
                  <c:v>4.1795444000000002</c:v>
                </c:pt>
                <c:pt idx="1128">
                  <c:v>4.5661006000000004</c:v>
                </c:pt>
                <c:pt idx="1129">
                  <c:v>4.9742756000000004</c:v>
                </c:pt>
                <c:pt idx="1130">
                  <c:v>5.3798766000000002</c:v>
                </c:pt>
                <c:pt idx="1131">
                  <c:v>5.5075279999999998</c:v>
                </c:pt>
                <c:pt idx="1132">
                  <c:v>5.6248845999999997</c:v>
                </c:pt>
                <c:pt idx="1133">
                  <c:v>5.7458444000000002</c:v>
                </c:pt>
                <c:pt idx="1134">
                  <c:v>5.545617</c:v>
                </c:pt>
                <c:pt idx="1135">
                  <c:v>5.5770153999999996</c:v>
                </c:pt>
                <c:pt idx="1136">
                  <c:v>5.1930322999999996</c:v>
                </c:pt>
                <c:pt idx="1137">
                  <c:v>4.8033875999999998</c:v>
                </c:pt>
                <c:pt idx="1138">
                  <c:v>4.5434530000000004</c:v>
                </c:pt>
                <c:pt idx="1139">
                  <c:v>4.0899830000000001</c:v>
                </c:pt>
                <c:pt idx="1140">
                  <c:v>3.2211316000000001</c:v>
                </c:pt>
                <c:pt idx="1141">
                  <c:v>2.4423569999999999</c:v>
                </c:pt>
                <c:pt idx="1142">
                  <c:v>2.0233731000000001</c:v>
                </c:pt>
                <c:pt idx="1143">
                  <c:v>1.8931483</c:v>
                </c:pt>
                <c:pt idx="1144">
                  <c:v>2.1978637999999999</c:v>
                </c:pt>
                <c:pt idx="1145">
                  <c:v>2.9972273999999999</c:v>
                </c:pt>
                <c:pt idx="1146">
                  <c:v>3.1526736999999998</c:v>
                </c:pt>
                <c:pt idx="1147">
                  <c:v>3.3235614</c:v>
                </c:pt>
                <c:pt idx="1148">
                  <c:v>4.0719675999999998</c:v>
                </c:pt>
                <c:pt idx="1149">
                  <c:v>4.6196320000000002</c:v>
                </c:pt>
                <c:pt idx="1150">
                  <c:v>4.8728749999999996</c:v>
                </c:pt>
                <c:pt idx="1151">
                  <c:v>5.0514840000000003</c:v>
                </c:pt>
                <c:pt idx="1152">
                  <c:v>5.4256869999999999</c:v>
                </c:pt>
                <c:pt idx="1153">
                  <c:v>5.5970893000000004</c:v>
                </c:pt>
                <c:pt idx="1154">
                  <c:v>5.6181929999999998</c:v>
                </c:pt>
                <c:pt idx="1155">
                  <c:v>5.5888540000000004</c:v>
                </c:pt>
                <c:pt idx="1156">
                  <c:v>5.5718680000000003</c:v>
                </c:pt>
                <c:pt idx="1157">
                  <c:v>5.0772199999999996</c:v>
                </c:pt>
                <c:pt idx="1158">
                  <c:v>4.6850019999999999</c:v>
                </c:pt>
                <c:pt idx="1159">
                  <c:v>4.2176337000000004</c:v>
                </c:pt>
                <c:pt idx="1160">
                  <c:v>3.8151212000000001</c:v>
                </c:pt>
                <c:pt idx="1161">
                  <c:v>3.6658515999999999</c:v>
                </c:pt>
                <c:pt idx="1162">
                  <c:v>3.1470118</c:v>
                </c:pt>
                <c:pt idx="1163">
                  <c:v>2.6744967000000002</c:v>
                </c:pt>
                <c:pt idx="1164">
                  <c:v>1.9255758999999999</c:v>
                </c:pt>
                <c:pt idx="1165">
                  <c:v>1.90859</c:v>
                </c:pt>
                <c:pt idx="1166">
                  <c:v>1.5410782999999999</c:v>
                </c:pt>
                <c:pt idx="1167">
                  <c:v>2.0413882999999999</c:v>
                </c:pt>
                <c:pt idx="1168">
                  <c:v>2.4315479</c:v>
                </c:pt>
                <c:pt idx="1169">
                  <c:v>3.1691446000000001</c:v>
                </c:pt>
                <c:pt idx="1170">
                  <c:v>3.3137816999999998</c:v>
                </c:pt>
                <c:pt idx="1171">
                  <c:v>3.4882724000000001</c:v>
                </c:pt>
                <c:pt idx="1172">
                  <c:v>3.6411449999999999</c:v>
                </c:pt>
                <c:pt idx="1173">
                  <c:v>4.6299260000000002</c:v>
                </c:pt>
                <c:pt idx="1174">
                  <c:v>5.3474493000000001</c:v>
                </c:pt>
                <c:pt idx="1175">
                  <c:v>5.6351789999999999</c:v>
                </c:pt>
                <c:pt idx="1176">
                  <c:v>5.4987773999999998</c:v>
                </c:pt>
                <c:pt idx="1177">
                  <c:v>5.4014949999999997</c:v>
                </c:pt>
                <c:pt idx="1178">
                  <c:v>5.223916</c:v>
                </c:pt>
                <c:pt idx="1179">
                  <c:v>5.2095037</c:v>
                </c:pt>
                <c:pt idx="1180">
                  <c:v>5.121486</c:v>
                </c:pt>
                <c:pt idx="1181">
                  <c:v>5.2985506000000004</c:v>
                </c:pt>
                <c:pt idx="1182">
                  <c:v>5.6351789999999999</c:v>
                </c:pt>
                <c:pt idx="1183">
                  <c:v>5.5281167</c:v>
                </c:pt>
                <c:pt idx="1184">
                  <c:v>5.6454734999999996</c:v>
                </c:pt>
                <c:pt idx="1185">
                  <c:v>5.6305465999999997</c:v>
                </c:pt>
                <c:pt idx="1186">
                  <c:v>5.7231965000000002</c:v>
                </c:pt>
                <c:pt idx="1187">
                  <c:v>5.8153315000000001</c:v>
                </c:pt>
                <c:pt idx="1188">
                  <c:v>6.0464419999999999</c:v>
                </c:pt>
                <c:pt idx="1189">
                  <c:v>6.0346029999999997</c:v>
                </c:pt>
                <c:pt idx="1190">
                  <c:v>5.6578270000000002</c:v>
                </c:pt>
                <c:pt idx="1191">
                  <c:v>5.8076109999999996</c:v>
                </c:pt>
                <c:pt idx="1192">
                  <c:v>5.4550260000000002</c:v>
                </c:pt>
                <c:pt idx="1193">
                  <c:v>5.3114185000000003</c:v>
                </c:pt>
                <c:pt idx="1194">
                  <c:v>5.1853119999999997</c:v>
                </c:pt>
                <c:pt idx="1195">
                  <c:v>5.223401</c:v>
                </c:pt>
                <c:pt idx="1196">
                  <c:v>5.1317805999999999</c:v>
                </c:pt>
                <c:pt idx="1197">
                  <c:v>5.1575164999999998</c:v>
                </c:pt>
                <c:pt idx="1198">
                  <c:v>5.32789</c:v>
                </c:pt>
                <c:pt idx="1199">
                  <c:v>5.3047269999999997</c:v>
                </c:pt>
                <c:pt idx="1200">
                  <c:v>5.0844259999999997</c:v>
                </c:pt>
                <c:pt idx="1201">
                  <c:v>4.8728749999999996</c:v>
                </c:pt>
                <c:pt idx="1202">
                  <c:v>4.1352779999999996</c:v>
                </c:pt>
                <c:pt idx="1203">
                  <c:v>3.0188457999999998</c:v>
                </c:pt>
                <c:pt idx="1204">
                  <c:v>1.9636652000000001</c:v>
                </c:pt>
                <c:pt idx="1205">
                  <c:v>1.0428272000000001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1.9693271999999999</c:v>
                </c:pt>
                <c:pt idx="1212">
                  <c:v>2.4181650000000001</c:v>
                </c:pt>
                <c:pt idx="1213">
                  <c:v>2.564346</c:v>
                </c:pt>
                <c:pt idx="1214">
                  <c:v>2.3780166999999999</c:v>
                </c:pt>
                <c:pt idx="1215">
                  <c:v>2.7357485000000001</c:v>
                </c:pt>
                <c:pt idx="1216">
                  <c:v>3.2324554999999999</c:v>
                </c:pt>
                <c:pt idx="1217">
                  <c:v>3.8784320000000001</c:v>
                </c:pt>
                <c:pt idx="1218">
                  <c:v>4.8054465999999998</c:v>
                </c:pt>
                <c:pt idx="1219">
                  <c:v>5.7077546000000003</c:v>
                </c:pt>
                <c:pt idx="1220">
                  <c:v>5.7453294000000001</c:v>
                </c:pt>
                <c:pt idx="1221">
                  <c:v>5.7813600000000003</c:v>
                </c:pt>
                <c:pt idx="1222">
                  <c:v>5.7746687000000003</c:v>
                </c:pt>
                <c:pt idx="1223">
                  <c:v>5.7654037000000002</c:v>
                </c:pt>
                <c:pt idx="1224">
                  <c:v>5.5728973999999996</c:v>
                </c:pt>
                <c:pt idx="1225">
                  <c:v>5.2095037</c:v>
                </c:pt>
                <c:pt idx="1226">
                  <c:v>4.9433923000000002</c:v>
                </c:pt>
                <c:pt idx="1227">
                  <c:v>4.4533769999999997</c:v>
                </c:pt>
                <c:pt idx="1228">
                  <c:v>3.8691669000000002</c:v>
                </c:pt>
                <c:pt idx="1229">
                  <c:v>3.3451797999999999</c:v>
                </c:pt>
                <c:pt idx="1230">
                  <c:v>3.0121543000000002</c:v>
                </c:pt>
                <c:pt idx="1231">
                  <c:v>3.3065755000000001</c:v>
                </c:pt>
                <c:pt idx="1232">
                  <c:v>3.8300480000000001</c:v>
                </c:pt>
                <c:pt idx="1233">
                  <c:v>4.8852285999999996</c:v>
                </c:pt>
                <c:pt idx="1234">
                  <c:v>5.1199417</c:v>
                </c:pt>
                <c:pt idx="1235">
                  <c:v>5.3896565000000001</c:v>
                </c:pt>
                <c:pt idx="1236">
                  <c:v>5.1770763000000004</c:v>
                </c:pt>
                <c:pt idx="1237">
                  <c:v>4.6021314000000002</c:v>
                </c:pt>
                <c:pt idx="1238">
                  <c:v>4.3077100000000002</c:v>
                </c:pt>
                <c:pt idx="1239">
                  <c:v>4.2104277999999997</c:v>
                </c:pt>
                <c:pt idx="1240">
                  <c:v>3.7296771999999998</c:v>
                </c:pt>
                <c:pt idx="1241">
                  <c:v>3.1655416000000001</c:v>
                </c:pt>
                <c:pt idx="1242">
                  <c:v>3.3477532999999999</c:v>
                </c:pt>
                <c:pt idx="1243">
                  <c:v>3.5953347999999998</c:v>
                </c:pt>
                <c:pt idx="1244">
                  <c:v>3.3909899999999999</c:v>
                </c:pt>
                <c:pt idx="1245">
                  <c:v>3.1192167</c:v>
                </c:pt>
                <c:pt idx="1246">
                  <c:v>2.6497899999999999</c:v>
                </c:pt>
                <c:pt idx="1247">
                  <c:v>2.3358094999999999</c:v>
                </c:pt>
                <c:pt idx="1248">
                  <c:v>1.9734449999999999</c:v>
                </c:pt>
                <c:pt idx="1249">
                  <c:v>1.695495</c:v>
                </c:pt>
                <c:pt idx="1250">
                  <c:v>1.3866616</c:v>
                </c:pt>
                <c:pt idx="1251">
                  <c:v>1.8056456000000001</c:v>
                </c:pt>
                <c:pt idx="1252">
                  <c:v>2.5540516000000002</c:v>
                </c:pt>
                <c:pt idx="1253">
                  <c:v>2.5149328999999998</c:v>
                </c:pt>
                <c:pt idx="1254">
                  <c:v>1.8982954999999999</c:v>
                </c:pt>
                <c:pt idx="1255">
                  <c:v>1.8133664</c:v>
                </c:pt>
                <c:pt idx="1256">
                  <c:v>1.8015277000000001</c:v>
                </c:pt>
                <c:pt idx="1257">
                  <c:v>2.3332356999999999</c:v>
                </c:pt>
                <c:pt idx="1258">
                  <c:v>3.3981962000000001</c:v>
                </c:pt>
                <c:pt idx="1259">
                  <c:v>4.0415989999999997</c:v>
                </c:pt>
                <c:pt idx="1260">
                  <c:v>3.9062269000000001</c:v>
                </c:pt>
                <c:pt idx="1261">
                  <c:v>4.7601509999999996</c:v>
                </c:pt>
                <c:pt idx="1262">
                  <c:v>4.8800809999999997</c:v>
                </c:pt>
                <c:pt idx="1263">
                  <c:v>5.2537700000000003</c:v>
                </c:pt>
                <c:pt idx="1264">
                  <c:v>5.6269429999999998</c:v>
                </c:pt>
                <c:pt idx="1265">
                  <c:v>5.6290019999999998</c:v>
                </c:pt>
                <c:pt idx="1266">
                  <c:v>5.7993750000000004</c:v>
                </c:pt>
                <c:pt idx="1267">
                  <c:v>5.8220229999999997</c:v>
                </c:pt>
                <c:pt idx="1268">
                  <c:v>5.6428995000000004</c:v>
                </c:pt>
                <c:pt idx="1269">
                  <c:v>5.4390697000000001</c:v>
                </c:pt>
                <c:pt idx="1270">
                  <c:v>5.6253989999999998</c:v>
                </c:pt>
                <c:pt idx="1271">
                  <c:v>5.6362085000000004</c:v>
                </c:pt>
                <c:pt idx="1272">
                  <c:v>5.6377525000000004</c:v>
                </c:pt>
                <c:pt idx="1273">
                  <c:v>5.4442167000000001</c:v>
                </c:pt>
                <c:pt idx="1274">
                  <c:v>5.0602340000000003</c:v>
                </c:pt>
                <c:pt idx="1275">
                  <c:v>4.7179437000000002</c:v>
                </c:pt>
                <c:pt idx="1276">
                  <c:v>4.3699919999999999</c:v>
                </c:pt>
                <c:pt idx="1277">
                  <c:v>4.0796884999999996</c:v>
                </c:pt>
                <c:pt idx="1278">
                  <c:v>3.5963642999999998</c:v>
                </c:pt>
                <c:pt idx="1279">
                  <c:v>3.6030555</c:v>
                </c:pt>
                <c:pt idx="1280">
                  <c:v>4.2701354</c:v>
                </c:pt>
                <c:pt idx="1281">
                  <c:v>4.599043</c:v>
                </c:pt>
                <c:pt idx="1282">
                  <c:v>5.0267773</c:v>
                </c:pt>
                <c:pt idx="1283">
                  <c:v>5.3793620000000004</c:v>
                </c:pt>
                <c:pt idx="1284">
                  <c:v>5.1343540000000001</c:v>
                </c:pt>
                <c:pt idx="1285">
                  <c:v>5.5332637</c:v>
                </c:pt>
                <c:pt idx="1286">
                  <c:v>5.7798157000000003</c:v>
                </c:pt>
                <c:pt idx="1287">
                  <c:v>5.7829040000000003</c:v>
                </c:pt>
                <c:pt idx="1288">
                  <c:v>5.7736390000000002</c:v>
                </c:pt>
                <c:pt idx="1289">
                  <c:v>5.9419529999999998</c:v>
                </c:pt>
                <c:pt idx="1290">
                  <c:v>5.9388649999999998</c:v>
                </c:pt>
                <c:pt idx="1291">
                  <c:v>5.9254822999999996</c:v>
                </c:pt>
                <c:pt idx="1292">
                  <c:v>5.8281999999999998</c:v>
                </c:pt>
                <c:pt idx="1293">
                  <c:v>5.8477591999999996</c:v>
                </c:pt>
                <c:pt idx="1294">
                  <c:v>6.0582805000000004</c:v>
                </c:pt>
                <c:pt idx="1295">
                  <c:v>6.2518162999999998</c:v>
                </c:pt>
                <c:pt idx="1296">
                  <c:v>6.3712315999999998</c:v>
                </c:pt>
                <c:pt idx="1297">
                  <c:v>6.3372599999999997</c:v>
                </c:pt>
                <c:pt idx="1298">
                  <c:v>6.3599075999999997</c:v>
                </c:pt>
                <c:pt idx="1299">
                  <c:v>6.1025467000000004</c:v>
                </c:pt>
                <c:pt idx="1300">
                  <c:v>6.1102676000000002</c:v>
                </c:pt>
                <c:pt idx="1301">
                  <c:v>5.7468734000000001</c:v>
                </c:pt>
                <c:pt idx="1302">
                  <c:v>5.5008363999999998</c:v>
                </c:pt>
                <c:pt idx="1303">
                  <c:v>5.4138484</c:v>
                </c:pt>
                <c:pt idx="1304">
                  <c:v>5.6537090000000001</c:v>
                </c:pt>
                <c:pt idx="1305">
                  <c:v>5.5075279999999998</c:v>
                </c:pt>
                <c:pt idx="1306">
                  <c:v>5.4792180000000004</c:v>
                </c:pt>
                <c:pt idx="1307">
                  <c:v>5.0715579999999996</c:v>
                </c:pt>
                <c:pt idx="1308">
                  <c:v>4.7740489999999998</c:v>
                </c:pt>
                <c:pt idx="1309">
                  <c:v>4.5156580000000002</c:v>
                </c:pt>
                <c:pt idx="1310">
                  <c:v>4.0441722999999996</c:v>
                </c:pt>
                <c:pt idx="1311">
                  <c:v>3.6601895999999998</c:v>
                </c:pt>
                <c:pt idx="1312">
                  <c:v>3.5495245</c:v>
                </c:pt>
                <c:pt idx="1313">
                  <c:v>3.3904752999999999</c:v>
                </c:pt>
                <c:pt idx="1314">
                  <c:v>3.2216463000000002</c:v>
                </c:pt>
                <c:pt idx="1315">
                  <c:v>2.7758970000000001</c:v>
                </c:pt>
                <c:pt idx="1316">
                  <c:v>2.2266884</c:v>
                </c:pt>
                <c:pt idx="1317">
                  <c:v>2.0449915000000001</c:v>
                </c:pt>
                <c:pt idx="1318">
                  <c:v>2.6189067000000001</c:v>
                </c:pt>
                <c:pt idx="1319">
                  <c:v>3.6534984000000001</c:v>
                </c:pt>
                <c:pt idx="1320">
                  <c:v>4.5166874000000004</c:v>
                </c:pt>
                <c:pt idx="1321">
                  <c:v>4.9181710000000001</c:v>
                </c:pt>
                <c:pt idx="1322">
                  <c:v>5.749962</c:v>
                </c:pt>
                <c:pt idx="1323">
                  <c:v>6.0505595000000003</c:v>
                </c:pt>
                <c:pt idx="1324">
                  <c:v>6.0248236999999998</c:v>
                </c:pt>
                <c:pt idx="1325">
                  <c:v>6.163284</c:v>
                </c:pt>
                <c:pt idx="1326">
                  <c:v>6.1421804</c:v>
                </c:pt>
                <c:pt idx="1327">
                  <c:v>5.9707780000000001</c:v>
                </c:pt>
                <c:pt idx="1328">
                  <c:v>5.9342326999999999</c:v>
                </c:pt>
                <c:pt idx="1329">
                  <c:v>5.8220229999999997</c:v>
                </c:pt>
                <c:pt idx="1330">
                  <c:v>5.5806183999999996</c:v>
                </c:pt>
                <c:pt idx="1331">
                  <c:v>5.4787034999999999</c:v>
                </c:pt>
                <c:pt idx="1332">
                  <c:v>5.5888540000000004</c:v>
                </c:pt>
                <c:pt idx="1333">
                  <c:v>5.3855386000000003</c:v>
                </c:pt>
                <c:pt idx="1334">
                  <c:v>5.3042125999999996</c:v>
                </c:pt>
                <c:pt idx="1335">
                  <c:v>5.3078155999999996</c:v>
                </c:pt>
                <c:pt idx="1336">
                  <c:v>5.3381844000000003</c:v>
                </c:pt>
                <c:pt idx="1337">
                  <c:v>5.330978</c:v>
                </c:pt>
                <c:pt idx="1338">
                  <c:v>5.4823065</c:v>
                </c:pt>
                <c:pt idx="1339">
                  <c:v>5.2882559999999996</c:v>
                </c:pt>
                <c:pt idx="1340">
                  <c:v>4.8332414999999997</c:v>
                </c:pt>
                <c:pt idx="1341">
                  <c:v>4.6242641999999998</c:v>
                </c:pt>
                <c:pt idx="1342">
                  <c:v>4.7184587000000002</c:v>
                </c:pt>
                <c:pt idx="1343">
                  <c:v>4.916112</c:v>
                </c:pt>
                <c:pt idx="1344">
                  <c:v>5.0447927000000004</c:v>
                </c:pt>
                <c:pt idx="1345">
                  <c:v>5.2079597</c:v>
                </c:pt>
                <c:pt idx="1346">
                  <c:v>4.9804519999999997</c:v>
                </c:pt>
                <c:pt idx="1347">
                  <c:v>4.3586679999999998</c:v>
                </c:pt>
                <c:pt idx="1348">
                  <c:v>3.6957057</c:v>
                </c:pt>
                <c:pt idx="1349">
                  <c:v>3.5840108000000002</c:v>
                </c:pt>
                <c:pt idx="1350">
                  <c:v>3.8418868000000002</c:v>
                </c:pt>
                <c:pt idx="1351">
                  <c:v>4.5285263000000002</c:v>
                </c:pt>
                <c:pt idx="1352">
                  <c:v>5.0262623</c:v>
                </c:pt>
                <c:pt idx="1353">
                  <c:v>4.6602949999999996</c:v>
                </c:pt>
                <c:pt idx="1354">
                  <c:v>4.5172024000000004</c:v>
                </c:pt>
                <c:pt idx="1355">
                  <c:v>4.0961594999999997</c:v>
                </c:pt>
                <c:pt idx="1356">
                  <c:v>3.813577</c:v>
                </c:pt>
                <c:pt idx="1357">
                  <c:v>3.1701741000000001</c:v>
                </c:pt>
                <c:pt idx="1358">
                  <c:v>2.3512510999999998</c:v>
                </c:pt>
                <c:pt idx="1359">
                  <c:v>1.173052</c:v>
                </c:pt>
                <c:pt idx="1360">
                  <c:v>1.5385047000000001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37A-42CE-8C8C-6616AE3494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5950031"/>
        <c:axId val="345958351"/>
      </c:scatterChart>
      <c:valAx>
        <c:axId val="345950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345958351"/>
        <c:crosses val="autoZero"/>
        <c:crossBetween val="midCat"/>
      </c:valAx>
      <c:valAx>
        <c:axId val="345958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345950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Ciclo Global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'Ciclo conduccion'!$A$2:$A$1727</c:f>
              <c:numCache>
                <c:formatCode>General</c:formatCode>
                <c:ptCount val="17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</c:numCache>
            </c:numRef>
          </c:xVal>
          <c:yVal>
            <c:numRef>
              <c:f>'Ciclo conduccion'!$B$2:$B$1362</c:f>
              <c:numCache>
                <c:formatCode>General</c:formatCode>
                <c:ptCount val="13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3.58</c:v>
                </c:pt>
                <c:pt idx="11">
                  <c:v>3.87</c:v>
                </c:pt>
                <c:pt idx="12">
                  <c:v>4.46</c:v>
                </c:pt>
                <c:pt idx="13">
                  <c:v>5.56</c:v>
                </c:pt>
                <c:pt idx="14">
                  <c:v>6.8</c:v>
                </c:pt>
                <c:pt idx="15">
                  <c:v>7.72</c:v>
                </c:pt>
                <c:pt idx="16">
                  <c:v>7.68</c:v>
                </c:pt>
                <c:pt idx="17">
                  <c:v>7.57</c:v>
                </c:pt>
                <c:pt idx="18">
                  <c:v>6.8</c:v>
                </c:pt>
                <c:pt idx="19">
                  <c:v>5.07</c:v>
                </c:pt>
                <c:pt idx="20">
                  <c:v>3.42</c:v>
                </c:pt>
                <c:pt idx="21">
                  <c:v>2.46</c:v>
                </c:pt>
                <c:pt idx="22">
                  <c:v>1.66</c:v>
                </c:pt>
                <c:pt idx="23">
                  <c:v>1.05</c:v>
                </c:pt>
                <c:pt idx="24">
                  <c:v>1.35</c:v>
                </c:pt>
                <c:pt idx="25">
                  <c:v>2.52</c:v>
                </c:pt>
                <c:pt idx="26">
                  <c:v>4.3</c:v>
                </c:pt>
                <c:pt idx="27">
                  <c:v>4.5199999999999996</c:v>
                </c:pt>
                <c:pt idx="28">
                  <c:v>4.72</c:v>
                </c:pt>
                <c:pt idx="29">
                  <c:v>5.68</c:v>
                </c:pt>
                <c:pt idx="30">
                  <c:v>6.04</c:v>
                </c:pt>
                <c:pt idx="31">
                  <c:v>6.91</c:v>
                </c:pt>
                <c:pt idx="32">
                  <c:v>7.85</c:v>
                </c:pt>
                <c:pt idx="33">
                  <c:v>9.11</c:v>
                </c:pt>
                <c:pt idx="34">
                  <c:v>9.24</c:v>
                </c:pt>
                <c:pt idx="35">
                  <c:v>9.57</c:v>
                </c:pt>
                <c:pt idx="36">
                  <c:v>9.11</c:v>
                </c:pt>
                <c:pt idx="37">
                  <c:v>8.25</c:v>
                </c:pt>
                <c:pt idx="38">
                  <c:v>7.27</c:v>
                </c:pt>
                <c:pt idx="39">
                  <c:v>5.75</c:v>
                </c:pt>
                <c:pt idx="40">
                  <c:v>4.12</c:v>
                </c:pt>
                <c:pt idx="41">
                  <c:v>3.61</c:v>
                </c:pt>
                <c:pt idx="42">
                  <c:v>2.91</c:v>
                </c:pt>
                <c:pt idx="43">
                  <c:v>2.36</c:v>
                </c:pt>
                <c:pt idx="44">
                  <c:v>1.94</c:v>
                </c:pt>
                <c:pt idx="45">
                  <c:v>1.1000000000000001</c:v>
                </c:pt>
                <c:pt idx="46">
                  <c:v>1.06</c:v>
                </c:pt>
                <c:pt idx="47">
                  <c:v>2.13</c:v>
                </c:pt>
                <c:pt idx="48">
                  <c:v>3.01</c:v>
                </c:pt>
                <c:pt idx="49">
                  <c:v>3.51</c:v>
                </c:pt>
                <c:pt idx="50">
                  <c:v>3.11</c:v>
                </c:pt>
                <c:pt idx="51">
                  <c:v>3.39</c:v>
                </c:pt>
                <c:pt idx="52">
                  <c:v>3.83</c:v>
                </c:pt>
                <c:pt idx="53">
                  <c:v>4.1399999999999997</c:v>
                </c:pt>
                <c:pt idx="54">
                  <c:v>4.1500000000000004</c:v>
                </c:pt>
                <c:pt idx="55">
                  <c:v>3.81</c:v>
                </c:pt>
                <c:pt idx="56">
                  <c:v>2.73</c:v>
                </c:pt>
                <c:pt idx="57">
                  <c:v>1.53</c:v>
                </c:pt>
                <c:pt idx="58">
                  <c:v>1.28</c:v>
                </c:pt>
                <c:pt idx="59">
                  <c:v>1.56</c:v>
                </c:pt>
                <c:pt idx="60">
                  <c:v>2.87</c:v>
                </c:pt>
                <c:pt idx="61">
                  <c:v>4.47</c:v>
                </c:pt>
                <c:pt idx="62">
                  <c:v>4.8600000000000003</c:v>
                </c:pt>
                <c:pt idx="63">
                  <c:v>5.09</c:v>
                </c:pt>
                <c:pt idx="64">
                  <c:v>6.06</c:v>
                </c:pt>
                <c:pt idx="65">
                  <c:v>7.23</c:v>
                </c:pt>
                <c:pt idx="66">
                  <c:v>8.33</c:v>
                </c:pt>
                <c:pt idx="67">
                  <c:v>9.26</c:v>
                </c:pt>
                <c:pt idx="68">
                  <c:v>9.42</c:v>
                </c:pt>
                <c:pt idx="69">
                  <c:v>9.8000000000000007</c:v>
                </c:pt>
                <c:pt idx="70">
                  <c:v>10.4</c:v>
                </c:pt>
                <c:pt idx="71">
                  <c:v>10.59</c:v>
                </c:pt>
                <c:pt idx="72">
                  <c:v>10.64</c:v>
                </c:pt>
                <c:pt idx="73">
                  <c:v>10.68</c:v>
                </c:pt>
                <c:pt idx="74">
                  <c:v>10.46</c:v>
                </c:pt>
                <c:pt idx="75">
                  <c:v>10.28</c:v>
                </c:pt>
                <c:pt idx="76">
                  <c:v>10.06</c:v>
                </c:pt>
                <c:pt idx="77">
                  <c:v>9.83</c:v>
                </c:pt>
                <c:pt idx="78">
                  <c:v>8.9499999999999993</c:v>
                </c:pt>
                <c:pt idx="79">
                  <c:v>7.22</c:v>
                </c:pt>
                <c:pt idx="80">
                  <c:v>3.86</c:v>
                </c:pt>
                <c:pt idx="81">
                  <c:v>1.48</c:v>
                </c:pt>
                <c:pt idx="82">
                  <c:v>1.08</c:v>
                </c:pt>
                <c:pt idx="83">
                  <c:v>1.69</c:v>
                </c:pt>
                <c:pt idx="84">
                  <c:v>2.6</c:v>
                </c:pt>
                <c:pt idx="85">
                  <c:v>3.75</c:v>
                </c:pt>
                <c:pt idx="86">
                  <c:v>3.94</c:v>
                </c:pt>
                <c:pt idx="87">
                  <c:v>3.8</c:v>
                </c:pt>
                <c:pt idx="88">
                  <c:v>4.29</c:v>
                </c:pt>
                <c:pt idx="89">
                  <c:v>4.46</c:v>
                </c:pt>
                <c:pt idx="90">
                  <c:v>5.28</c:v>
                </c:pt>
                <c:pt idx="91">
                  <c:v>6.41</c:v>
                </c:pt>
                <c:pt idx="92">
                  <c:v>7.25</c:v>
                </c:pt>
                <c:pt idx="93">
                  <c:v>7.24</c:v>
                </c:pt>
                <c:pt idx="94">
                  <c:v>7.37</c:v>
                </c:pt>
                <c:pt idx="95">
                  <c:v>6.99</c:v>
                </c:pt>
                <c:pt idx="96">
                  <c:v>5.72</c:v>
                </c:pt>
                <c:pt idx="97">
                  <c:v>3.41</c:v>
                </c:pt>
                <c:pt idx="98">
                  <c:v>1.92</c:v>
                </c:pt>
                <c:pt idx="99">
                  <c:v>1.18</c:v>
                </c:pt>
                <c:pt idx="100">
                  <c:v>1.34</c:v>
                </c:pt>
                <c:pt idx="101">
                  <c:v>2.14</c:v>
                </c:pt>
                <c:pt idx="102">
                  <c:v>3.16</c:v>
                </c:pt>
                <c:pt idx="103">
                  <c:v>4.09</c:v>
                </c:pt>
                <c:pt idx="104">
                  <c:v>4.04</c:v>
                </c:pt>
                <c:pt idx="105">
                  <c:v>4.22</c:v>
                </c:pt>
                <c:pt idx="106">
                  <c:v>5.28</c:v>
                </c:pt>
                <c:pt idx="107">
                  <c:v>6.15</c:v>
                </c:pt>
                <c:pt idx="108">
                  <c:v>7.06</c:v>
                </c:pt>
                <c:pt idx="109">
                  <c:v>7.25</c:v>
                </c:pt>
                <c:pt idx="110">
                  <c:v>7.65</c:v>
                </c:pt>
                <c:pt idx="111">
                  <c:v>8.2899999999999991</c:v>
                </c:pt>
                <c:pt idx="112">
                  <c:v>8.66</c:v>
                </c:pt>
                <c:pt idx="113">
                  <c:v>8.8000000000000007</c:v>
                </c:pt>
                <c:pt idx="114">
                  <c:v>8.76</c:v>
                </c:pt>
                <c:pt idx="115">
                  <c:v>8.4499999999999993</c:v>
                </c:pt>
                <c:pt idx="116">
                  <c:v>7.05</c:v>
                </c:pt>
                <c:pt idx="117">
                  <c:v>4.34</c:v>
                </c:pt>
                <c:pt idx="118">
                  <c:v>1.61</c:v>
                </c:pt>
                <c:pt idx="119">
                  <c:v>1.08</c:v>
                </c:pt>
                <c:pt idx="120">
                  <c:v>1.39</c:v>
                </c:pt>
                <c:pt idx="121">
                  <c:v>2.54</c:v>
                </c:pt>
                <c:pt idx="122">
                  <c:v>3.93</c:v>
                </c:pt>
                <c:pt idx="123">
                  <c:v>4.3099999999999996</c:v>
                </c:pt>
                <c:pt idx="124">
                  <c:v>4.3600000000000003</c:v>
                </c:pt>
                <c:pt idx="125">
                  <c:v>5.38</c:v>
                </c:pt>
                <c:pt idx="126">
                  <c:v>6.62</c:v>
                </c:pt>
                <c:pt idx="127">
                  <c:v>7.95</c:v>
                </c:pt>
                <c:pt idx="128">
                  <c:v>9.15</c:v>
                </c:pt>
                <c:pt idx="129">
                  <c:v>9.35</c:v>
                </c:pt>
                <c:pt idx="130">
                  <c:v>9.73</c:v>
                </c:pt>
                <c:pt idx="131">
                  <c:v>10.02</c:v>
                </c:pt>
                <c:pt idx="132">
                  <c:v>10</c:v>
                </c:pt>
                <c:pt idx="133">
                  <c:v>9.8800000000000008</c:v>
                </c:pt>
                <c:pt idx="134">
                  <c:v>9.83</c:v>
                </c:pt>
                <c:pt idx="135">
                  <c:v>9.7899999999999991</c:v>
                </c:pt>
                <c:pt idx="136">
                  <c:v>9.68</c:v>
                </c:pt>
                <c:pt idx="137">
                  <c:v>9.52</c:v>
                </c:pt>
                <c:pt idx="138">
                  <c:v>8.7799999999999994</c:v>
                </c:pt>
                <c:pt idx="139">
                  <c:v>7.29</c:v>
                </c:pt>
                <c:pt idx="140">
                  <c:v>5.53</c:v>
                </c:pt>
                <c:pt idx="141">
                  <c:v>4.5</c:v>
                </c:pt>
                <c:pt idx="142">
                  <c:v>3.48</c:v>
                </c:pt>
                <c:pt idx="143">
                  <c:v>2.94</c:v>
                </c:pt>
                <c:pt idx="144">
                  <c:v>2.02</c:v>
                </c:pt>
                <c:pt idx="145">
                  <c:v>1.73</c:v>
                </c:pt>
                <c:pt idx="146">
                  <c:v>1.41</c:v>
                </c:pt>
                <c:pt idx="147">
                  <c:v>1.48</c:v>
                </c:pt>
                <c:pt idx="148">
                  <c:v>1.65</c:v>
                </c:pt>
                <c:pt idx="149">
                  <c:v>1.1299999999999999</c:v>
                </c:pt>
                <c:pt idx="150">
                  <c:v>0.99</c:v>
                </c:pt>
                <c:pt idx="151">
                  <c:v>1.07</c:v>
                </c:pt>
                <c:pt idx="152">
                  <c:v>0.97</c:v>
                </c:pt>
                <c:pt idx="153">
                  <c:v>0.93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1.88</c:v>
                </c:pt>
                <c:pt idx="158">
                  <c:v>2.63</c:v>
                </c:pt>
                <c:pt idx="159">
                  <c:v>4.1100000000000003</c:v>
                </c:pt>
                <c:pt idx="160">
                  <c:v>5.03</c:v>
                </c:pt>
                <c:pt idx="161">
                  <c:v>5.5</c:v>
                </c:pt>
                <c:pt idx="162">
                  <c:v>5.94</c:v>
                </c:pt>
                <c:pt idx="163">
                  <c:v>6.57</c:v>
                </c:pt>
                <c:pt idx="164">
                  <c:v>7.35</c:v>
                </c:pt>
                <c:pt idx="165">
                  <c:v>7.92</c:v>
                </c:pt>
                <c:pt idx="166">
                  <c:v>7.81</c:v>
                </c:pt>
                <c:pt idx="167">
                  <c:v>7.76</c:v>
                </c:pt>
                <c:pt idx="168">
                  <c:v>8.16</c:v>
                </c:pt>
                <c:pt idx="169">
                  <c:v>8.1999999999999993</c:v>
                </c:pt>
                <c:pt idx="170">
                  <c:v>8.17</c:v>
                </c:pt>
                <c:pt idx="171">
                  <c:v>7.54</c:v>
                </c:pt>
                <c:pt idx="172">
                  <c:v>6.93</c:v>
                </c:pt>
                <c:pt idx="173">
                  <c:v>7.09</c:v>
                </c:pt>
                <c:pt idx="174">
                  <c:v>6.27</c:v>
                </c:pt>
                <c:pt idx="175">
                  <c:v>6.7</c:v>
                </c:pt>
                <c:pt idx="176">
                  <c:v>6.97</c:v>
                </c:pt>
                <c:pt idx="177">
                  <c:v>7.1</c:v>
                </c:pt>
                <c:pt idx="178">
                  <c:v>7.23</c:v>
                </c:pt>
                <c:pt idx="179">
                  <c:v>7.42</c:v>
                </c:pt>
                <c:pt idx="180">
                  <c:v>7.54</c:v>
                </c:pt>
                <c:pt idx="181">
                  <c:v>7.47</c:v>
                </c:pt>
                <c:pt idx="182">
                  <c:v>7.34</c:v>
                </c:pt>
                <c:pt idx="183">
                  <c:v>6.81</c:v>
                </c:pt>
                <c:pt idx="184">
                  <c:v>6.35</c:v>
                </c:pt>
                <c:pt idx="185">
                  <c:v>5.79</c:v>
                </c:pt>
                <c:pt idx="186">
                  <c:v>5.58</c:v>
                </c:pt>
                <c:pt idx="187">
                  <c:v>5.35</c:v>
                </c:pt>
                <c:pt idx="188">
                  <c:v>4.59</c:v>
                </c:pt>
                <c:pt idx="189">
                  <c:v>2.97</c:v>
                </c:pt>
                <c:pt idx="190">
                  <c:v>3.28</c:v>
                </c:pt>
                <c:pt idx="191">
                  <c:v>1.59</c:v>
                </c:pt>
                <c:pt idx="192">
                  <c:v>1.31</c:v>
                </c:pt>
                <c:pt idx="193">
                  <c:v>1.4</c:v>
                </c:pt>
                <c:pt idx="194">
                  <c:v>0.93</c:v>
                </c:pt>
                <c:pt idx="195">
                  <c:v>1.46</c:v>
                </c:pt>
                <c:pt idx="196">
                  <c:v>0.46</c:v>
                </c:pt>
                <c:pt idx="197">
                  <c:v>0</c:v>
                </c:pt>
                <c:pt idx="198">
                  <c:v>0.4</c:v>
                </c:pt>
                <c:pt idx="199">
                  <c:v>0.77</c:v>
                </c:pt>
                <c:pt idx="200">
                  <c:v>2.2799999999999998</c:v>
                </c:pt>
                <c:pt idx="201">
                  <c:v>2.5</c:v>
                </c:pt>
                <c:pt idx="202">
                  <c:v>3.2</c:v>
                </c:pt>
                <c:pt idx="203">
                  <c:v>3.43</c:v>
                </c:pt>
                <c:pt idx="204">
                  <c:v>3.99</c:v>
                </c:pt>
                <c:pt idx="205">
                  <c:v>3.88</c:v>
                </c:pt>
                <c:pt idx="206">
                  <c:v>3.82</c:v>
                </c:pt>
                <c:pt idx="207">
                  <c:v>4.55</c:v>
                </c:pt>
                <c:pt idx="208">
                  <c:v>4.8099999999999996</c:v>
                </c:pt>
                <c:pt idx="209">
                  <c:v>4.97</c:v>
                </c:pt>
                <c:pt idx="210">
                  <c:v>5.15</c:v>
                </c:pt>
                <c:pt idx="211">
                  <c:v>5.26</c:v>
                </c:pt>
                <c:pt idx="212">
                  <c:v>5.33</c:v>
                </c:pt>
                <c:pt idx="213">
                  <c:v>5.16</c:v>
                </c:pt>
                <c:pt idx="214">
                  <c:v>5.04</c:v>
                </c:pt>
                <c:pt idx="215">
                  <c:v>5.0999999999999996</c:v>
                </c:pt>
                <c:pt idx="216">
                  <c:v>4.21</c:v>
                </c:pt>
                <c:pt idx="217">
                  <c:v>2.85</c:v>
                </c:pt>
                <c:pt idx="218">
                  <c:v>1.87</c:v>
                </c:pt>
                <c:pt idx="219">
                  <c:v>1.59</c:v>
                </c:pt>
                <c:pt idx="220">
                  <c:v>1.38</c:v>
                </c:pt>
                <c:pt idx="221">
                  <c:v>1.19</c:v>
                </c:pt>
                <c:pt idx="222">
                  <c:v>1.19</c:v>
                </c:pt>
                <c:pt idx="223">
                  <c:v>1.89</c:v>
                </c:pt>
                <c:pt idx="224">
                  <c:v>1.85</c:v>
                </c:pt>
                <c:pt idx="225">
                  <c:v>2.5099999999999998</c:v>
                </c:pt>
                <c:pt idx="226">
                  <c:v>3.74</c:v>
                </c:pt>
                <c:pt idx="227">
                  <c:v>4.42</c:v>
                </c:pt>
                <c:pt idx="228">
                  <c:v>5</c:v>
                </c:pt>
                <c:pt idx="229">
                  <c:v>5.2</c:v>
                </c:pt>
                <c:pt idx="230">
                  <c:v>5.68</c:v>
                </c:pt>
                <c:pt idx="231">
                  <c:v>5.46</c:v>
                </c:pt>
                <c:pt idx="232">
                  <c:v>5.43</c:v>
                </c:pt>
                <c:pt idx="233">
                  <c:v>5.74</c:v>
                </c:pt>
                <c:pt idx="234">
                  <c:v>5.64</c:v>
                </c:pt>
                <c:pt idx="235">
                  <c:v>5</c:v>
                </c:pt>
                <c:pt idx="236">
                  <c:v>4.32</c:v>
                </c:pt>
                <c:pt idx="237">
                  <c:v>4.32</c:v>
                </c:pt>
                <c:pt idx="238">
                  <c:v>4.22</c:v>
                </c:pt>
                <c:pt idx="239">
                  <c:v>4.21</c:v>
                </c:pt>
                <c:pt idx="240">
                  <c:v>3.78</c:v>
                </c:pt>
                <c:pt idx="241">
                  <c:v>3.26</c:v>
                </c:pt>
                <c:pt idx="242">
                  <c:v>2.59</c:v>
                </c:pt>
                <c:pt idx="243">
                  <c:v>1.9</c:v>
                </c:pt>
                <c:pt idx="244">
                  <c:v>1.64</c:v>
                </c:pt>
                <c:pt idx="245">
                  <c:v>1.2</c:v>
                </c:pt>
                <c:pt idx="246">
                  <c:v>1.31</c:v>
                </c:pt>
                <c:pt idx="247">
                  <c:v>1.85</c:v>
                </c:pt>
                <c:pt idx="248">
                  <c:v>2.2200000000000002</c:v>
                </c:pt>
                <c:pt idx="249">
                  <c:v>2.57</c:v>
                </c:pt>
                <c:pt idx="250">
                  <c:v>2.95</c:v>
                </c:pt>
                <c:pt idx="251">
                  <c:v>3.04</c:v>
                </c:pt>
                <c:pt idx="252">
                  <c:v>3.51</c:v>
                </c:pt>
                <c:pt idx="253">
                  <c:v>3.35</c:v>
                </c:pt>
                <c:pt idx="254">
                  <c:v>3.81</c:v>
                </c:pt>
                <c:pt idx="255">
                  <c:v>4.18</c:v>
                </c:pt>
                <c:pt idx="256">
                  <c:v>4.54</c:v>
                </c:pt>
                <c:pt idx="257">
                  <c:v>5.07</c:v>
                </c:pt>
                <c:pt idx="258">
                  <c:v>5.46</c:v>
                </c:pt>
                <c:pt idx="259">
                  <c:v>5.78</c:v>
                </c:pt>
                <c:pt idx="260">
                  <c:v>6.08</c:v>
                </c:pt>
                <c:pt idx="261">
                  <c:v>6.37</c:v>
                </c:pt>
                <c:pt idx="262">
                  <c:v>6.44</c:v>
                </c:pt>
                <c:pt idx="263">
                  <c:v>6.23</c:v>
                </c:pt>
                <c:pt idx="264">
                  <c:v>5.99</c:v>
                </c:pt>
                <c:pt idx="265">
                  <c:v>6.44</c:v>
                </c:pt>
                <c:pt idx="266">
                  <c:v>6.4</c:v>
                </c:pt>
                <c:pt idx="267">
                  <c:v>6.36</c:v>
                </c:pt>
                <c:pt idx="268">
                  <c:v>6.71</c:v>
                </c:pt>
                <c:pt idx="269">
                  <c:v>6.4</c:v>
                </c:pt>
                <c:pt idx="270">
                  <c:v>6.29</c:v>
                </c:pt>
                <c:pt idx="271">
                  <c:v>6.28</c:v>
                </c:pt>
                <c:pt idx="272">
                  <c:v>6.5</c:v>
                </c:pt>
                <c:pt idx="273">
                  <c:v>6.65</c:v>
                </c:pt>
                <c:pt idx="274">
                  <c:v>6.17</c:v>
                </c:pt>
                <c:pt idx="275">
                  <c:v>6.1</c:v>
                </c:pt>
                <c:pt idx="276">
                  <c:v>5.93</c:v>
                </c:pt>
                <c:pt idx="277">
                  <c:v>6.35</c:v>
                </c:pt>
                <c:pt idx="278">
                  <c:v>6.58</c:v>
                </c:pt>
                <c:pt idx="279">
                  <c:v>5.99</c:v>
                </c:pt>
                <c:pt idx="280">
                  <c:v>4.1900000000000004</c:v>
                </c:pt>
                <c:pt idx="281">
                  <c:v>2.97</c:v>
                </c:pt>
                <c:pt idx="282">
                  <c:v>2.2799999999999998</c:v>
                </c:pt>
                <c:pt idx="283">
                  <c:v>1.06</c:v>
                </c:pt>
                <c:pt idx="284">
                  <c:v>0.79</c:v>
                </c:pt>
                <c:pt idx="285">
                  <c:v>0.74</c:v>
                </c:pt>
                <c:pt idx="286">
                  <c:v>0.88</c:v>
                </c:pt>
                <c:pt idx="287">
                  <c:v>0.66</c:v>
                </c:pt>
                <c:pt idx="288">
                  <c:v>0.94</c:v>
                </c:pt>
                <c:pt idx="289">
                  <c:v>1.52</c:v>
                </c:pt>
                <c:pt idx="290">
                  <c:v>2.11</c:v>
                </c:pt>
                <c:pt idx="291">
                  <c:v>1.92</c:v>
                </c:pt>
                <c:pt idx="292">
                  <c:v>2.65</c:v>
                </c:pt>
                <c:pt idx="293">
                  <c:v>3.77</c:v>
                </c:pt>
                <c:pt idx="294">
                  <c:v>4.16</c:v>
                </c:pt>
                <c:pt idx="295">
                  <c:v>4.3899999999999997</c:v>
                </c:pt>
                <c:pt idx="296">
                  <c:v>5.0599999999999996</c:v>
                </c:pt>
                <c:pt idx="297">
                  <c:v>5.2</c:v>
                </c:pt>
                <c:pt idx="298">
                  <c:v>5.68</c:v>
                </c:pt>
                <c:pt idx="299">
                  <c:v>5.9</c:v>
                </c:pt>
                <c:pt idx="300">
                  <c:v>5.74</c:v>
                </c:pt>
                <c:pt idx="301">
                  <c:v>5.5</c:v>
                </c:pt>
                <c:pt idx="302">
                  <c:v>4.84</c:v>
                </c:pt>
                <c:pt idx="303">
                  <c:v>4.82</c:v>
                </c:pt>
                <c:pt idx="304">
                  <c:v>4.7</c:v>
                </c:pt>
                <c:pt idx="305">
                  <c:v>4.2300000000000004</c:v>
                </c:pt>
                <c:pt idx="306">
                  <c:v>3.93</c:v>
                </c:pt>
                <c:pt idx="307">
                  <c:v>2.44</c:v>
                </c:pt>
                <c:pt idx="308">
                  <c:v>1.89</c:v>
                </c:pt>
                <c:pt idx="309">
                  <c:v>1.57</c:v>
                </c:pt>
                <c:pt idx="310">
                  <c:v>1.4</c:v>
                </c:pt>
                <c:pt idx="311">
                  <c:v>0.73</c:v>
                </c:pt>
                <c:pt idx="312">
                  <c:v>0.36</c:v>
                </c:pt>
                <c:pt idx="313">
                  <c:v>1.3</c:v>
                </c:pt>
                <c:pt idx="314">
                  <c:v>3.39</c:v>
                </c:pt>
                <c:pt idx="315">
                  <c:v>3.72</c:v>
                </c:pt>
                <c:pt idx="316">
                  <c:v>3.96</c:v>
                </c:pt>
                <c:pt idx="317">
                  <c:v>4.49</c:v>
                </c:pt>
                <c:pt idx="318">
                  <c:v>4.9000000000000004</c:v>
                </c:pt>
                <c:pt idx="319">
                  <c:v>5.44</c:v>
                </c:pt>
                <c:pt idx="320">
                  <c:v>5.49</c:v>
                </c:pt>
                <c:pt idx="321">
                  <c:v>5.81</c:v>
                </c:pt>
                <c:pt idx="322">
                  <c:v>5.6</c:v>
                </c:pt>
                <c:pt idx="323">
                  <c:v>5.4</c:v>
                </c:pt>
                <c:pt idx="324">
                  <c:v>5.07</c:v>
                </c:pt>
                <c:pt idx="325">
                  <c:v>4.3899999999999997</c:v>
                </c:pt>
                <c:pt idx="326">
                  <c:v>2.82</c:v>
                </c:pt>
                <c:pt idx="327">
                  <c:v>1.63</c:v>
                </c:pt>
                <c:pt idx="328">
                  <c:v>1.64</c:v>
                </c:pt>
                <c:pt idx="329">
                  <c:v>1.45</c:v>
                </c:pt>
                <c:pt idx="330">
                  <c:v>1.72</c:v>
                </c:pt>
                <c:pt idx="331">
                  <c:v>1.42</c:v>
                </c:pt>
                <c:pt idx="332">
                  <c:v>2.1800000000000002</c:v>
                </c:pt>
                <c:pt idx="333">
                  <c:v>2.19</c:v>
                </c:pt>
                <c:pt idx="334">
                  <c:v>2.35</c:v>
                </c:pt>
                <c:pt idx="335">
                  <c:v>2.06</c:v>
                </c:pt>
                <c:pt idx="336">
                  <c:v>1.9</c:v>
                </c:pt>
                <c:pt idx="337">
                  <c:v>1.31</c:v>
                </c:pt>
                <c:pt idx="338">
                  <c:v>1.29</c:v>
                </c:pt>
                <c:pt idx="339">
                  <c:v>2.0499999999999998</c:v>
                </c:pt>
                <c:pt idx="340">
                  <c:v>2.4700000000000002</c:v>
                </c:pt>
                <c:pt idx="341">
                  <c:v>2.72</c:v>
                </c:pt>
                <c:pt idx="342">
                  <c:v>3.1</c:v>
                </c:pt>
                <c:pt idx="343">
                  <c:v>3.14</c:v>
                </c:pt>
                <c:pt idx="344">
                  <c:v>3.59</c:v>
                </c:pt>
                <c:pt idx="345">
                  <c:v>4.0599999999999996</c:v>
                </c:pt>
                <c:pt idx="346">
                  <c:v>4.18</c:v>
                </c:pt>
                <c:pt idx="347">
                  <c:v>4.53</c:v>
                </c:pt>
                <c:pt idx="348">
                  <c:v>4.66</c:v>
                </c:pt>
                <c:pt idx="349">
                  <c:v>5.07</c:v>
                </c:pt>
                <c:pt idx="350">
                  <c:v>5.29</c:v>
                </c:pt>
                <c:pt idx="351">
                  <c:v>5.0199999999999996</c:v>
                </c:pt>
                <c:pt idx="352">
                  <c:v>5.41</c:v>
                </c:pt>
                <c:pt idx="353">
                  <c:v>6.47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4.51</c:v>
                </c:pt>
                <c:pt idx="360">
                  <c:v>4.05</c:v>
                </c:pt>
                <c:pt idx="361">
                  <c:v>3.48</c:v>
                </c:pt>
                <c:pt idx="362">
                  <c:v>3.12</c:v>
                </c:pt>
                <c:pt idx="363">
                  <c:v>2.6</c:v>
                </c:pt>
                <c:pt idx="364">
                  <c:v>2.37</c:v>
                </c:pt>
                <c:pt idx="365">
                  <c:v>2.5099999999999998</c:v>
                </c:pt>
                <c:pt idx="366">
                  <c:v>2.48</c:v>
                </c:pt>
                <c:pt idx="367">
                  <c:v>2.23</c:v>
                </c:pt>
                <c:pt idx="368">
                  <c:v>1.54</c:v>
                </c:pt>
                <c:pt idx="369">
                  <c:v>1.36</c:v>
                </c:pt>
                <c:pt idx="370">
                  <c:v>1.44</c:v>
                </c:pt>
                <c:pt idx="371">
                  <c:v>1.41</c:v>
                </c:pt>
                <c:pt idx="372">
                  <c:v>2.5299999999999998</c:v>
                </c:pt>
                <c:pt idx="373">
                  <c:v>3.63</c:v>
                </c:pt>
                <c:pt idx="374">
                  <c:v>3.84</c:v>
                </c:pt>
                <c:pt idx="375">
                  <c:v>3.99</c:v>
                </c:pt>
                <c:pt idx="376">
                  <c:v>4.37</c:v>
                </c:pt>
                <c:pt idx="377">
                  <c:v>4.99</c:v>
                </c:pt>
                <c:pt idx="378">
                  <c:v>5.29</c:v>
                </c:pt>
                <c:pt idx="379">
                  <c:v>5.4</c:v>
                </c:pt>
                <c:pt idx="380">
                  <c:v>5.49</c:v>
                </c:pt>
                <c:pt idx="381">
                  <c:v>5.38</c:v>
                </c:pt>
                <c:pt idx="382">
                  <c:v>5.65</c:v>
                </c:pt>
                <c:pt idx="383">
                  <c:v>5.33</c:v>
                </c:pt>
                <c:pt idx="384">
                  <c:v>5.13</c:v>
                </c:pt>
                <c:pt idx="385">
                  <c:v>5.1100000000000003</c:v>
                </c:pt>
                <c:pt idx="386">
                  <c:v>4.99</c:v>
                </c:pt>
                <c:pt idx="387">
                  <c:v>4.87</c:v>
                </c:pt>
                <c:pt idx="388">
                  <c:v>4.97</c:v>
                </c:pt>
                <c:pt idx="389">
                  <c:v>5.03</c:v>
                </c:pt>
                <c:pt idx="390">
                  <c:v>4.67</c:v>
                </c:pt>
                <c:pt idx="391">
                  <c:v>3.63</c:v>
                </c:pt>
                <c:pt idx="392">
                  <c:v>2.29</c:v>
                </c:pt>
                <c:pt idx="393">
                  <c:v>1.65</c:v>
                </c:pt>
                <c:pt idx="394">
                  <c:v>1.3</c:v>
                </c:pt>
                <c:pt idx="395">
                  <c:v>1.1499999999999999</c:v>
                </c:pt>
                <c:pt idx="396">
                  <c:v>1.24</c:v>
                </c:pt>
                <c:pt idx="397">
                  <c:v>1.1599999999999999</c:v>
                </c:pt>
                <c:pt idx="398">
                  <c:v>1.92</c:v>
                </c:pt>
                <c:pt idx="399">
                  <c:v>2.84</c:v>
                </c:pt>
                <c:pt idx="400">
                  <c:v>3.68</c:v>
                </c:pt>
                <c:pt idx="401">
                  <c:v>3.53</c:v>
                </c:pt>
                <c:pt idx="402">
                  <c:v>3.74</c:v>
                </c:pt>
                <c:pt idx="403">
                  <c:v>4.3499999999999996</c:v>
                </c:pt>
                <c:pt idx="404">
                  <c:v>4.45</c:v>
                </c:pt>
                <c:pt idx="405">
                  <c:v>4.66</c:v>
                </c:pt>
                <c:pt idx="406">
                  <c:v>4.8</c:v>
                </c:pt>
                <c:pt idx="407">
                  <c:v>4.83</c:v>
                </c:pt>
                <c:pt idx="408">
                  <c:v>5.03</c:v>
                </c:pt>
                <c:pt idx="409">
                  <c:v>5</c:v>
                </c:pt>
                <c:pt idx="410">
                  <c:v>5.15</c:v>
                </c:pt>
                <c:pt idx="411">
                  <c:v>5.28</c:v>
                </c:pt>
                <c:pt idx="412">
                  <c:v>5.45</c:v>
                </c:pt>
                <c:pt idx="413">
                  <c:v>5.32</c:v>
                </c:pt>
                <c:pt idx="414">
                  <c:v>5.29</c:v>
                </c:pt>
                <c:pt idx="415">
                  <c:v>5.4</c:v>
                </c:pt>
                <c:pt idx="416">
                  <c:v>5.1100000000000003</c:v>
                </c:pt>
                <c:pt idx="417">
                  <c:v>5.0599999999999996</c:v>
                </c:pt>
                <c:pt idx="418">
                  <c:v>4.9000000000000004</c:v>
                </c:pt>
                <c:pt idx="419">
                  <c:v>4.55</c:v>
                </c:pt>
                <c:pt idx="420">
                  <c:v>4.46</c:v>
                </c:pt>
                <c:pt idx="421">
                  <c:v>4.74</c:v>
                </c:pt>
                <c:pt idx="422">
                  <c:v>4.67</c:v>
                </c:pt>
                <c:pt idx="423">
                  <c:v>4.62</c:v>
                </c:pt>
                <c:pt idx="424">
                  <c:v>4.47</c:v>
                </c:pt>
                <c:pt idx="425">
                  <c:v>4.3899999999999997</c:v>
                </c:pt>
                <c:pt idx="426">
                  <c:v>3.93</c:v>
                </c:pt>
                <c:pt idx="427">
                  <c:v>2.95</c:v>
                </c:pt>
                <c:pt idx="428">
                  <c:v>2</c:v>
                </c:pt>
                <c:pt idx="429">
                  <c:v>1.61</c:v>
                </c:pt>
                <c:pt idx="430">
                  <c:v>1.02</c:v>
                </c:pt>
                <c:pt idx="431">
                  <c:v>0.83</c:v>
                </c:pt>
                <c:pt idx="432">
                  <c:v>0.91</c:v>
                </c:pt>
                <c:pt idx="433">
                  <c:v>0.55000000000000004</c:v>
                </c:pt>
                <c:pt idx="434">
                  <c:v>1.61</c:v>
                </c:pt>
                <c:pt idx="435">
                  <c:v>2.2400000000000002</c:v>
                </c:pt>
                <c:pt idx="436">
                  <c:v>3.26</c:v>
                </c:pt>
                <c:pt idx="437">
                  <c:v>3.16</c:v>
                </c:pt>
                <c:pt idx="438">
                  <c:v>3.46</c:v>
                </c:pt>
                <c:pt idx="439">
                  <c:v>3.67</c:v>
                </c:pt>
                <c:pt idx="440">
                  <c:v>3.68</c:v>
                </c:pt>
                <c:pt idx="441">
                  <c:v>3.68</c:v>
                </c:pt>
                <c:pt idx="442">
                  <c:v>3.52</c:v>
                </c:pt>
                <c:pt idx="443">
                  <c:v>3.65</c:v>
                </c:pt>
                <c:pt idx="444">
                  <c:v>3.78</c:v>
                </c:pt>
                <c:pt idx="445">
                  <c:v>3.51</c:v>
                </c:pt>
                <c:pt idx="446">
                  <c:v>4.26</c:v>
                </c:pt>
                <c:pt idx="447">
                  <c:v>4.04</c:v>
                </c:pt>
                <c:pt idx="448">
                  <c:v>3.66</c:v>
                </c:pt>
                <c:pt idx="449">
                  <c:v>3.96</c:v>
                </c:pt>
                <c:pt idx="450">
                  <c:v>4.0599999999999996</c:v>
                </c:pt>
                <c:pt idx="451">
                  <c:v>3.82</c:v>
                </c:pt>
                <c:pt idx="452">
                  <c:v>4.57</c:v>
                </c:pt>
                <c:pt idx="453">
                  <c:v>4.76</c:v>
                </c:pt>
                <c:pt idx="454">
                  <c:v>5.33</c:v>
                </c:pt>
                <c:pt idx="455">
                  <c:v>5.57</c:v>
                </c:pt>
                <c:pt idx="456">
                  <c:v>5.49</c:v>
                </c:pt>
                <c:pt idx="457">
                  <c:v>5.58</c:v>
                </c:pt>
                <c:pt idx="458">
                  <c:v>5.58</c:v>
                </c:pt>
                <c:pt idx="459">
                  <c:v>5.65</c:v>
                </c:pt>
                <c:pt idx="460">
                  <c:v>5.78</c:v>
                </c:pt>
                <c:pt idx="461">
                  <c:v>5.71</c:v>
                </c:pt>
                <c:pt idx="462">
                  <c:v>5.69</c:v>
                </c:pt>
                <c:pt idx="463">
                  <c:v>5.46</c:v>
                </c:pt>
                <c:pt idx="464">
                  <c:v>5.71</c:v>
                </c:pt>
                <c:pt idx="465">
                  <c:v>5.51</c:v>
                </c:pt>
                <c:pt idx="466">
                  <c:v>4.95</c:v>
                </c:pt>
                <c:pt idx="467">
                  <c:v>4.13</c:v>
                </c:pt>
                <c:pt idx="468">
                  <c:v>3.9</c:v>
                </c:pt>
                <c:pt idx="469">
                  <c:v>3.42</c:v>
                </c:pt>
                <c:pt idx="470">
                  <c:v>3.02</c:v>
                </c:pt>
                <c:pt idx="471">
                  <c:v>2.65</c:v>
                </c:pt>
                <c:pt idx="472">
                  <c:v>1.75</c:v>
                </c:pt>
                <c:pt idx="473">
                  <c:v>1.6</c:v>
                </c:pt>
                <c:pt idx="474">
                  <c:v>0.4</c:v>
                </c:pt>
                <c:pt idx="475">
                  <c:v>0.51</c:v>
                </c:pt>
                <c:pt idx="476">
                  <c:v>1.17</c:v>
                </c:pt>
                <c:pt idx="477">
                  <c:v>1.1299999999999999</c:v>
                </c:pt>
                <c:pt idx="478">
                  <c:v>1.78</c:v>
                </c:pt>
                <c:pt idx="479">
                  <c:v>2.04</c:v>
                </c:pt>
                <c:pt idx="480">
                  <c:v>2.31</c:v>
                </c:pt>
                <c:pt idx="481">
                  <c:v>2.2400000000000002</c:v>
                </c:pt>
                <c:pt idx="482">
                  <c:v>2.35</c:v>
                </c:pt>
                <c:pt idx="483">
                  <c:v>2.2599999999999998</c:v>
                </c:pt>
                <c:pt idx="484">
                  <c:v>2.27</c:v>
                </c:pt>
                <c:pt idx="485">
                  <c:v>2.66</c:v>
                </c:pt>
                <c:pt idx="486">
                  <c:v>2.82</c:v>
                </c:pt>
                <c:pt idx="487">
                  <c:v>2.72</c:v>
                </c:pt>
                <c:pt idx="488">
                  <c:v>2.42</c:v>
                </c:pt>
                <c:pt idx="489">
                  <c:v>2.42</c:v>
                </c:pt>
                <c:pt idx="490">
                  <c:v>2.82</c:v>
                </c:pt>
                <c:pt idx="491">
                  <c:v>3.02</c:v>
                </c:pt>
                <c:pt idx="492">
                  <c:v>3.23</c:v>
                </c:pt>
                <c:pt idx="493">
                  <c:v>3.41</c:v>
                </c:pt>
                <c:pt idx="494">
                  <c:v>4.05</c:v>
                </c:pt>
                <c:pt idx="495">
                  <c:v>4.22</c:v>
                </c:pt>
                <c:pt idx="496">
                  <c:v>3.46</c:v>
                </c:pt>
                <c:pt idx="497">
                  <c:v>2.3199999999999998</c:v>
                </c:pt>
                <c:pt idx="498">
                  <c:v>1.84</c:v>
                </c:pt>
                <c:pt idx="499">
                  <c:v>1.43</c:v>
                </c:pt>
                <c:pt idx="500">
                  <c:v>1.23</c:v>
                </c:pt>
                <c:pt idx="501">
                  <c:v>1.27</c:v>
                </c:pt>
                <c:pt idx="502">
                  <c:v>1.21</c:v>
                </c:pt>
                <c:pt idx="503">
                  <c:v>1.03</c:v>
                </c:pt>
                <c:pt idx="504">
                  <c:v>1.49</c:v>
                </c:pt>
                <c:pt idx="505">
                  <c:v>2.58</c:v>
                </c:pt>
                <c:pt idx="506">
                  <c:v>2.56</c:v>
                </c:pt>
                <c:pt idx="507">
                  <c:v>2.86</c:v>
                </c:pt>
                <c:pt idx="508">
                  <c:v>3.04</c:v>
                </c:pt>
                <c:pt idx="509">
                  <c:v>3.85</c:v>
                </c:pt>
                <c:pt idx="510">
                  <c:v>3.94</c:v>
                </c:pt>
                <c:pt idx="511">
                  <c:v>3.15</c:v>
                </c:pt>
                <c:pt idx="512">
                  <c:v>2.4300000000000002</c:v>
                </c:pt>
                <c:pt idx="513">
                  <c:v>1.31</c:v>
                </c:pt>
                <c:pt idx="514">
                  <c:v>1.44</c:v>
                </c:pt>
                <c:pt idx="515">
                  <c:v>1.26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1.5724764</c:v>
                </c:pt>
                <c:pt idx="529">
                  <c:v>3.088848</c:v>
                </c:pt>
                <c:pt idx="530">
                  <c:v>3.8460044999999998</c:v>
                </c:pt>
                <c:pt idx="531">
                  <c:v>4.2902100000000001</c:v>
                </c:pt>
                <c:pt idx="532">
                  <c:v>4.4049925999999999</c:v>
                </c:pt>
                <c:pt idx="533">
                  <c:v>4.4302140000000003</c:v>
                </c:pt>
                <c:pt idx="534">
                  <c:v>4.6602949999999996</c:v>
                </c:pt>
                <c:pt idx="535">
                  <c:v>4.7853726999999999</c:v>
                </c:pt>
                <c:pt idx="536">
                  <c:v>4.7529450000000004</c:v>
                </c:pt>
                <c:pt idx="537">
                  <c:v>4.7339000000000002</c:v>
                </c:pt>
                <c:pt idx="538">
                  <c:v>4.4827155999999997</c:v>
                </c:pt>
                <c:pt idx="539">
                  <c:v>4.3586679999999998</c:v>
                </c:pt>
                <c:pt idx="540">
                  <c:v>4.2778562999999998</c:v>
                </c:pt>
                <c:pt idx="541">
                  <c:v>4.5233790000000003</c:v>
                </c:pt>
                <c:pt idx="542">
                  <c:v>4.9078765000000004</c:v>
                </c:pt>
                <c:pt idx="543">
                  <c:v>4.6237497000000003</c:v>
                </c:pt>
                <c:pt idx="544">
                  <c:v>4.3231520000000003</c:v>
                </c:pt>
                <c:pt idx="545">
                  <c:v>4.2969010000000001</c:v>
                </c:pt>
                <c:pt idx="546">
                  <c:v>4.180574</c:v>
                </c:pt>
                <c:pt idx="547">
                  <c:v>3.7852670000000002</c:v>
                </c:pt>
                <c:pt idx="548">
                  <c:v>4.1260133000000003</c:v>
                </c:pt>
                <c:pt idx="549">
                  <c:v>4.2783712999999999</c:v>
                </c:pt>
                <c:pt idx="550">
                  <c:v>4.3149166000000001</c:v>
                </c:pt>
                <c:pt idx="551">
                  <c:v>4.278886</c:v>
                </c:pt>
                <c:pt idx="552">
                  <c:v>4.0014504999999998</c:v>
                </c:pt>
                <c:pt idx="553">
                  <c:v>3.6396008000000002</c:v>
                </c:pt>
                <c:pt idx="554">
                  <c:v>3.6354829999999998</c:v>
                </c:pt>
                <c:pt idx="555">
                  <c:v>3.7821788999999999</c:v>
                </c:pt>
                <c:pt idx="556">
                  <c:v>3.8748288</c:v>
                </c:pt>
                <c:pt idx="557">
                  <c:v>3.757987</c:v>
                </c:pt>
                <c:pt idx="558">
                  <c:v>3.342606</c:v>
                </c:pt>
                <c:pt idx="559">
                  <c:v>2.5998619000000001</c:v>
                </c:pt>
                <c:pt idx="560">
                  <c:v>2.2019818</c:v>
                </c:pt>
                <c:pt idx="561">
                  <c:v>1.8097633</c:v>
                </c:pt>
                <c:pt idx="562">
                  <c:v>1.6054185999999999</c:v>
                </c:pt>
                <c:pt idx="563">
                  <c:v>1.6316694</c:v>
                </c:pt>
                <c:pt idx="564">
                  <c:v>1.1195208000000001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1.7068189</c:v>
                </c:pt>
                <c:pt idx="589">
                  <c:v>1.8272638000000001</c:v>
                </c:pt>
                <c:pt idx="590">
                  <c:v>2.6039797999999998</c:v>
                </c:pt>
                <c:pt idx="591">
                  <c:v>3.2026017000000002</c:v>
                </c:pt>
                <c:pt idx="592">
                  <c:v>3.5598190000000001</c:v>
                </c:pt>
                <c:pt idx="593">
                  <c:v>3.8418868000000002</c:v>
                </c:pt>
                <c:pt idx="594">
                  <c:v>4.6160290000000002</c:v>
                </c:pt>
                <c:pt idx="595">
                  <c:v>4.9650106000000003</c:v>
                </c:pt>
                <c:pt idx="596">
                  <c:v>4.9639810000000004</c:v>
                </c:pt>
                <c:pt idx="597">
                  <c:v>4.9511130000000003</c:v>
                </c:pt>
                <c:pt idx="598">
                  <c:v>4.6391910000000003</c:v>
                </c:pt>
                <c:pt idx="599">
                  <c:v>4.6783104</c:v>
                </c:pt>
                <c:pt idx="600">
                  <c:v>4.711767</c:v>
                </c:pt>
                <c:pt idx="601">
                  <c:v>4.8090495999999998</c:v>
                </c:pt>
                <c:pt idx="602">
                  <c:v>4.6325000000000003</c:v>
                </c:pt>
                <c:pt idx="603">
                  <c:v>4.6206613000000001</c:v>
                </c:pt>
                <c:pt idx="604">
                  <c:v>4.4461703000000004</c:v>
                </c:pt>
                <c:pt idx="605">
                  <c:v>4.1064540000000003</c:v>
                </c:pt>
                <c:pt idx="606">
                  <c:v>3.8604167</c:v>
                </c:pt>
                <c:pt idx="607">
                  <c:v>3.1372317999999999</c:v>
                </c:pt>
                <c:pt idx="608">
                  <c:v>1.8427055999999999</c:v>
                </c:pt>
                <c:pt idx="609">
                  <c:v>1.4077653000000001</c:v>
                </c:pt>
                <c:pt idx="610">
                  <c:v>1.3701905000000001</c:v>
                </c:pt>
                <c:pt idx="611">
                  <c:v>2.3291179999999998</c:v>
                </c:pt>
                <c:pt idx="612">
                  <c:v>3.442977</c:v>
                </c:pt>
                <c:pt idx="613">
                  <c:v>4.7200027000000002</c:v>
                </c:pt>
                <c:pt idx="614">
                  <c:v>6.3233623999999997</c:v>
                </c:pt>
                <c:pt idx="615">
                  <c:v>7.0542680000000004</c:v>
                </c:pt>
                <c:pt idx="616">
                  <c:v>7.0789746999999998</c:v>
                </c:pt>
                <c:pt idx="617">
                  <c:v>6.898822</c:v>
                </c:pt>
                <c:pt idx="618">
                  <c:v>6.4237330000000004</c:v>
                </c:pt>
                <c:pt idx="619">
                  <c:v>6.3907910000000001</c:v>
                </c:pt>
                <c:pt idx="620">
                  <c:v>5.6470174999999996</c:v>
                </c:pt>
                <c:pt idx="621">
                  <c:v>4.1352779999999996</c:v>
                </c:pt>
                <c:pt idx="622">
                  <c:v>2.6214802000000001</c:v>
                </c:pt>
                <c:pt idx="623">
                  <c:v>1.6630674999999999</c:v>
                </c:pt>
                <c:pt idx="624">
                  <c:v>1.2255536</c:v>
                </c:pt>
                <c:pt idx="625">
                  <c:v>1.0464302000000001</c:v>
                </c:pt>
                <c:pt idx="626">
                  <c:v>1.2790847000000001</c:v>
                </c:pt>
                <c:pt idx="627">
                  <c:v>1.2451129999999999</c:v>
                </c:pt>
                <c:pt idx="628">
                  <c:v>1.0767989</c:v>
                </c:pt>
                <c:pt idx="629">
                  <c:v>1.5415931</c:v>
                </c:pt>
                <c:pt idx="630">
                  <c:v>1.6501994</c:v>
                </c:pt>
                <c:pt idx="631">
                  <c:v>1.7377023</c:v>
                </c:pt>
                <c:pt idx="632">
                  <c:v>1.9435910999999999</c:v>
                </c:pt>
                <c:pt idx="633">
                  <c:v>1.8216019999999999</c:v>
                </c:pt>
                <c:pt idx="634">
                  <c:v>1.8262345</c:v>
                </c:pt>
                <c:pt idx="635">
                  <c:v>1.8123369</c:v>
                </c:pt>
                <c:pt idx="636">
                  <c:v>1.8457938</c:v>
                </c:pt>
                <c:pt idx="637">
                  <c:v>1.5863738999999999</c:v>
                </c:pt>
                <c:pt idx="638">
                  <c:v>1.5786530999999999</c:v>
                </c:pt>
                <c:pt idx="639">
                  <c:v>1.1993027999999999</c:v>
                </c:pt>
                <c:pt idx="640">
                  <c:v>1.2332745000000001</c:v>
                </c:pt>
                <c:pt idx="641">
                  <c:v>1.2142297</c:v>
                </c:pt>
                <c:pt idx="642">
                  <c:v>1.4911502999999999</c:v>
                </c:pt>
                <c:pt idx="643">
                  <c:v>1.2168033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3.2973105999999999</c:v>
                </c:pt>
                <c:pt idx="652">
                  <c:v>4.2516055000000001</c:v>
                </c:pt>
                <c:pt idx="653">
                  <c:v>4.7987549999999999</c:v>
                </c:pt>
                <c:pt idx="654">
                  <c:v>5.3031829999999998</c:v>
                </c:pt>
                <c:pt idx="655">
                  <c:v>5.4056129999999998</c:v>
                </c:pt>
                <c:pt idx="656">
                  <c:v>5.5260577</c:v>
                </c:pt>
                <c:pt idx="657">
                  <c:v>5.8575387000000001</c:v>
                </c:pt>
                <c:pt idx="658">
                  <c:v>6.2142415</c:v>
                </c:pt>
                <c:pt idx="659">
                  <c:v>6.2425512999999997</c:v>
                </c:pt>
                <c:pt idx="660">
                  <c:v>6.4041740000000003</c:v>
                </c:pt>
                <c:pt idx="661">
                  <c:v>6.4098360000000003</c:v>
                </c:pt>
                <c:pt idx="662">
                  <c:v>6.4036593000000002</c:v>
                </c:pt>
                <c:pt idx="663">
                  <c:v>6.2116680000000004</c:v>
                </c:pt>
                <c:pt idx="664">
                  <c:v>6.5441785000000001</c:v>
                </c:pt>
                <c:pt idx="665">
                  <c:v>6.2682869999999999</c:v>
                </c:pt>
                <c:pt idx="666">
                  <c:v>6.2899054999999997</c:v>
                </c:pt>
                <c:pt idx="667">
                  <c:v>6.5045447000000003</c:v>
                </c:pt>
                <c:pt idx="668">
                  <c:v>6.4052033000000002</c:v>
                </c:pt>
                <c:pt idx="669">
                  <c:v>6.7495526999999997</c:v>
                </c:pt>
                <c:pt idx="670">
                  <c:v>7.4753109999999996</c:v>
                </c:pt>
                <c:pt idx="671">
                  <c:v>7.6498017000000003</c:v>
                </c:pt>
                <c:pt idx="672">
                  <c:v>7.6117125000000003</c:v>
                </c:pt>
                <c:pt idx="673">
                  <c:v>7.5746520000000004</c:v>
                </c:pt>
                <c:pt idx="674">
                  <c:v>8.1125369999999997</c:v>
                </c:pt>
                <c:pt idx="675">
                  <c:v>8.2170260000000006</c:v>
                </c:pt>
                <c:pt idx="676">
                  <c:v>8.0754769999999994</c:v>
                </c:pt>
                <c:pt idx="677">
                  <c:v>7.9092216000000004</c:v>
                </c:pt>
                <c:pt idx="678">
                  <c:v>7.1335354000000004</c:v>
                </c:pt>
                <c:pt idx="679">
                  <c:v>5.8081255000000001</c:v>
                </c:pt>
                <c:pt idx="680">
                  <c:v>4.4564649999999997</c:v>
                </c:pt>
                <c:pt idx="681">
                  <c:v>3.1531882000000002</c:v>
                </c:pt>
                <c:pt idx="682">
                  <c:v>1.7464525</c:v>
                </c:pt>
                <c:pt idx="683">
                  <c:v>1.0701075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2.5869939999999998</c:v>
                </c:pt>
                <c:pt idx="688">
                  <c:v>2.8942830000000002</c:v>
                </c:pt>
                <c:pt idx="689">
                  <c:v>2.6044942999999998</c:v>
                </c:pt>
                <c:pt idx="690">
                  <c:v>2.2344089999999999</c:v>
                </c:pt>
                <c:pt idx="691">
                  <c:v>1.4839442</c:v>
                </c:pt>
                <c:pt idx="692">
                  <c:v>1.2095971999999999</c:v>
                </c:pt>
                <c:pt idx="693">
                  <c:v>1.4437958</c:v>
                </c:pt>
                <c:pt idx="694">
                  <c:v>1.8231461</c:v>
                </c:pt>
                <c:pt idx="695">
                  <c:v>2.2179380000000002</c:v>
                </c:pt>
                <c:pt idx="696">
                  <c:v>2.3790461999999999</c:v>
                </c:pt>
                <c:pt idx="697">
                  <c:v>2.8541348000000002</c:v>
                </c:pt>
                <c:pt idx="698">
                  <c:v>3.4867284000000001</c:v>
                </c:pt>
                <c:pt idx="699">
                  <c:v>3.3539300000000001</c:v>
                </c:pt>
                <c:pt idx="700">
                  <c:v>3.7935028000000002</c:v>
                </c:pt>
                <c:pt idx="701">
                  <c:v>4.4477149999999996</c:v>
                </c:pt>
                <c:pt idx="702">
                  <c:v>4.4544062999999996</c:v>
                </c:pt>
                <c:pt idx="703">
                  <c:v>4.3375640000000004</c:v>
                </c:pt>
                <c:pt idx="704">
                  <c:v>4.1049100000000003</c:v>
                </c:pt>
                <c:pt idx="705">
                  <c:v>4.2557235000000002</c:v>
                </c:pt>
                <c:pt idx="706">
                  <c:v>4.7652983999999998</c:v>
                </c:pt>
                <c:pt idx="707">
                  <c:v>4.916112</c:v>
                </c:pt>
                <c:pt idx="708">
                  <c:v>4.9284654000000003</c:v>
                </c:pt>
                <c:pt idx="709">
                  <c:v>5.0509690000000003</c:v>
                </c:pt>
                <c:pt idx="710">
                  <c:v>5.0833963999999998</c:v>
                </c:pt>
                <c:pt idx="711">
                  <c:v>5.8333469999999998</c:v>
                </c:pt>
                <c:pt idx="712">
                  <c:v>5.8271704</c:v>
                </c:pt>
                <c:pt idx="713">
                  <c:v>5.8034929999999996</c:v>
                </c:pt>
                <c:pt idx="714">
                  <c:v>5.6295169999999999</c:v>
                </c:pt>
                <c:pt idx="715">
                  <c:v>5.647532</c:v>
                </c:pt>
                <c:pt idx="716">
                  <c:v>5.4462757000000002</c:v>
                </c:pt>
                <c:pt idx="717">
                  <c:v>5.7618010000000002</c:v>
                </c:pt>
                <c:pt idx="718">
                  <c:v>5.2244305999999998</c:v>
                </c:pt>
                <c:pt idx="719">
                  <c:v>5.7545942999999999</c:v>
                </c:pt>
                <c:pt idx="720">
                  <c:v>5.7782717000000003</c:v>
                </c:pt>
                <c:pt idx="721">
                  <c:v>5.6578270000000002</c:v>
                </c:pt>
                <c:pt idx="722">
                  <c:v>5.4725266000000001</c:v>
                </c:pt>
                <c:pt idx="723">
                  <c:v>5.4550260000000002</c:v>
                </c:pt>
                <c:pt idx="724">
                  <c:v>5.3350960000000001</c:v>
                </c:pt>
                <c:pt idx="725">
                  <c:v>5.9630570000000001</c:v>
                </c:pt>
                <c:pt idx="726">
                  <c:v>5.2048709999999998</c:v>
                </c:pt>
                <c:pt idx="727">
                  <c:v>5.1734730000000004</c:v>
                </c:pt>
                <c:pt idx="728">
                  <c:v>5.1405310000000002</c:v>
                </c:pt>
                <c:pt idx="729">
                  <c:v>4.7827989999999998</c:v>
                </c:pt>
                <c:pt idx="730">
                  <c:v>4.8126525999999998</c:v>
                </c:pt>
                <c:pt idx="731">
                  <c:v>4.9171414000000002</c:v>
                </c:pt>
                <c:pt idx="732">
                  <c:v>4.3427113999999998</c:v>
                </c:pt>
                <c:pt idx="733">
                  <c:v>4.3246960000000003</c:v>
                </c:pt>
                <c:pt idx="734">
                  <c:v>3.2406912000000001</c:v>
                </c:pt>
                <c:pt idx="735">
                  <c:v>2.3522805999999998</c:v>
                </c:pt>
                <c:pt idx="736">
                  <c:v>2.0182259999999999</c:v>
                </c:pt>
                <c:pt idx="737">
                  <c:v>1.5168864</c:v>
                </c:pt>
                <c:pt idx="738">
                  <c:v>1.6630674999999999</c:v>
                </c:pt>
                <c:pt idx="739">
                  <c:v>2.0506532000000002</c:v>
                </c:pt>
                <c:pt idx="740">
                  <c:v>2.5911116999999999</c:v>
                </c:pt>
                <c:pt idx="741">
                  <c:v>2.5885381999999999</c:v>
                </c:pt>
                <c:pt idx="742">
                  <c:v>3.0404642000000002</c:v>
                </c:pt>
                <c:pt idx="743">
                  <c:v>3.4723160000000002</c:v>
                </c:pt>
                <c:pt idx="744">
                  <c:v>3.8274743999999998</c:v>
                </c:pt>
                <c:pt idx="745">
                  <c:v>4.3298435</c:v>
                </c:pt>
                <c:pt idx="746">
                  <c:v>4.6793399999999998</c:v>
                </c:pt>
                <c:pt idx="747">
                  <c:v>4.6752219999999998</c:v>
                </c:pt>
                <c:pt idx="748">
                  <c:v>5.0669255</c:v>
                </c:pt>
                <c:pt idx="749">
                  <c:v>5.0339830000000001</c:v>
                </c:pt>
                <c:pt idx="750">
                  <c:v>4.8600073000000004</c:v>
                </c:pt>
                <c:pt idx="751">
                  <c:v>4.3483733999999998</c:v>
                </c:pt>
                <c:pt idx="752">
                  <c:v>5.0293507999999996</c:v>
                </c:pt>
                <c:pt idx="753">
                  <c:v>5.0463367000000003</c:v>
                </c:pt>
                <c:pt idx="754">
                  <c:v>4.6077933</c:v>
                </c:pt>
                <c:pt idx="755">
                  <c:v>4.8147115999999999</c:v>
                </c:pt>
                <c:pt idx="756">
                  <c:v>5.2831086999999997</c:v>
                </c:pt>
                <c:pt idx="757">
                  <c:v>5.3160509999999999</c:v>
                </c:pt>
                <c:pt idx="758">
                  <c:v>5.2970065999999996</c:v>
                </c:pt>
                <c:pt idx="759">
                  <c:v>5.123545</c:v>
                </c:pt>
                <c:pt idx="760">
                  <c:v>4.59544</c:v>
                </c:pt>
                <c:pt idx="761">
                  <c:v>4.7318416000000001</c:v>
                </c:pt>
                <c:pt idx="762">
                  <c:v>4.3612412999999997</c:v>
                </c:pt>
                <c:pt idx="763">
                  <c:v>3.6118060000000001</c:v>
                </c:pt>
                <c:pt idx="764">
                  <c:v>3.1217902</c:v>
                </c:pt>
                <c:pt idx="765">
                  <c:v>1.79741</c:v>
                </c:pt>
                <c:pt idx="766">
                  <c:v>1.6440227999999999</c:v>
                </c:pt>
                <c:pt idx="767">
                  <c:v>1.4715909</c:v>
                </c:pt>
                <c:pt idx="768">
                  <c:v>1.6990981000000001</c:v>
                </c:pt>
                <c:pt idx="769">
                  <c:v>1.8231461</c:v>
                </c:pt>
                <c:pt idx="770">
                  <c:v>2.1530830000000001</c:v>
                </c:pt>
                <c:pt idx="771">
                  <c:v>2.1551418</c:v>
                </c:pt>
                <c:pt idx="772">
                  <c:v>2.0161669999999998</c:v>
                </c:pt>
                <c:pt idx="773">
                  <c:v>2.2673513999999999</c:v>
                </c:pt>
                <c:pt idx="774">
                  <c:v>2.0527122000000002</c:v>
                </c:pt>
                <c:pt idx="775">
                  <c:v>1.8478528000000001</c:v>
                </c:pt>
                <c:pt idx="776">
                  <c:v>1.7078483</c:v>
                </c:pt>
                <c:pt idx="777">
                  <c:v>1.8468233000000001</c:v>
                </c:pt>
                <c:pt idx="778">
                  <c:v>2.5103002000000001</c:v>
                </c:pt>
                <c:pt idx="779">
                  <c:v>2.5916264</c:v>
                </c:pt>
                <c:pt idx="780">
                  <c:v>2.8917093</c:v>
                </c:pt>
                <c:pt idx="781">
                  <c:v>3.4872429999999999</c:v>
                </c:pt>
                <c:pt idx="782">
                  <c:v>3.7126912999999999</c:v>
                </c:pt>
                <c:pt idx="783">
                  <c:v>2.9498730000000002</c:v>
                </c:pt>
                <c:pt idx="784">
                  <c:v>2.3002937000000001</c:v>
                </c:pt>
                <c:pt idx="785">
                  <c:v>1.5297544000000001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3.9160065999999998</c:v>
                </c:pt>
                <c:pt idx="794">
                  <c:v>4.8471393999999997</c:v>
                </c:pt>
                <c:pt idx="795">
                  <c:v>5.3206835000000003</c:v>
                </c:pt>
                <c:pt idx="796">
                  <c:v>5.7134166000000004</c:v>
                </c:pt>
                <c:pt idx="797">
                  <c:v>6.5724879999999999</c:v>
                </c:pt>
                <c:pt idx="798">
                  <c:v>7.4850906999999998</c:v>
                </c:pt>
                <c:pt idx="799">
                  <c:v>7.9570910000000001</c:v>
                </c:pt>
                <c:pt idx="800">
                  <c:v>7.9529730000000001</c:v>
                </c:pt>
                <c:pt idx="801">
                  <c:v>8.1274639999999998</c:v>
                </c:pt>
                <c:pt idx="802">
                  <c:v>8.1583469999999991</c:v>
                </c:pt>
                <c:pt idx="803">
                  <c:v>8.2988660000000003</c:v>
                </c:pt>
                <c:pt idx="804">
                  <c:v>8.5253440000000005</c:v>
                </c:pt>
                <c:pt idx="805">
                  <c:v>8.674614</c:v>
                </c:pt>
                <c:pt idx="806">
                  <c:v>8.5418149999999997</c:v>
                </c:pt>
                <c:pt idx="807">
                  <c:v>8.5449040000000007</c:v>
                </c:pt>
                <c:pt idx="808">
                  <c:v>8.6885110000000001</c:v>
                </c:pt>
                <c:pt idx="809">
                  <c:v>8.6756430000000009</c:v>
                </c:pt>
                <c:pt idx="810">
                  <c:v>8.5938020000000002</c:v>
                </c:pt>
                <c:pt idx="811">
                  <c:v>8.5845374999999997</c:v>
                </c:pt>
                <c:pt idx="812">
                  <c:v>8.4501939999999998</c:v>
                </c:pt>
                <c:pt idx="813">
                  <c:v>8.2890859999999993</c:v>
                </c:pt>
                <c:pt idx="814">
                  <c:v>8.0584910000000001</c:v>
                </c:pt>
                <c:pt idx="815">
                  <c:v>7.9586350000000001</c:v>
                </c:pt>
                <c:pt idx="816">
                  <c:v>7.3332477000000003</c:v>
                </c:pt>
                <c:pt idx="817">
                  <c:v>6.4154980000000004</c:v>
                </c:pt>
                <c:pt idx="818">
                  <c:v>5.7422409999999999</c:v>
                </c:pt>
                <c:pt idx="819">
                  <c:v>5.0030999999999999</c:v>
                </c:pt>
                <c:pt idx="820">
                  <c:v>4.0158630000000004</c:v>
                </c:pt>
                <c:pt idx="821">
                  <c:v>2.7625139999999999</c:v>
                </c:pt>
                <c:pt idx="822">
                  <c:v>1.7392464000000001</c:v>
                </c:pt>
                <c:pt idx="823">
                  <c:v>1.2677609000000001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2.4274300000000002</c:v>
                </c:pt>
                <c:pt idx="828">
                  <c:v>3.4054022000000002</c:v>
                </c:pt>
                <c:pt idx="829">
                  <c:v>3.6030555</c:v>
                </c:pt>
                <c:pt idx="830">
                  <c:v>4.3524909999999997</c:v>
                </c:pt>
                <c:pt idx="831">
                  <c:v>4.5799985000000003</c:v>
                </c:pt>
                <c:pt idx="832">
                  <c:v>5.0195713</c:v>
                </c:pt>
                <c:pt idx="833">
                  <c:v>5.8070959999999996</c:v>
                </c:pt>
                <c:pt idx="834">
                  <c:v>5.445246</c:v>
                </c:pt>
                <c:pt idx="835">
                  <c:v>5.2789910000000004</c:v>
                </c:pt>
                <c:pt idx="836">
                  <c:v>5.3021535999999996</c:v>
                </c:pt>
                <c:pt idx="837">
                  <c:v>5.6109866999999998</c:v>
                </c:pt>
                <c:pt idx="838">
                  <c:v>5.4812770000000004</c:v>
                </c:pt>
                <c:pt idx="839">
                  <c:v>4.707649</c:v>
                </c:pt>
                <c:pt idx="840">
                  <c:v>4.7004432999999999</c:v>
                </c:pt>
                <c:pt idx="841">
                  <c:v>4.3581529999999997</c:v>
                </c:pt>
                <c:pt idx="842">
                  <c:v>3.6586455999999998</c:v>
                </c:pt>
                <c:pt idx="843">
                  <c:v>3.6246738000000001</c:v>
                </c:pt>
                <c:pt idx="844">
                  <c:v>3.3817249999999999</c:v>
                </c:pt>
                <c:pt idx="845">
                  <c:v>3.5907022999999998</c:v>
                </c:pt>
                <c:pt idx="846">
                  <c:v>4.4039636</c:v>
                </c:pt>
                <c:pt idx="847">
                  <c:v>5.1693553999999997</c:v>
                </c:pt>
                <c:pt idx="848">
                  <c:v>5.7602563</c:v>
                </c:pt>
                <c:pt idx="849">
                  <c:v>6.0098967999999999</c:v>
                </c:pt>
                <c:pt idx="850">
                  <c:v>6.7361700000000004</c:v>
                </c:pt>
                <c:pt idx="851">
                  <c:v>6.8813214</c:v>
                </c:pt>
                <c:pt idx="852">
                  <c:v>7.1911839999999998</c:v>
                </c:pt>
                <c:pt idx="853">
                  <c:v>7.1515510000000004</c:v>
                </c:pt>
                <c:pt idx="854">
                  <c:v>6.8133780000000002</c:v>
                </c:pt>
                <c:pt idx="855">
                  <c:v>6.3660845999999998</c:v>
                </c:pt>
                <c:pt idx="856">
                  <c:v>5.7329759999999998</c:v>
                </c:pt>
                <c:pt idx="857">
                  <c:v>4.6376470000000003</c:v>
                </c:pt>
                <c:pt idx="858">
                  <c:v>3.5515832999999999</c:v>
                </c:pt>
                <c:pt idx="859">
                  <c:v>2.3574278</c:v>
                </c:pt>
                <c:pt idx="860">
                  <c:v>1.4304129999999999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1.3609256000000001</c:v>
                </c:pt>
                <c:pt idx="872">
                  <c:v>1.5240925999999999</c:v>
                </c:pt>
                <c:pt idx="873">
                  <c:v>1.6085069000000001</c:v>
                </c:pt>
                <c:pt idx="874">
                  <c:v>2.5535369999999999</c:v>
                </c:pt>
                <c:pt idx="875">
                  <c:v>3.1814979999999999</c:v>
                </c:pt>
                <c:pt idx="876">
                  <c:v>2.8798710000000001</c:v>
                </c:pt>
                <c:pt idx="877">
                  <c:v>3.0090659999999998</c:v>
                </c:pt>
                <c:pt idx="878">
                  <c:v>3.3611361999999998</c:v>
                </c:pt>
                <c:pt idx="879">
                  <c:v>4.3071957000000003</c:v>
                </c:pt>
                <c:pt idx="880">
                  <c:v>4.8636103000000004</c:v>
                </c:pt>
                <c:pt idx="881">
                  <c:v>5.0308950000000001</c:v>
                </c:pt>
                <c:pt idx="882">
                  <c:v>5.3067859999999998</c:v>
                </c:pt>
                <c:pt idx="883">
                  <c:v>5.1868559999999997</c:v>
                </c:pt>
                <c:pt idx="884">
                  <c:v>5.2882559999999996</c:v>
                </c:pt>
                <c:pt idx="885">
                  <c:v>5.0947203999999999</c:v>
                </c:pt>
                <c:pt idx="886">
                  <c:v>4.704561</c:v>
                </c:pt>
                <c:pt idx="887">
                  <c:v>4.7302970000000002</c:v>
                </c:pt>
                <c:pt idx="888">
                  <c:v>4.6247790000000002</c:v>
                </c:pt>
                <c:pt idx="889">
                  <c:v>4.8697866999999997</c:v>
                </c:pt>
                <c:pt idx="890">
                  <c:v>5.0700139999999996</c:v>
                </c:pt>
                <c:pt idx="891">
                  <c:v>5.5039249999999997</c:v>
                </c:pt>
                <c:pt idx="892">
                  <c:v>5.2172245999999998</c:v>
                </c:pt>
                <c:pt idx="893">
                  <c:v>4.8672132000000001</c:v>
                </c:pt>
                <c:pt idx="894">
                  <c:v>4.9022145000000004</c:v>
                </c:pt>
                <c:pt idx="895">
                  <c:v>4.5537476999999997</c:v>
                </c:pt>
                <c:pt idx="896">
                  <c:v>4.5511736999999997</c:v>
                </c:pt>
                <c:pt idx="897">
                  <c:v>4.4281553999999996</c:v>
                </c:pt>
                <c:pt idx="898">
                  <c:v>3.9458606000000001</c:v>
                </c:pt>
                <c:pt idx="899">
                  <c:v>3.6895289999999998</c:v>
                </c:pt>
                <c:pt idx="900">
                  <c:v>3.4512124000000002</c:v>
                </c:pt>
                <c:pt idx="901">
                  <c:v>3.4908462</c:v>
                </c:pt>
                <c:pt idx="902">
                  <c:v>3.4913609999999999</c:v>
                </c:pt>
                <c:pt idx="903">
                  <c:v>3.4661396</c:v>
                </c:pt>
                <c:pt idx="904">
                  <c:v>3.4913609999999999</c:v>
                </c:pt>
                <c:pt idx="905">
                  <c:v>3.5212146999999998</c:v>
                </c:pt>
                <c:pt idx="906">
                  <c:v>3.7193828</c:v>
                </c:pt>
                <c:pt idx="907">
                  <c:v>3.5361416000000001</c:v>
                </c:pt>
                <c:pt idx="908">
                  <c:v>4.0143184999999999</c:v>
                </c:pt>
                <c:pt idx="909">
                  <c:v>4.5671299999999997</c:v>
                </c:pt>
                <c:pt idx="910">
                  <c:v>4.9603780000000004</c:v>
                </c:pt>
                <c:pt idx="911">
                  <c:v>4.7400770000000003</c:v>
                </c:pt>
                <c:pt idx="912">
                  <c:v>4.3998455999999999</c:v>
                </c:pt>
                <c:pt idx="913">
                  <c:v>4.2495465000000001</c:v>
                </c:pt>
                <c:pt idx="914">
                  <c:v>4.078144</c:v>
                </c:pt>
                <c:pt idx="915">
                  <c:v>3.5119498</c:v>
                </c:pt>
                <c:pt idx="916">
                  <c:v>3.3673126999999998</c:v>
                </c:pt>
                <c:pt idx="917">
                  <c:v>3.0672296999999999</c:v>
                </c:pt>
                <c:pt idx="918">
                  <c:v>2.5854496999999999</c:v>
                </c:pt>
                <c:pt idx="919">
                  <c:v>2.3383829999999999</c:v>
                </c:pt>
                <c:pt idx="920">
                  <c:v>1.9847688999999999</c:v>
                </c:pt>
                <c:pt idx="921">
                  <c:v>2.7002326999999999</c:v>
                </c:pt>
                <c:pt idx="922">
                  <c:v>3.8264450000000001</c:v>
                </c:pt>
                <c:pt idx="923">
                  <c:v>4.3288140000000004</c:v>
                </c:pt>
                <c:pt idx="924">
                  <c:v>4.5002164999999996</c:v>
                </c:pt>
                <c:pt idx="925">
                  <c:v>4.6273527000000003</c:v>
                </c:pt>
                <c:pt idx="926">
                  <c:v>5.1065592999999998</c:v>
                </c:pt>
                <c:pt idx="927">
                  <c:v>5.2836236999999997</c:v>
                </c:pt>
                <c:pt idx="928">
                  <c:v>5.2522254000000004</c:v>
                </c:pt>
                <c:pt idx="929">
                  <c:v>5.4514230000000001</c:v>
                </c:pt>
                <c:pt idx="930">
                  <c:v>5.435467</c:v>
                </c:pt>
                <c:pt idx="931">
                  <c:v>5.4014949999999997</c:v>
                </c:pt>
                <c:pt idx="932">
                  <c:v>4.6103670000000001</c:v>
                </c:pt>
                <c:pt idx="933">
                  <c:v>4.1023360000000002</c:v>
                </c:pt>
                <c:pt idx="934">
                  <c:v>3.7446039999999998</c:v>
                </c:pt>
                <c:pt idx="935">
                  <c:v>3.5896728000000002</c:v>
                </c:pt>
                <c:pt idx="936">
                  <c:v>3.2895895999999998</c:v>
                </c:pt>
                <c:pt idx="937">
                  <c:v>3.1562766999999998</c:v>
                </c:pt>
                <c:pt idx="938">
                  <c:v>2.5453014</c:v>
                </c:pt>
                <c:pt idx="939">
                  <c:v>2.5658903</c:v>
                </c:pt>
                <c:pt idx="940">
                  <c:v>1.8339553</c:v>
                </c:pt>
                <c:pt idx="941">
                  <c:v>2.0310937999999998</c:v>
                </c:pt>
                <c:pt idx="942">
                  <c:v>2.8551639999999998</c:v>
                </c:pt>
                <c:pt idx="943">
                  <c:v>3.2792952</c:v>
                </c:pt>
                <c:pt idx="944">
                  <c:v>4.2670474</c:v>
                </c:pt>
                <c:pt idx="945">
                  <c:v>4.6649275000000001</c:v>
                </c:pt>
                <c:pt idx="946">
                  <c:v>4.8950085999999997</c:v>
                </c:pt>
                <c:pt idx="947">
                  <c:v>4.9217740000000001</c:v>
                </c:pt>
                <c:pt idx="948">
                  <c:v>4.9171414000000002</c:v>
                </c:pt>
                <c:pt idx="949">
                  <c:v>4.9480247000000004</c:v>
                </c:pt>
                <c:pt idx="950">
                  <c:v>4.6731629999999997</c:v>
                </c:pt>
                <c:pt idx="951">
                  <c:v>4.5233790000000003</c:v>
                </c:pt>
                <c:pt idx="952">
                  <c:v>4.5213200000000002</c:v>
                </c:pt>
                <c:pt idx="953">
                  <c:v>3.8573284000000001</c:v>
                </c:pt>
                <c:pt idx="954">
                  <c:v>3.3647391999999998</c:v>
                </c:pt>
                <c:pt idx="955">
                  <c:v>3.1310554000000002</c:v>
                </c:pt>
                <c:pt idx="956">
                  <c:v>2.9539909999999998</c:v>
                </c:pt>
                <c:pt idx="957">
                  <c:v>2.3229413000000001</c:v>
                </c:pt>
                <c:pt idx="958">
                  <c:v>1.7701297</c:v>
                </c:pt>
                <c:pt idx="959">
                  <c:v>1.7582911000000001</c:v>
                </c:pt>
                <c:pt idx="960">
                  <c:v>1.8864570000000001</c:v>
                </c:pt>
                <c:pt idx="961">
                  <c:v>2.4449306000000002</c:v>
                </c:pt>
                <c:pt idx="962">
                  <c:v>2.7686907999999999</c:v>
                </c:pt>
                <c:pt idx="963">
                  <c:v>2.8026626000000001</c:v>
                </c:pt>
                <c:pt idx="964">
                  <c:v>3.0384052000000001</c:v>
                </c:pt>
                <c:pt idx="965">
                  <c:v>3.8037972</c:v>
                </c:pt>
                <c:pt idx="966">
                  <c:v>4.2593265000000002</c:v>
                </c:pt>
                <c:pt idx="967">
                  <c:v>4.6546329999999996</c:v>
                </c:pt>
                <c:pt idx="968">
                  <c:v>4.8950085999999997</c:v>
                </c:pt>
                <c:pt idx="969">
                  <c:v>5.0262623</c:v>
                </c:pt>
                <c:pt idx="970">
                  <c:v>5.5883393000000003</c:v>
                </c:pt>
                <c:pt idx="971">
                  <c:v>5.6089279999999997</c:v>
                </c:pt>
                <c:pt idx="972">
                  <c:v>5.4828210000000004</c:v>
                </c:pt>
                <c:pt idx="973">
                  <c:v>4.9964085000000003</c:v>
                </c:pt>
                <c:pt idx="974">
                  <c:v>5.1477370000000002</c:v>
                </c:pt>
                <c:pt idx="975">
                  <c:v>5.1245747000000001</c:v>
                </c:pt>
                <c:pt idx="976">
                  <c:v>4.9835405000000002</c:v>
                </c:pt>
                <c:pt idx="977">
                  <c:v>5.0859703999999999</c:v>
                </c:pt>
                <c:pt idx="978">
                  <c:v>5.2383280000000001</c:v>
                </c:pt>
                <c:pt idx="979">
                  <c:v>5.4709826000000001</c:v>
                </c:pt>
                <c:pt idx="980">
                  <c:v>5.4473050000000001</c:v>
                </c:pt>
                <c:pt idx="981">
                  <c:v>4.7900049999999998</c:v>
                </c:pt>
                <c:pt idx="982">
                  <c:v>4.7050757000000001</c:v>
                </c:pt>
                <c:pt idx="983">
                  <c:v>4.4770539999999999</c:v>
                </c:pt>
                <c:pt idx="984">
                  <c:v>4.3406525</c:v>
                </c:pt>
                <c:pt idx="985">
                  <c:v>4.0359369999999997</c:v>
                </c:pt>
                <c:pt idx="986">
                  <c:v>3.8393130000000002</c:v>
                </c:pt>
                <c:pt idx="987">
                  <c:v>3.8629904000000002</c:v>
                </c:pt>
                <c:pt idx="988">
                  <c:v>4.5789689999999998</c:v>
                </c:pt>
                <c:pt idx="989">
                  <c:v>4.6788249999999998</c:v>
                </c:pt>
                <c:pt idx="990">
                  <c:v>5.2012679999999998</c:v>
                </c:pt>
                <c:pt idx="991">
                  <c:v>4.9866289999999998</c:v>
                </c:pt>
                <c:pt idx="992">
                  <c:v>4.9500837000000004</c:v>
                </c:pt>
                <c:pt idx="993">
                  <c:v>5.221857</c:v>
                </c:pt>
                <c:pt idx="994">
                  <c:v>5.7736390000000002</c:v>
                </c:pt>
                <c:pt idx="995">
                  <c:v>5.744815</c:v>
                </c:pt>
                <c:pt idx="996">
                  <c:v>5.6634884000000003</c:v>
                </c:pt>
                <c:pt idx="997">
                  <c:v>5.6809893000000002</c:v>
                </c:pt>
                <c:pt idx="998">
                  <c:v>6.0083523000000003</c:v>
                </c:pt>
                <c:pt idx="999">
                  <c:v>6.3454956999999999</c:v>
                </c:pt>
                <c:pt idx="1000">
                  <c:v>5.9445269999999999</c:v>
                </c:pt>
                <c:pt idx="1001">
                  <c:v>5.6825333000000002</c:v>
                </c:pt>
                <c:pt idx="1002">
                  <c:v>5.5924569999999996</c:v>
                </c:pt>
                <c:pt idx="1003">
                  <c:v>6.1442389999999998</c:v>
                </c:pt>
                <c:pt idx="1004">
                  <c:v>6.163284</c:v>
                </c:pt>
                <c:pt idx="1005">
                  <c:v>6.0788693</c:v>
                </c:pt>
                <c:pt idx="1006">
                  <c:v>6.1895347000000003</c:v>
                </c:pt>
                <c:pt idx="1007">
                  <c:v>6.1699752999999999</c:v>
                </c:pt>
                <c:pt idx="1008">
                  <c:v>5.8807014999999998</c:v>
                </c:pt>
                <c:pt idx="1009">
                  <c:v>6.2461542999999997</c:v>
                </c:pt>
                <c:pt idx="1010">
                  <c:v>5.8853340000000003</c:v>
                </c:pt>
                <c:pt idx="1011">
                  <c:v>5.6094426999999998</c:v>
                </c:pt>
                <c:pt idx="1012">
                  <c:v>4.9330980000000002</c:v>
                </c:pt>
                <c:pt idx="1013">
                  <c:v>4.2644734</c:v>
                </c:pt>
                <c:pt idx="1014">
                  <c:v>3.8110034000000002</c:v>
                </c:pt>
                <c:pt idx="1015">
                  <c:v>3.9772587000000001</c:v>
                </c:pt>
                <c:pt idx="1016">
                  <c:v>4.3560943999999999</c:v>
                </c:pt>
                <c:pt idx="1017">
                  <c:v>4.4626416999999998</c:v>
                </c:pt>
                <c:pt idx="1018">
                  <c:v>4.1054244000000004</c:v>
                </c:pt>
                <c:pt idx="1019">
                  <c:v>3.8923295000000002</c:v>
                </c:pt>
                <c:pt idx="1020">
                  <c:v>3.5109203</c:v>
                </c:pt>
                <c:pt idx="1021">
                  <c:v>3.3812102999999998</c:v>
                </c:pt>
                <c:pt idx="1022">
                  <c:v>3.1588501999999998</c:v>
                </c:pt>
                <c:pt idx="1023">
                  <c:v>2.92774</c:v>
                </c:pt>
                <c:pt idx="1024">
                  <c:v>2.5720670000000001</c:v>
                </c:pt>
                <c:pt idx="1025">
                  <c:v>2.086684</c:v>
                </c:pt>
                <c:pt idx="1026">
                  <c:v>2.0480797000000002</c:v>
                </c:pt>
                <c:pt idx="1027">
                  <c:v>2.7151597000000001</c:v>
                </c:pt>
                <c:pt idx="1028">
                  <c:v>3.8331363000000001</c:v>
                </c:pt>
                <c:pt idx="1029">
                  <c:v>4.2202076999999996</c:v>
                </c:pt>
                <c:pt idx="1030">
                  <c:v>4.8754486999999997</c:v>
                </c:pt>
                <c:pt idx="1031">
                  <c:v>5.5862803000000003</c:v>
                </c:pt>
                <c:pt idx="1032">
                  <c:v>5.856509</c:v>
                </c:pt>
                <c:pt idx="1033">
                  <c:v>5.9738660000000001</c:v>
                </c:pt>
                <c:pt idx="1034">
                  <c:v>6.1874757000000002</c:v>
                </c:pt>
                <c:pt idx="1035">
                  <c:v>5.9265119999999998</c:v>
                </c:pt>
                <c:pt idx="1036">
                  <c:v>5.8868780000000003</c:v>
                </c:pt>
                <c:pt idx="1037">
                  <c:v>5.431864</c:v>
                </c:pt>
                <c:pt idx="1038">
                  <c:v>4.9814816000000004</c:v>
                </c:pt>
                <c:pt idx="1039">
                  <c:v>5.0041294000000001</c:v>
                </c:pt>
                <c:pt idx="1040">
                  <c:v>4.4013895999999999</c:v>
                </c:pt>
                <c:pt idx="1041">
                  <c:v>3.6818080000000002</c:v>
                </c:pt>
                <c:pt idx="1042">
                  <c:v>3.3040020000000001</c:v>
                </c:pt>
                <c:pt idx="1043">
                  <c:v>2.9030333000000001</c:v>
                </c:pt>
                <c:pt idx="1044">
                  <c:v>2.3620603</c:v>
                </c:pt>
                <c:pt idx="1045">
                  <c:v>1.9523413999999999</c:v>
                </c:pt>
                <c:pt idx="1046">
                  <c:v>1.958518</c:v>
                </c:pt>
                <c:pt idx="1047">
                  <c:v>1.4890914</c:v>
                </c:pt>
                <c:pt idx="1048">
                  <c:v>1.5210041999999999</c:v>
                </c:pt>
                <c:pt idx="1049">
                  <c:v>1.4046768999999999</c:v>
                </c:pt>
                <c:pt idx="1050">
                  <c:v>1.4165156000000001</c:v>
                </c:pt>
                <c:pt idx="1051">
                  <c:v>1.6501994</c:v>
                </c:pt>
                <c:pt idx="1052">
                  <c:v>1.5498285999999999</c:v>
                </c:pt>
                <c:pt idx="1053">
                  <c:v>1.4412221999999999</c:v>
                </c:pt>
                <c:pt idx="1054">
                  <c:v>1.8396173</c:v>
                </c:pt>
                <c:pt idx="1055">
                  <c:v>2.1206554999999998</c:v>
                </c:pt>
                <c:pt idx="1056">
                  <c:v>2.4778728000000001</c:v>
                </c:pt>
                <c:pt idx="1057">
                  <c:v>3.0034041</c:v>
                </c:pt>
                <c:pt idx="1058">
                  <c:v>3.6184970999999999</c:v>
                </c:pt>
                <c:pt idx="1059">
                  <c:v>4.0554959999999998</c:v>
                </c:pt>
                <c:pt idx="1060">
                  <c:v>4.176971</c:v>
                </c:pt>
                <c:pt idx="1061">
                  <c:v>4.1965303</c:v>
                </c:pt>
                <c:pt idx="1062">
                  <c:v>4.0554959999999998</c:v>
                </c:pt>
                <c:pt idx="1063">
                  <c:v>3.5834959999999998</c:v>
                </c:pt>
                <c:pt idx="1064">
                  <c:v>3.5562157999999999</c:v>
                </c:pt>
                <c:pt idx="1065">
                  <c:v>3.3626801999999998</c:v>
                </c:pt>
                <c:pt idx="1066">
                  <c:v>3.0960540000000001</c:v>
                </c:pt>
                <c:pt idx="1067">
                  <c:v>2.9611969999999999</c:v>
                </c:pt>
                <c:pt idx="1068">
                  <c:v>2.3177940000000001</c:v>
                </c:pt>
                <c:pt idx="1069">
                  <c:v>1.7613795000000001</c:v>
                </c:pt>
                <c:pt idx="1070">
                  <c:v>1.4335013999999999</c:v>
                </c:pt>
                <c:pt idx="1071">
                  <c:v>1.4314425</c:v>
                </c:pt>
                <c:pt idx="1072">
                  <c:v>1.53799</c:v>
                </c:pt>
                <c:pt idx="1073">
                  <c:v>2.0928605</c:v>
                </c:pt>
                <c:pt idx="1074">
                  <c:v>2.7722937999999999</c:v>
                </c:pt>
                <c:pt idx="1075">
                  <c:v>3.0543616</c:v>
                </c:pt>
                <c:pt idx="1076">
                  <c:v>3.2906190999999998</c:v>
                </c:pt>
                <c:pt idx="1077">
                  <c:v>3.5294501999999999</c:v>
                </c:pt>
                <c:pt idx="1078">
                  <c:v>3.9834353999999998</c:v>
                </c:pt>
                <c:pt idx="1079">
                  <c:v>4.4729359999999998</c:v>
                </c:pt>
                <c:pt idx="1080">
                  <c:v>4.4734506999999999</c:v>
                </c:pt>
                <c:pt idx="1081">
                  <c:v>3.9906413999999999</c:v>
                </c:pt>
                <c:pt idx="1082">
                  <c:v>3.3050313</c:v>
                </c:pt>
                <c:pt idx="1083">
                  <c:v>2.6883940000000002</c:v>
                </c:pt>
                <c:pt idx="1084">
                  <c:v>1.7397610999999999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3.2581916</c:v>
                </c:pt>
                <c:pt idx="1092">
                  <c:v>4.2135160000000003</c:v>
                </c:pt>
                <c:pt idx="1093">
                  <c:v>5.2342104999999997</c:v>
                </c:pt>
                <c:pt idx="1094">
                  <c:v>4.9346420000000002</c:v>
                </c:pt>
                <c:pt idx="1095">
                  <c:v>5.8199639999999997</c:v>
                </c:pt>
                <c:pt idx="1096">
                  <c:v>7.2673629999999996</c:v>
                </c:pt>
                <c:pt idx="1097">
                  <c:v>8.8866790000000009</c:v>
                </c:pt>
                <c:pt idx="1098">
                  <c:v>9.1908799999999999</c:v>
                </c:pt>
                <c:pt idx="1099">
                  <c:v>8.7152770000000004</c:v>
                </c:pt>
                <c:pt idx="1100">
                  <c:v>8.8388100000000005</c:v>
                </c:pt>
                <c:pt idx="1101">
                  <c:v>9.0899940000000008</c:v>
                </c:pt>
                <c:pt idx="1102">
                  <c:v>9.1759529999999998</c:v>
                </c:pt>
                <c:pt idx="1103">
                  <c:v>9.194998</c:v>
                </c:pt>
                <c:pt idx="1104">
                  <c:v>8.9968299999999992</c:v>
                </c:pt>
                <c:pt idx="1105">
                  <c:v>8.7549100000000006</c:v>
                </c:pt>
                <c:pt idx="1106">
                  <c:v>8.8892530000000001</c:v>
                </c:pt>
                <c:pt idx="1107">
                  <c:v>8.4270320000000005</c:v>
                </c:pt>
                <c:pt idx="1108">
                  <c:v>8.1892309999999995</c:v>
                </c:pt>
                <c:pt idx="1109">
                  <c:v>8.0929780000000004</c:v>
                </c:pt>
                <c:pt idx="1110">
                  <c:v>8.1212870000000006</c:v>
                </c:pt>
                <c:pt idx="1111">
                  <c:v>7.840249</c:v>
                </c:pt>
                <c:pt idx="1112">
                  <c:v>7.5499454000000004</c:v>
                </c:pt>
                <c:pt idx="1113">
                  <c:v>7.0887547</c:v>
                </c:pt>
                <c:pt idx="1114">
                  <c:v>6.480353</c:v>
                </c:pt>
                <c:pt idx="1115">
                  <c:v>5.8462149999999999</c:v>
                </c:pt>
                <c:pt idx="1116">
                  <c:v>5.6820187999999998</c:v>
                </c:pt>
                <c:pt idx="1117">
                  <c:v>5.0653815</c:v>
                </c:pt>
                <c:pt idx="1118">
                  <c:v>4.2310166000000002</c:v>
                </c:pt>
                <c:pt idx="1119">
                  <c:v>3.2231904999999998</c:v>
                </c:pt>
                <c:pt idx="1120">
                  <c:v>2.1479358999999998</c:v>
                </c:pt>
                <c:pt idx="1121">
                  <c:v>1.2137150000000001</c:v>
                </c:pt>
                <c:pt idx="1122">
                  <c:v>1.7752768999999999</c:v>
                </c:pt>
                <c:pt idx="1123">
                  <c:v>1.8864570000000001</c:v>
                </c:pt>
                <c:pt idx="1124">
                  <c:v>2.7486166999999999</c:v>
                </c:pt>
                <c:pt idx="1125">
                  <c:v>3.3472385</c:v>
                </c:pt>
                <c:pt idx="1126">
                  <c:v>3.6267328000000001</c:v>
                </c:pt>
                <c:pt idx="1127">
                  <c:v>4.1795444000000002</c:v>
                </c:pt>
                <c:pt idx="1128">
                  <c:v>4.5661006000000004</c:v>
                </c:pt>
                <c:pt idx="1129">
                  <c:v>4.9742756000000004</c:v>
                </c:pt>
                <c:pt idx="1130">
                  <c:v>5.3798766000000002</c:v>
                </c:pt>
                <c:pt idx="1131">
                  <c:v>5.5075279999999998</c:v>
                </c:pt>
                <c:pt idx="1132">
                  <c:v>5.6248845999999997</c:v>
                </c:pt>
                <c:pt idx="1133">
                  <c:v>5.7458444000000002</c:v>
                </c:pt>
                <c:pt idx="1134">
                  <c:v>5.545617</c:v>
                </c:pt>
                <c:pt idx="1135">
                  <c:v>5.5770153999999996</c:v>
                </c:pt>
                <c:pt idx="1136">
                  <c:v>5.1930322999999996</c:v>
                </c:pt>
                <c:pt idx="1137">
                  <c:v>4.8033875999999998</c:v>
                </c:pt>
                <c:pt idx="1138">
                  <c:v>4.5434530000000004</c:v>
                </c:pt>
                <c:pt idx="1139">
                  <c:v>4.0899830000000001</c:v>
                </c:pt>
                <c:pt idx="1140">
                  <c:v>3.2211316000000001</c:v>
                </c:pt>
                <c:pt idx="1141">
                  <c:v>2.4423569999999999</c:v>
                </c:pt>
                <c:pt idx="1142">
                  <c:v>2.0233731000000001</c:v>
                </c:pt>
                <c:pt idx="1143">
                  <c:v>1.8931483</c:v>
                </c:pt>
                <c:pt idx="1144">
                  <c:v>2.1978637999999999</c:v>
                </c:pt>
                <c:pt idx="1145">
                  <c:v>2.9972273999999999</c:v>
                </c:pt>
                <c:pt idx="1146">
                  <c:v>3.1526736999999998</c:v>
                </c:pt>
                <c:pt idx="1147">
                  <c:v>3.3235614</c:v>
                </c:pt>
                <c:pt idx="1148">
                  <c:v>4.0719675999999998</c:v>
                </c:pt>
                <c:pt idx="1149">
                  <c:v>4.6196320000000002</c:v>
                </c:pt>
                <c:pt idx="1150">
                  <c:v>4.8728749999999996</c:v>
                </c:pt>
                <c:pt idx="1151">
                  <c:v>5.0514840000000003</c:v>
                </c:pt>
                <c:pt idx="1152">
                  <c:v>5.4256869999999999</c:v>
                </c:pt>
                <c:pt idx="1153">
                  <c:v>5.5970893000000004</c:v>
                </c:pt>
                <c:pt idx="1154">
                  <c:v>5.6181929999999998</c:v>
                </c:pt>
                <c:pt idx="1155">
                  <c:v>5.5888540000000004</c:v>
                </c:pt>
                <c:pt idx="1156">
                  <c:v>5.5718680000000003</c:v>
                </c:pt>
                <c:pt idx="1157">
                  <c:v>5.0772199999999996</c:v>
                </c:pt>
                <c:pt idx="1158">
                  <c:v>4.6850019999999999</c:v>
                </c:pt>
                <c:pt idx="1159">
                  <c:v>4.2176337000000004</c:v>
                </c:pt>
                <c:pt idx="1160">
                  <c:v>3.8151212000000001</c:v>
                </c:pt>
                <c:pt idx="1161">
                  <c:v>3.6658515999999999</c:v>
                </c:pt>
                <c:pt idx="1162">
                  <c:v>3.1470118</c:v>
                </c:pt>
                <c:pt idx="1163">
                  <c:v>2.6744967000000002</c:v>
                </c:pt>
                <c:pt idx="1164">
                  <c:v>1.9255758999999999</c:v>
                </c:pt>
                <c:pt idx="1165">
                  <c:v>1.90859</c:v>
                </c:pt>
                <c:pt idx="1166">
                  <c:v>1.5410782999999999</c:v>
                </c:pt>
                <c:pt idx="1167">
                  <c:v>2.0413882999999999</c:v>
                </c:pt>
                <c:pt idx="1168">
                  <c:v>2.4315479</c:v>
                </c:pt>
                <c:pt idx="1169">
                  <c:v>3.1691446000000001</c:v>
                </c:pt>
                <c:pt idx="1170">
                  <c:v>3.3137816999999998</c:v>
                </c:pt>
                <c:pt idx="1171">
                  <c:v>3.4882724000000001</c:v>
                </c:pt>
                <c:pt idx="1172">
                  <c:v>3.6411449999999999</c:v>
                </c:pt>
                <c:pt idx="1173">
                  <c:v>4.6299260000000002</c:v>
                </c:pt>
                <c:pt idx="1174">
                  <c:v>5.3474493000000001</c:v>
                </c:pt>
                <c:pt idx="1175">
                  <c:v>5.6351789999999999</c:v>
                </c:pt>
                <c:pt idx="1176">
                  <c:v>5.4987773999999998</c:v>
                </c:pt>
                <c:pt idx="1177">
                  <c:v>5.4014949999999997</c:v>
                </c:pt>
                <c:pt idx="1178">
                  <c:v>5.223916</c:v>
                </c:pt>
                <c:pt idx="1179">
                  <c:v>5.2095037</c:v>
                </c:pt>
                <c:pt idx="1180">
                  <c:v>5.121486</c:v>
                </c:pt>
                <c:pt idx="1181">
                  <c:v>5.2985506000000004</c:v>
                </c:pt>
                <c:pt idx="1182">
                  <c:v>5.6351789999999999</c:v>
                </c:pt>
                <c:pt idx="1183">
                  <c:v>5.5281167</c:v>
                </c:pt>
                <c:pt idx="1184">
                  <c:v>5.6454734999999996</c:v>
                </c:pt>
                <c:pt idx="1185">
                  <c:v>5.6305465999999997</c:v>
                </c:pt>
                <c:pt idx="1186">
                  <c:v>5.7231965000000002</c:v>
                </c:pt>
                <c:pt idx="1187">
                  <c:v>5.8153315000000001</c:v>
                </c:pt>
                <c:pt idx="1188">
                  <c:v>6.0464419999999999</c:v>
                </c:pt>
                <c:pt idx="1189">
                  <c:v>6.0346029999999997</c:v>
                </c:pt>
                <c:pt idx="1190">
                  <c:v>5.6578270000000002</c:v>
                </c:pt>
                <c:pt idx="1191">
                  <c:v>5.8076109999999996</c:v>
                </c:pt>
                <c:pt idx="1192">
                  <c:v>5.4550260000000002</c:v>
                </c:pt>
                <c:pt idx="1193">
                  <c:v>5.3114185000000003</c:v>
                </c:pt>
                <c:pt idx="1194">
                  <c:v>5.1853119999999997</c:v>
                </c:pt>
                <c:pt idx="1195">
                  <c:v>5.223401</c:v>
                </c:pt>
                <c:pt idx="1196">
                  <c:v>5.1317805999999999</c:v>
                </c:pt>
                <c:pt idx="1197">
                  <c:v>5.1575164999999998</c:v>
                </c:pt>
                <c:pt idx="1198">
                  <c:v>5.32789</c:v>
                </c:pt>
                <c:pt idx="1199">
                  <c:v>5.3047269999999997</c:v>
                </c:pt>
                <c:pt idx="1200">
                  <c:v>5.0844259999999997</c:v>
                </c:pt>
                <c:pt idx="1201">
                  <c:v>4.8728749999999996</c:v>
                </c:pt>
                <c:pt idx="1202">
                  <c:v>4.1352779999999996</c:v>
                </c:pt>
                <c:pt idx="1203">
                  <c:v>3.0188457999999998</c:v>
                </c:pt>
                <c:pt idx="1204">
                  <c:v>1.9636652000000001</c:v>
                </c:pt>
                <c:pt idx="1205">
                  <c:v>1.0428272000000001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1.9693271999999999</c:v>
                </c:pt>
                <c:pt idx="1212">
                  <c:v>2.4181650000000001</c:v>
                </c:pt>
                <c:pt idx="1213">
                  <c:v>2.564346</c:v>
                </c:pt>
                <c:pt idx="1214">
                  <c:v>2.3780166999999999</c:v>
                </c:pt>
                <c:pt idx="1215">
                  <c:v>2.7357485000000001</c:v>
                </c:pt>
                <c:pt idx="1216">
                  <c:v>3.2324554999999999</c:v>
                </c:pt>
                <c:pt idx="1217">
                  <c:v>3.8784320000000001</c:v>
                </c:pt>
                <c:pt idx="1218">
                  <c:v>4.8054465999999998</c:v>
                </c:pt>
                <c:pt idx="1219">
                  <c:v>5.7077546000000003</c:v>
                </c:pt>
                <c:pt idx="1220">
                  <c:v>5.7453294000000001</c:v>
                </c:pt>
                <c:pt idx="1221">
                  <c:v>5.7813600000000003</c:v>
                </c:pt>
                <c:pt idx="1222">
                  <c:v>5.7746687000000003</c:v>
                </c:pt>
                <c:pt idx="1223">
                  <c:v>5.7654037000000002</c:v>
                </c:pt>
                <c:pt idx="1224">
                  <c:v>5.5728973999999996</c:v>
                </c:pt>
                <c:pt idx="1225">
                  <c:v>5.2095037</c:v>
                </c:pt>
                <c:pt idx="1226">
                  <c:v>4.9433923000000002</c:v>
                </c:pt>
                <c:pt idx="1227">
                  <c:v>4.4533769999999997</c:v>
                </c:pt>
                <c:pt idx="1228">
                  <c:v>3.8691669000000002</c:v>
                </c:pt>
                <c:pt idx="1229">
                  <c:v>3.3451797999999999</c:v>
                </c:pt>
                <c:pt idx="1230">
                  <c:v>3.0121543000000002</c:v>
                </c:pt>
                <c:pt idx="1231">
                  <c:v>3.3065755000000001</c:v>
                </c:pt>
                <c:pt idx="1232">
                  <c:v>3.8300480000000001</c:v>
                </c:pt>
                <c:pt idx="1233">
                  <c:v>4.8852285999999996</c:v>
                </c:pt>
                <c:pt idx="1234">
                  <c:v>5.1199417</c:v>
                </c:pt>
                <c:pt idx="1235">
                  <c:v>5.3896565000000001</c:v>
                </c:pt>
                <c:pt idx="1236">
                  <c:v>5.1770763000000004</c:v>
                </c:pt>
                <c:pt idx="1237">
                  <c:v>4.6021314000000002</c:v>
                </c:pt>
                <c:pt idx="1238">
                  <c:v>4.3077100000000002</c:v>
                </c:pt>
                <c:pt idx="1239">
                  <c:v>4.2104277999999997</c:v>
                </c:pt>
                <c:pt idx="1240">
                  <c:v>3.7296771999999998</c:v>
                </c:pt>
                <c:pt idx="1241">
                  <c:v>3.1655416000000001</c:v>
                </c:pt>
                <c:pt idx="1242">
                  <c:v>3.3477532999999999</c:v>
                </c:pt>
                <c:pt idx="1243">
                  <c:v>3.5953347999999998</c:v>
                </c:pt>
                <c:pt idx="1244">
                  <c:v>3.3909899999999999</c:v>
                </c:pt>
                <c:pt idx="1245">
                  <c:v>3.1192167</c:v>
                </c:pt>
                <c:pt idx="1246">
                  <c:v>2.6497899999999999</c:v>
                </c:pt>
                <c:pt idx="1247">
                  <c:v>2.3358094999999999</c:v>
                </c:pt>
                <c:pt idx="1248">
                  <c:v>1.9734449999999999</c:v>
                </c:pt>
                <c:pt idx="1249">
                  <c:v>1.695495</c:v>
                </c:pt>
                <c:pt idx="1250">
                  <c:v>1.3866616</c:v>
                </c:pt>
                <c:pt idx="1251">
                  <c:v>1.8056456000000001</c:v>
                </c:pt>
                <c:pt idx="1252">
                  <c:v>2.5540516000000002</c:v>
                </c:pt>
                <c:pt idx="1253">
                  <c:v>2.5149328999999998</c:v>
                </c:pt>
                <c:pt idx="1254">
                  <c:v>1.8982954999999999</c:v>
                </c:pt>
                <c:pt idx="1255">
                  <c:v>1.8133664</c:v>
                </c:pt>
                <c:pt idx="1256">
                  <c:v>1.8015277000000001</c:v>
                </c:pt>
                <c:pt idx="1257">
                  <c:v>2.3332356999999999</c:v>
                </c:pt>
                <c:pt idx="1258">
                  <c:v>3.3981962000000001</c:v>
                </c:pt>
                <c:pt idx="1259">
                  <c:v>4.0415989999999997</c:v>
                </c:pt>
                <c:pt idx="1260">
                  <c:v>3.9062269000000001</c:v>
                </c:pt>
                <c:pt idx="1261">
                  <c:v>4.7601509999999996</c:v>
                </c:pt>
                <c:pt idx="1262">
                  <c:v>4.8800809999999997</c:v>
                </c:pt>
                <c:pt idx="1263">
                  <c:v>5.2537700000000003</c:v>
                </c:pt>
                <c:pt idx="1264">
                  <c:v>5.6269429999999998</c:v>
                </c:pt>
                <c:pt idx="1265">
                  <c:v>5.6290019999999998</c:v>
                </c:pt>
                <c:pt idx="1266">
                  <c:v>5.7993750000000004</c:v>
                </c:pt>
                <c:pt idx="1267">
                  <c:v>5.8220229999999997</c:v>
                </c:pt>
                <c:pt idx="1268">
                  <c:v>5.6428995000000004</c:v>
                </c:pt>
                <c:pt idx="1269">
                  <c:v>5.4390697000000001</c:v>
                </c:pt>
                <c:pt idx="1270">
                  <c:v>5.6253989999999998</c:v>
                </c:pt>
                <c:pt idx="1271">
                  <c:v>5.6362085000000004</c:v>
                </c:pt>
                <c:pt idx="1272">
                  <c:v>5.6377525000000004</c:v>
                </c:pt>
                <c:pt idx="1273">
                  <c:v>5.4442167000000001</c:v>
                </c:pt>
                <c:pt idx="1274">
                  <c:v>5.0602340000000003</c:v>
                </c:pt>
                <c:pt idx="1275">
                  <c:v>4.7179437000000002</c:v>
                </c:pt>
                <c:pt idx="1276">
                  <c:v>4.3699919999999999</c:v>
                </c:pt>
                <c:pt idx="1277">
                  <c:v>4.0796884999999996</c:v>
                </c:pt>
                <c:pt idx="1278">
                  <c:v>3.5963642999999998</c:v>
                </c:pt>
                <c:pt idx="1279">
                  <c:v>3.6030555</c:v>
                </c:pt>
                <c:pt idx="1280">
                  <c:v>4.2701354</c:v>
                </c:pt>
                <c:pt idx="1281">
                  <c:v>4.599043</c:v>
                </c:pt>
                <c:pt idx="1282">
                  <c:v>5.0267773</c:v>
                </c:pt>
                <c:pt idx="1283">
                  <c:v>5.3793620000000004</c:v>
                </c:pt>
                <c:pt idx="1284">
                  <c:v>5.1343540000000001</c:v>
                </c:pt>
                <c:pt idx="1285">
                  <c:v>5.5332637</c:v>
                </c:pt>
                <c:pt idx="1286">
                  <c:v>5.7798157000000003</c:v>
                </c:pt>
                <c:pt idx="1287">
                  <c:v>5.7829040000000003</c:v>
                </c:pt>
                <c:pt idx="1288">
                  <c:v>5.7736390000000002</c:v>
                </c:pt>
                <c:pt idx="1289">
                  <c:v>5.9419529999999998</c:v>
                </c:pt>
                <c:pt idx="1290">
                  <c:v>5.9388649999999998</c:v>
                </c:pt>
                <c:pt idx="1291">
                  <c:v>5.9254822999999996</c:v>
                </c:pt>
                <c:pt idx="1292">
                  <c:v>5.8281999999999998</c:v>
                </c:pt>
                <c:pt idx="1293">
                  <c:v>5.8477591999999996</c:v>
                </c:pt>
                <c:pt idx="1294">
                  <c:v>6.0582805000000004</c:v>
                </c:pt>
                <c:pt idx="1295">
                  <c:v>6.2518162999999998</c:v>
                </c:pt>
                <c:pt idx="1296">
                  <c:v>6.3712315999999998</c:v>
                </c:pt>
                <c:pt idx="1297">
                  <c:v>6.3372599999999997</c:v>
                </c:pt>
                <c:pt idx="1298">
                  <c:v>6.3599075999999997</c:v>
                </c:pt>
                <c:pt idx="1299">
                  <c:v>6.1025467000000004</c:v>
                </c:pt>
                <c:pt idx="1300">
                  <c:v>6.1102676000000002</c:v>
                </c:pt>
                <c:pt idx="1301">
                  <c:v>5.7468734000000001</c:v>
                </c:pt>
                <c:pt idx="1302">
                  <c:v>5.5008363999999998</c:v>
                </c:pt>
                <c:pt idx="1303">
                  <c:v>5.4138484</c:v>
                </c:pt>
                <c:pt idx="1304">
                  <c:v>5.6537090000000001</c:v>
                </c:pt>
                <c:pt idx="1305">
                  <c:v>5.5075279999999998</c:v>
                </c:pt>
                <c:pt idx="1306">
                  <c:v>5.4792180000000004</c:v>
                </c:pt>
                <c:pt idx="1307">
                  <c:v>5.0715579999999996</c:v>
                </c:pt>
                <c:pt idx="1308">
                  <c:v>4.7740489999999998</c:v>
                </c:pt>
                <c:pt idx="1309">
                  <c:v>4.5156580000000002</c:v>
                </c:pt>
                <c:pt idx="1310">
                  <c:v>4.0441722999999996</c:v>
                </c:pt>
                <c:pt idx="1311">
                  <c:v>3.6601895999999998</c:v>
                </c:pt>
                <c:pt idx="1312">
                  <c:v>3.5495245</c:v>
                </c:pt>
                <c:pt idx="1313">
                  <c:v>3.3904752999999999</c:v>
                </c:pt>
                <c:pt idx="1314">
                  <c:v>3.2216463000000002</c:v>
                </c:pt>
                <c:pt idx="1315">
                  <c:v>2.7758970000000001</c:v>
                </c:pt>
                <c:pt idx="1316">
                  <c:v>2.2266884</c:v>
                </c:pt>
                <c:pt idx="1317">
                  <c:v>2.0449915000000001</c:v>
                </c:pt>
                <c:pt idx="1318">
                  <c:v>2.6189067000000001</c:v>
                </c:pt>
                <c:pt idx="1319">
                  <c:v>3.6534984000000001</c:v>
                </c:pt>
                <c:pt idx="1320">
                  <c:v>4.5166874000000004</c:v>
                </c:pt>
                <c:pt idx="1321">
                  <c:v>4.9181710000000001</c:v>
                </c:pt>
                <c:pt idx="1322">
                  <c:v>5.749962</c:v>
                </c:pt>
                <c:pt idx="1323">
                  <c:v>6.0505595000000003</c:v>
                </c:pt>
                <c:pt idx="1324">
                  <c:v>6.0248236999999998</c:v>
                </c:pt>
                <c:pt idx="1325">
                  <c:v>6.163284</c:v>
                </c:pt>
                <c:pt idx="1326">
                  <c:v>6.1421804</c:v>
                </c:pt>
                <c:pt idx="1327">
                  <c:v>5.9707780000000001</c:v>
                </c:pt>
                <c:pt idx="1328">
                  <c:v>5.9342326999999999</c:v>
                </c:pt>
                <c:pt idx="1329">
                  <c:v>5.8220229999999997</c:v>
                </c:pt>
                <c:pt idx="1330">
                  <c:v>5.5806183999999996</c:v>
                </c:pt>
                <c:pt idx="1331">
                  <c:v>5.4787034999999999</c:v>
                </c:pt>
                <c:pt idx="1332">
                  <c:v>5.5888540000000004</c:v>
                </c:pt>
                <c:pt idx="1333">
                  <c:v>5.3855386000000003</c:v>
                </c:pt>
                <c:pt idx="1334">
                  <c:v>5.3042125999999996</c:v>
                </c:pt>
                <c:pt idx="1335">
                  <c:v>5.3078155999999996</c:v>
                </c:pt>
                <c:pt idx="1336">
                  <c:v>5.3381844000000003</c:v>
                </c:pt>
                <c:pt idx="1337">
                  <c:v>5.330978</c:v>
                </c:pt>
                <c:pt idx="1338">
                  <c:v>5.4823065</c:v>
                </c:pt>
                <c:pt idx="1339">
                  <c:v>5.2882559999999996</c:v>
                </c:pt>
                <c:pt idx="1340">
                  <c:v>4.8332414999999997</c:v>
                </c:pt>
                <c:pt idx="1341">
                  <c:v>4.6242641999999998</c:v>
                </c:pt>
                <c:pt idx="1342">
                  <c:v>4.7184587000000002</c:v>
                </c:pt>
                <c:pt idx="1343">
                  <c:v>4.916112</c:v>
                </c:pt>
                <c:pt idx="1344">
                  <c:v>5.0447927000000004</c:v>
                </c:pt>
                <c:pt idx="1345">
                  <c:v>5.2079597</c:v>
                </c:pt>
                <c:pt idx="1346">
                  <c:v>4.9804519999999997</c:v>
                </c:pt>
                <c:pt idx="1347">
                  <c:v>4.3586679999999998</c:v>
                </c:pt>
                <c:pt idx="1348">
                  <c:v>3.6957057</c:v>
                </c:pt>
                <c:pt idx="1349">
                  <c:v>3.5840108000000002</c:v>
                </c:pt>
                <c:pt idx="1350">
                  <c:v>3.8418868000000002</c:v>
                </c:pt>
                <c:pt idx="1351">
                  <c:v>4.5285263000000002</c:v>
                </c:pt>
                <c:pt idx="1352">
                  <c:v>5.0262623</c:v>
                </c:pt>
                <c:pt idx="1353">
                  <c:v>4.6602949999999996</c:v>
                </c:pt>
                <c:pt idx="1354">
                  <c:v>4.5172024000000004</c:v>
                </c:pt>
                <c:pt idx="1355">
                  <c:v>4.0961594999999997</c:v>
                </c:pt>
                <c:pt idx="1356">
                  <c:v>3.813577</c:v>
                </c:pt>
                <c:pt idx="1357">
                  <c:v>3.1701741000000001</c:v>
                </c:pt>
                <c:pt idx="1358">
                  <c:v>2.3512510999999998</c:v>
                </c:pt>
                <c:pt idx="1359">
                  <c:v>1.173052</c:v>
                </c:pt>
                <c:pt idx="1360">
                  <c:v>1.5385047000000001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C18-4FC4-A1E5-05DB5EEAC2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5950031"/>
        <c:axId val="345958351"/>
      </c:scatterChart>
      <c:valAx>
        <c:axId val="345950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345958351"/>
        <c:crosses val="autoZero"/>
        <c:crossBetween val="midCat"/>
      </c:valAx>
      <c:valAx>
        <c:axId val="345958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345950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Ciclo Global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'Ciclo conduccion'!$A$2:$A$1727</c:f>
              <c:numCache>
                <c:formatCode>General</c:formatCode>
                <c:ptCount val="17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</c:numCache>
            </c:numRef>
          </c:xVal>
          <c:yVal>
            <c:numRef>
              <c:f>'Ciclo conduccion'!$B$2:$B$1362</c:f>
              <c:numCache>
                <c:formatCode>General</c:formatCode>
                <c:ptCount val="13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3.58</c:v>
                </c:pt>
                <c:pt idx="11">
                  <c:v>3.87</c:v>
                </c:pt>
                <c:pt idx="12">
                  <c:v>4.46</c:v>
                </c:pt>
                <c:pt idx="13">
                  <c:v>5.56</c:v>
                </c:pt>
                <c:pt idx="14">
                  <c:v>6.8</c:v>
                </c:pt>
                <c:pt idx="15">
                  <c:v>7.72</c:v>
                </c:pt>
                <c:pt idx="16">
                  <c:v>7.68</c:v>
                </c:pt>
                <c:pt idx="17">
                  <c:v>7.57</c:v>
                </c:pt>
                <c:pt idx="18">
                  <c:v>6.8</c:v>
                </c:pt>
                <c:pt idx="19">
                  <c:v>5.07</c:v>
                </c:pt>
                <c:pt idx="20">
                  <c:v>3.42</c:v>
                </c:pt>
                <c:pt idx="21">
                  <c:v>2.46</c:v>
                </c:pt>
                <c:pt idx="22">
                  <c:v>1.66</c:v>
                </c:pt>
                <c:pt idx="23">
                  <c:v>1.05</c:v>
                </c:pt>
                <c:pt idx="24">
                  <c:v>1.35</c:v>
                </c:pt>
                <c:pt idx="25">
                  <c:v>2.52</c:v>
                </c:pt>
                <c:pt idx="26">
                  <c:v>4.3</c:v>
                </c:pt>
                <c:pt idx="27">
                  <c:v>4.5199999999999996</c:v>
                </c:pt>
                <c:pt idx="28">
                  <c:v>4.72</c:v>
                </c:pt>
                <c:pt idx="29">
                  <c:v>5.68</c:v>
                </c:pt>
                <c:pt idx="30">
                  <c:v>6.04</c:v>
                </c:pt>
                <c:pt idx="31">
                  <c:v>6.91</c:v>
                </c:pt>
                <c:pt idx="32">
                  <c:v>7.85</c:v>
                </c:pt>
                <c:pt idx="33">
                  <c:v>9.11</c:v>
                </c:pt>
                <c:pt idx="34">
                  <c:v>9.24</c:v>
                </c:pt>
                <c:pt idx="35">
                  <c:v>9.57</c:v>
                </c:pt>
                <c:pt idx="36">
                  <c:v>9.11</c:v>
                </c:pt>
                <c:pt idx="37">
                  <c:v>8.25</c:v>
                </c:pt>
                <c:pt idx="38">
                  <c:v>7.27</c:v>
                </c:pt>
                <c:pt idx="39">
                  <c:v>5.75</c:v>
                </c:pt>
                <c:pt idx="40">
                  <c:v>4.12</c:v>
                </c:pt>
                <c:pt idx="41">
                  <c:v>3.61</c:v>
                </c:pt>
                <c:pt idx="42">
                  <c:v>2.91</c:v>
                </c:pt>
                <c:pt idx="43">
                  <c:v>2.36</c:v>
                </c:pt>
                <c:pt idx="44">
                  <c:v>1.94</c:v>
                </c:pt>
                <c:pt idx="45">
                  <c:v>1.1000000000000001</c:v>
                </c:pt>
                <c:pt idx="46">
                  <c:v>1.06</c:v>
                </c:pt>
                <c:pt idx="47">
                  <c:v>2.13</c:v>
                </c:pt>
                <c:pt idx="48">
                  <c:v>3.01</c:v>
                </c:pt>
                <c:pt idx="49">
                  <c:v>3.51</c:v>
                </c:pt>
                <c:pt idx="50">
                  <c:v>3.11</c:v>
                </c:pt>
                <c:pt idx="51">
                  <c:v>3.39</c:v>
                </c:pt>
                <c:pt idx="52">
                  <c:v>3.83</c:v>
                </c:pt>
                <c:pt idx="53">
                  <c:v>4.1399999999999997</c:v>
                </c:pt>
                <c:pt idx="54">
                  <c:v>4.1500000000000004</c:v>
                </c:pt>
                <c:pt idx="55">
                  <c:v>3.81</c:v>
                </c:pt>
                <c:pt idx="56">
                  <c:v>2.73</c:v>
                </c:pt>
                <c:pt idx="57">
                  <c:v>1.53</c:v>
                </c:pt>
                <c:pt idx="58">
                  <c:v>1.28</c:v>
                </c:pt>
                <c:pt idx="59">
                  <c:v>1.56</c:v>
                </c:pt>
                <c:pt idx="60">
                  <c:v>2.87</c:v>
                </c:pt>
                <c:pt idx="61">
                  <c:v>4.47</c:v>
                </c:pt>
                <c:pt idx="62">
                  <c:v>4.8600000000000003</c:v>
                </c:pt>
                <c:pt idx="63">
                  <c:v>5.09</c:v>
                </c:pt>
                <c:pt idx="64">
                  <c:v>6.06</c:v>
                </c:pt>
                <c:pt idx="65">
                  <c:v>7.23</c:v>
                </c:pt>
                <c:pt idx="66">
                  <c:v>8.33</c:v>
                </c:pt>
                <c:pt idx="67">
                  <c:v>9.26</c:v>
                </c:pt>
                <c:pt idx="68">
                  <c:v>9.42</c:v>
                </c:pt>
                <c:pt idx="69">
                  <c:v>9.8000000000000007</c:v>
                </c:pt>
                <c:pt idx="70">
                  <c:v>10.4</c:v>
                </c:pt>
                <c:pt idx="71">
                  <c:v>10.59</c:v>
                </c:pt>
                <c:pt idx="72">
                  <c:v>10.64</c:v>
                </c:pt>
                <c:pt idx="73">
                  <c:v>10.68</c:v>
                </c:pt>
                <c:pt idx="74">
                  <c:v>10.46</c:v>
                </c:pt>
                <c:pt idx="75">
                  <c:v>10.28</c:v>
                </c:pt>
                <c:pt idx="76">
                  <c:v>10.06</c:v>
                </c:pt>
                <c:pt idx="77">
                  <c:v>9.83</c:v>
                </c:pt>
                <c:pt idx="78">
                  <c:v>8.9499999999999993</c:v>
                </c:pt>
                <c:pt idx="79">
                  <c:v>7.22</c:v>
                </c:pt>
                <c:pt idx="80">
                  <c:v>3.86</c:v>
                </c:pt>
                <c:pt idx="81">
                  <c:v>1.48</c:v>
                </c:pt>
                <c:pt idx="82">
                  <c:v>1.08</c:v>
                </c:pt>
                <c:pt idx="83">
                  <c:v>1.69</c:v>
                </c:pt>
                <c:pt idx="84">
                  <c:v>2.6</c:v>
                </c:pt>
                <c:pt idx="85">
                  <c:v>3.75</c:v>
                </c:pt>
                <c:pt idx="86">
                  <c:v>3.94</c:v>
                </c:pt>
                <c:pt idx="87">
                  <c:v>3.8</c:v>
                </c:pt>
                <c:pt idx="88">
                  <c:v>4.29</c:v>
                </c:pt>
                <c:pt idx="89">
                  <c:v>4.46</c:v>
                </c:pt>
                <c:pt idx="90">
                  <c:v>5.28</c:v>
                </c:pt>
                <c:pt idx="91">
                  <c:v>6.41</c:v>
                </c:pt>
                <c:pt idx="92">
                  <c:v>7.25</c:v>
                </c:pt>
                <c:pt idx="93">
                  <c:v>7.24</c:v>
                </c:pt>
                <c:pt idx="94">
                  <c:v>7.37</c:v>
                </c:pt>
                <c:pt idx="95">
                  <c:v>6.99</c:v>
                </c:pt>
                <c:pt idx="96">
                  <c:v>5.72</c:v>
                </c:pt>
                <c:pt idx="97">
                  <c:v>3.41</c:v>
                </c:pt>
                <c:pt idx="98">
                  <c:v>1.92</c:v>
                </c:pt>
                <c:pt idx="99">
                  <c:v>1.18</c:v>
                </c:pt>
                <c:pt idx="100">
                  <c:v>1.34</c:v>
                </c:pt>
                <c:pt idx="101">
                  <c:v>2.14</c:v>
                </c:pt>
                <c:pt idx="102">
                  <c:v>3.16</c:v>
                </c:pt>
                <c:pt idx="103">
                  <c:v>4.09</c:v>
                </c:pt>
                <c:pt idx="104">
                  <c:v>4.04</c:v>
                </c:pt>
                <c:pt idx="105">
                  <c:v>4.22</c:v>
                </c:pt>
                <c:pt idx="106">
                  <c:v>5.28</c:v>
                </c:pt>
                <c:pt idx="107">
                  <c:v>6.15</c:v>
                </c:pt>
                <c:pt idx="108">
                  <c:v>7.06</c:v>
                </c:pt>
                <c:pt idx="109">
                  <c:v>7.25</c:v>
                </c:pt>
                <c:pt idx="110">
                  <c:v>7.65</c:v>
                </c:pt>
                <c:pt idx="111">
                  <c:v>8.2899999999999991</c:v>
                </c:pt>
                <c:pt idx="112">
                  <c:v>8.66</c:v>
                </c:pt>
                <c:pt idx="113">
                  <c:v>8.8000000000000007</c:v>
                </c:pt>
                <c:pt idx="114">
                  <c:v>8.76</c:v>
                </c:pt>
                <c:pt idx="115">
                  <c:v>8.4499999999999993</c:v>
                </c:pt>
                <c:pt idx="116">
                  <c:v>7.05</c:v>
                </c:pt>
                <c:pt idx="117">
                  <c:v>4.34</c:v>
                </c:pt>
                <c:pt idx="118">
                  <c:v>1.61</c:v>
                </c:pt>
                <c:pt idx="119">
                  <c:v>1.08</c:v>
                </c:pt>
                <c:pt idx="120">
                  <c:v>1.39</c:v>
                </c:pt>
                <c:pt idx="121">
                  <c:v>2.54</c:v>
                </c:pt>
                <c:pt idx="122">
                  <c:v>3.93</c:v>
                </c:pt>
                <c:pt idx="123">
                  <c:v>4.3099999999999996</c:v>
                </c:pt>
                <c:pt idx="124">
                  <c:v>4.3600000000000003</c:v>
                </c:pt>
                <c:pt idx="125">
                  <c:v>5.38</c:v>
                </c:pt>
                <c:pt idx="126">
                  <c:v>6.62</c:v>
                </c:pt>
                <c:pt idx="127">
                  <c:v>7.95</c:v>
                </c:pt>
                <c:pt idx="128">
                  <c:v>9.15</c:v>
                </c:pt>
                <c:pt idx="129">
                  <c:v>9.35</c:v>
                </c:pt>
                <c:pt idx="130">
                  <c:v>9.73</c:v>
                </c:pt>
                <c:pt idx="131">
                  <c:v>10.02</c:v>
                </c:pt>
                <c:pt idx="132">
                  <c:v>10</c:v>
                </c:pt>
                <c:pt idx="133">
                  <c:v>9.8800000000000008</c:v>
                </c:pt>
                <c:pt idx="134">
                  <c:v>9.83</c:v>
                </c:pt>
                <c:pt idx="135">
                  <c:v>9.7899999999999991</c:v>
                </c:pt>
                <c:pt idx="136">
                  <c:v>9.68</c:v>
                </c:pt>
                <c:pt idx="137">
                  <c:v>9.52</c:v>
                </c:pt>
                <c:pt idx="138">
                  <c:v>8.7799999999999994</c:v>
                </c:pt>
                <c:pt idx="139">
                  <c:v>7.29</c:v>
                </c:pt>
                <c:pt idx="140">
                  <c:v>5.53</c:v>
                </c:pt>
                <c:pt idx="141">
                  <c:v>4.5</c:v>
                </c:pt>
                <c:pt idx="142">
                  <c:v>3.48</c:v>
                </c:pt>
                <c:pt idx="143">
                  <c:v>2.94</c:v>
                </c:pt>
                <c:pt idx="144">
                  <c:v>2.02</c:v>
                </c:pt>
                <c:pt idx="145">
                  <c:v>1.73</c:v>
                </c:pt>
                <c:pt idx="146">
                  <c:v>1.41</c:v>
                </c:pt>
                <c:pt idx="147">
                  <c:v>1.48</c:v>
                </c:pt>
                <c:pt idx="148">
                  <c:v>1.65</c:v>
                </c:pt>
                <c:pt idx="149">
                  <c:v>1.1299999999999999</c:v>
                </c:pt>
                <c:pt idx="150">
                  <c:v>0.99</c:v>
                </c:pt>
                <c:pt idx="151">
                  <c:v>1.07</c:v>
                </c:pt>
                <c:pt idx="152">
                  <c:v>0.97</c:v>
                </c:pt>
                <c:pt idx="153">
                  <c:v>0.93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1.88</c:v>
                </c:pt>
                <c:pt idx="158">
                  <c:v>2.63</c:v>
                </c:pt>
                <c:pt idx="159">
                  <c:v>4.1100000000000003</c:v>
                </c:pt>
                <c:pt idx="160">
                  <c:v>5.03</c:v>
                </c:pt>
                <c:pt idx="161">
                  <c:v>5.5</c:v>
                </c:pt>
                <c:pt idx="162">
                  <c:v>5.94</c:v>
                </c:pt>
                <c:pt idx="163">
                  <c:v>6.57</c:v>
                </c:pt>
                <c:pt idx="164">
                  <c:v>7.35</c:v>
                </c:pt>
                <c:pt idx="165">
                  <c:v>7.92</c:v>
                </c:pt>
                <c:pt idx="166">
                  <c:v>7.81</c:v>
                </c:pt>
                <c:pt idx="167">
                  <c:v>7.76</c:v>
                </c:pt>
                <c:pt idx="168">
                  <c:v>8.16</c:v>
                </c:pt>
                <c:pt idx="169">
                  <c:v>8.1999999999999993</c:v>
                </c:pt>
                <c:pt idx="170">
                  <c:v>8.17</c:v>
                </c:pt>
                <c:pt idx="171">
                  <c:v>7.54</c:v>
                </c:pt>
                <c:pt idx="172">
                  <c:v>6.93</c:v>
                </c:pt>
                <c:pt idx="173">
                  <c:v>7.09</c:v>
                </c:pt>
                <c:pt idx="174">
                  <c:v>6.27</c:v>
                </c:pt>
                <c:pt idx="175">
                  <c:v>6.7</c:v>
                </c:pt>
                <c:pt idx="176">
                  <c:v>6.97</c:v>
                </c:pt>
                <c:pt idx="177">
                  <c:v>7.1</c:v>
                </c:pt>
                <c:pt idx="178">
                  <c:v>7.23</c:v>
                </c:pt>
                <c:pt idx="179">
                  <c:v>7.42</c:v>
                </c:pt>
                <c:pt idx="180">
                  <c:v>7.54</c:v>
                </c:pt>
                <c:pt idx="181">
                  <c:v>7.47</c:v>
                </c:pt>
                <c:pt idx="182">
                  <c:v>7.34</c:v>
                </c:pt>
                <c:pt idx="183">
                  <c:v>6.81</c:v>
                </c:pt>
                <c:pt idx="184">
                  <c:v>6.35</c:v>
                </c:pt>
                <c:pt idx="185">
                  <c:v>5.79</c:v>
                </c:pt>
                <c:pt idx="186">
                  <c:v>5.58</c:v>
                </c:pt>
                <c:pt idx="187">
                  <c:v>5.35</c:v>
                </c:pt>
                <c:pt idx="188">
                  <c:v>4.59</c:v>
                </c:pt>
                <c:pt idx="189">
                  <c:v>2.97</c:v>
                </c:pt>
                <c:pt idx="190">
                  <c:v>3.28</c:v>
                </c:pt>
                <c:pt idx="191">
                  <c:v>1.59</c:v>
                </c:pt>
                <c:pt idx="192">
                  <c:v>1.31</c:v>
                </c:pt>
                <c:pt idx="193">
                  <c:v>1.4</c:v>
                </c:pt>
                <c:pt idx="194">
                  <c:v>0.93</c:v>
                </c:pt>
                <c:pt idx="195">
                  <c:v>1.46</c:v>
                </c:pt>
                <c:pt idx="196">
                  <c:v>0.46</c:v>
                </c:pt>
                <c:pt idx="197">
                  <c:v>0</c:v>
                </c:pt>
                <c:pt idx="198">
                  <c:v>0.4</c:v>
                </c:pt>
                <c:pt idx="199">
                  <c:v>0.77</c:v>
                </c:pt>
                <c:pt idx="200">
                  <c:v>2.2799999999999998</c:v>
                </c:pt>
                <c:pt idx="201">
                  <c:v>2.5</c:v>
                </c:pt>
                <c:pt idx="202">
                  <c:v>3.2</c:v>
                </c:pt>
                <c:pt idx="203">
                  <c:v>3.43</c:v>
                </c:pt>
                <c:pt idx="204">
                  <c:v>3.99</c:v>
                </c:pt>
                <c:pt idx="205">
                  <c:v>3.88</c:v>
                </c:pt>
                <c:pt idx="206">
                  <c:v>3.82</c:v>
                </c:pt>
                <c:pt idx="207">
                  <c:v>4.55</c:v>
                </c:pt>
                <c:pt idx="208">
                  <c:v>4.8099999999999996</c:v>
                </c:pt>
                <c:pt idx="209">
                  <c:v>4.97</c:v>
                </c:pt>
                <c:pt idx="210">
                  <c:v>5.15</c:v>
                </c:pt>
                <c:pt idx="211">
                  <c:v>5.26</c:v>
                </c:pt>
                <c:pt idx="212">
                  <c:v>5.33</c:v>
                </c:pt>
                <c:pt idx="213">
                  <c:v>5.16</c:v>
                </c:pt>
                <c:pt idx="214">
                  <c:v>5.04</c:v>
                </c:pt>
                <c:pt idx="215">
                  <c:v>5.0999999999999996</c:v>
                </c:pt>
                <c:pt idx="216">
                  <c:v>4.21</c:v>
                </c:pt>
                <c:pt idx="217">
                  <c:v>2.85</c:v>
                </c:pt>
                <c:pt idx="218">
                  <c:v>1.87</c:v>
                </c:pt>
                <c:pt idx="219">
                  <c:v>1.59</c:v>
                </c:pt>
                <c:pt idx="220">
                  <c:v>1.38</c:v>
                </c:pt>
                <c:pt idx="221">
                  <c:v>1.19</c:v>
                </c:pt>
                <c:pt idx="222">
                  <c:v>1.19</c:v>
                </c:pt>
                <c:pt idx="223">
                  <c:v>1.89</c:v>
                </c:pt>
                <c:pt idx="224">
                  <c:v>1.85</c:v>
                </c:pt>
                <c:pt idx="225">
                  <c:v>2.5099999999999998</c:v>
                </c:pt>
                <c:pt idx="226">
                  <c:v>3.74</c:v>
                </c:pt>
                <c:pt idx="227">
                  <c:v>4.42</c:v>
                </c:pt>
                <c:pt idx="228">
                  <c:v>5</c:v>
                </c:pt>
                <c:pt idx="229">
                  <c:v>5.2</c:v>
                </c:pt>
                <c:pt idx="230">
                  <c:v>5.68</c:v>
                </c:pt>
                <c:pt idx="231">
                  <c:v>5.46</c:v>
                </c:pt>
                <c:pt idx="232">
                  <c:v>5.43</c:v>
                </c:pt>
                <c:pt idx="233">
                  <c:v>5.74</c:v>
                </c:pt>
                <c:pt idx="234">
                  <c:v>5.64</c:v>
                </c:pt>
                <c:pt idx="235">
                  <c:v>5</c:v>
                </c:pt>
                <c:pt idx="236">
                  <c:v>4.32</c:v>
                </c:pt>
                <c:pt idx="237">
                  <c:v>4.32</c:v>
                </c:pt>
                <c:pt idx="238">
                  <c:v>4.22</c:v>
                </c:pt>
                <c:pt idx="239">
                  <c:v>4.21</c:v>
                </c:pt>
                <c:pt idx="240">
                  <c:v>3.78</c:v>
                </c:pt>
                <c:pt idx="241">
                  <c:v>3.26</c:v>
                </c:pt>
                <c:pt idx="242">
                  <c:v>2.59</c:v>
                </c:pt>
                <c:pt idx="243">
                  <c:v>1.9</c:v>
                </c:pt>
                <c:pt idx="244">
                  <c:v>1.64</c:v>
                </c:pt>
                <c:pt idx="245">
                  <c:v>1.2</c:v>
                </c:pt>
                <c:pt idx="246">
                  <c:v>1.31</c:v>
                </c:pt>
                <c:pt idx="247">
                  <c:v>1.85</c:v>
                </c:pt>
                <c:pt idx="248">
                  <c:v>2.2200000000000002</c:v>
                </c:pt>
                <c:pt idx="249">
                  <c:v>2.57</c:v>
                </c:pt>
                <c:pt idx="250">
                  <c:v>2.95</c:v>
                </c:pt>
                <c:pt idx="251">
                  <c:v>3.04</c:v>
                </c:pt>
                <c:pt idx="252">
                  <c:v>3.51</c:v>
                </c:pt>
                <c:pt idx="253">
                  <c:v>3.35</c:v>
                </c:pt>
                <c:pt idx="254">
                  <c:v>3.81</c:v>
                </c:pt>
                <c:pt idx="255">
                  <c:v>4.18</c:v>
                </c:pt>
                <c:pt idx="256">
                  <c:v>4.54</c:v>
                </c:pt>
                <c:pt idx="257">
                  <c:v>5.07</c:v>
                </c:pt>
                <c:pt idx="258">
                  <c:v>5.46</c:v>
                </c:pt>
                <c:pt idx="259">
                  <c:v>5.78</c:v>
                </c:pt>
                <c:pt idx="260">
                  <c:v>6.08</c:v>
                </c:pt>
                <c:pt idx="261">
                  <c:v>6.37</c:v>
                </c:pt>
                <c:pt idx="262">
                  <c:v>6.44</c:v>
                </c:pt>
                <c:pt idx="263">
                  <c:v>6.23</c:v>
                </c:pt>
                <c:pt idx="264">
                  <c:v>5.99</c:v>
                </c:pt>
                <c:pt idx="265">
                  <c:v>6.44</c:v>
                </c:pt>
                <c:pt idx="266">
                  <c:v>6.4</c:v>
                </c:pt>
                <c:pt idx="267">
                  <c:v>6.36</c:v>
                </c:pt>
                <c:pt idx="268">
                  <c:v>6.71</c:v>
                </c:pt>
                <c:pt idx="269">
                  <c:v>6.4</c:v>
                </c:pt>
                <c:pt idx="270">
                  <c:v>6.29</c:v>
                </c:pt>
                <c:pt idx="271">
                  <c:v>6.28</c:v>
                </c:pt>
                <c:pt idx="272">
                  <c:v>6.5</c:v>
                </c:pt>
                <c:pt idx="273">
                  <c:v>6.65</c:v>
                </c:pt>
                <c:pt idx="274">
                  <c:v>6.17</c:v>
                </c:pt>
                <c:pt idx="275">
                  <c:v>6.1</c:v>
                </c:pt>
                <c:pt idx="276">
                  <c:v>5.93</c:v>
                </c:pt>
                <c:pt idx="277">
                  <c:v>6.35</c:v>
                </c:pt>
                <c:pt idx="278">
                  <c:v>6.58</c:v>
                </c:pt>
                <c:pt idx="279">
                  <c:v>5.99</c:v>
                </c:pt>
                <c:pt idx="280">
                  <c:v>4.1900000000000004</c:v>
                </c:pt>
                <c:pt idx="281">
                  <c:v>2.97</c:v>
                </c:pt>
                <c:pt idx="282">
                  <c:v>2.2799999999999998</c:v>
                </c:pt>
                <c:pt idx="283">
                  <c:v>1.06</c:v>
                </c:pt>
                <c:pt idx="284">
                  <c:v>0.79</c:v>
                </c:pt>
                <c:pt idx="285">
                  <c:v>0.74</c:v>
                </c:pt>
                <c:pt idx="286">
                  <c:v>0.88</c:v>
                </c:pt>
                <c:pt idx="287">
                  <c:v>0.66</c:v>
                </c:pt>
                <c:pt idx="288">
                  <c:v>0.94</c:v>
                </c:pt>
                <c:pt idx="289">
                  <c:v>1.52</c:v>
                </c:pt>
                <c:pt idx="290">
                  <c:v>2.11</c:v>
                </c:pt>
                <c:pt idx="291">
                  <c:v>1.92</c:v>
                </c:pt>
                <c:pt idx="292">
                  <c:v>2.65</c:v>
                </c:pt>
                <c:pt idx="293">
                  <c:v>3.77</c:v>
                </c:pt>
                <c:pt idx="294">
                  <c:v>4.16</c:v>
                </c:pt>
                <c:pt idx="295">
                  <c:v>4.3899999999999997</c:v>
                </c:pt>
                <c:pt idx="296">
                  <c:v>5.0599999999999996</c:v>
                </c:pt>
                <c:pt idx="297">
                  <c:v>5.2</c:v>
                </c:pt>
                <c:pt idx="298">
                  <c:v>5.68</c:v>
                </c:pt>
                <c:pt idx="299">
                  <c:v>5.9</c:v>
                </c:pt>
                <c:pt idx="300">
                  <c:v>5.74</c:v>
                </c:pt>
                <c:pt idx="301">
                  <c:v>5.5</c:v>
                </c:pt>
                <c:pt idx="302">
                  <c:v>4.84</c:v>
                </c:pt>
                <c:pt idx="303">
                  <c:v>4.82</c:v>
                </c:pt>
                <c:pt idx="304">
                  <c:v>4.7</c:v>
                </c:pt>
                <c:pt idx="305">
                  <c:v>4.2300000000000004</c:v>
                </c:pt>
                <c:pt idx="306">
                  <c:v>3.93</c:v>
                </c:pt>
                <c:pt idx="307">
                  <c:v>2.44</c:v>
                </c:pt>
                <c:pt idx="308">
                  <c:v>1.89</c:v>
                </c:pt>
                <c:pt idx="309">
                  <c:v>1.57</c:v>
                </c:pt>
                <c:pt idx="310">
                  <c:v>1.4</c:v>
                </c:pt>
                <c:pt idx="311">
                  <c:v>0.73</c:v>
                </c:pt>
                <c:pt idx="312">
                  <c:v>0.36</c:v>
                </c:pt>
                <c:pt idx="313">
                  <c:v>1.3</c:v>
                </c:pt>
                <c:pt idx="314">
                  <c:v>3.39</c:v>
                </c:pt>
                <c:pt idx="315">
                  <c:v>3.72</c:v>
                </c:pt>
                <c:pt idx="316">
                  <c:v>3.96</c:v>
                </c:pt>
                <c:pt idx="317">
                  <c:v>4.49</c:v>
                </c:pt>
                <c:pt idx="318">
                  <c:v>4.9000000000000004</c:v>
                </c:pt>
                <c:pt idx="319">
                  <c:v>5.44</c:v>
                </c:pt>
                <c:pt idx="320">
                  <c:v>5.49</c:v>
                </c:pt>
                <c:pt idx="321">
                  <c:v>5.81</c:v>
                </c:pt>
                <c:pt idx="322">
                  <c:v>5.6</c:v>
                </c:pt>
                <c:pt idx="323">
                  <c:v>5.4</c:v>
                </c:pt>
                <c:pt idx="324">
                  <c:v>5.07</c:v>
                </c:pt>
                <c:pt idx="325">
                  <c:v>4.3899999999999997</c:v>
                </c:pt>
                <c:pt idx="326">
                  <c:v>2.82</c:v>
                </c:pt>
                <c:pt idx="327">
                  <c:v>1.63</c:v>
                </c:pt>
                <c:pt idx="328">
                  <c:v>1.64</c:v>
                </c:pt>
                <c:pt idx="329">
                  <c:v>1.45</c:v>
                </c:pt>
                <c:pt idx="330">
                  <c:v>1.72</c:v>
                </c:pt>
                <c:pt idx="331">
                  <c:v>1.42</c:v>
                </c:pt>
                <c:pt idx="332">
                  <c:v>2.1800000000000002</c:v>
                </c:pt>
                <c:pt idx="333">
                  <c:v>2.19</c:v>
                </c:pt>
                <c:pt idx="334">
                  <c:v>2.35</c:v>
                </c:pt>
                <c:pt idx="335">
                  <c:v>2.06</c:v>
                </c:pt>
                <c:pt idx="336">
                  <c:v>1.9</c:v>
                </c:pt>
                <c:pt idx="337">
                  <c:v>1.31</c:v>
                </c:pt>
                <c:pt idx="338">
                  <c:v>1.29</c:v>
                </c:pt>
                <c:pt idx="339">
                  <c:v>2.0499999999999998</c:v>
                </c:pt>
                <c:pt idx="340">
                  <c:v>2.4700000000000002</c:v>
                </c:pt>
                <c:pt idx="341">
                  <c:v>2.72</c:v>
                </c:pt>
                <c:pt idx="342">
                  <c:v>3.1</c:v>
                </c:pt>
                <c:pt idx="343">
                  <c:v>3.14</c:v>
                </c:pt>
                <c:pt idx="344">
                  <c:v>3.59</c:v>
                </c:pt>
                <c:pt idx="345">
                  <c:v>4.0599999999999996</c:v>
                </c:pt>
                <c:pt idx="346">
                  <c:v>4.18</c:v>
                </c:pt>
                <c:pt idx="347">
                  <c:v>4.53</c:v>
                </c:pt>
                <c:pt idx="348">
                  <c:v>4.66</c:v>
                </c:pt>
                <c:pt idx="349">
                  <c:v>5.07</c:v>
                </c:pt>
                <c:pt idx="350">
                  <c:v>5.29</c:v>
                </c:pt>
                <c:pt idx="351">
                  <c:v>5.0199999999999996</c:v>
                </c:pt>
                <c:pt idx="352">
                  <c:v>5.41</c:v>
                </c:pt>
                <c:pt idx="353">
                  <c:v>6.47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4.51</c:v>
                </c:pt>
                <c:pt idx="360">
                  <c:v>4.05</c:v>
                </c:pt>
                <c:pt idx="361">
                  <c:v>3.48</c:v>
                </c:pt>
                <c:pt idx="362">
                  <c:v>3.12</c:v>
                </c:pt>
                <c:pt idx="363">
                  <c:v>2.6</c:v>
                </c:pt>
                <c:pt idx="364">
                  <c:v>2.37</c:v>
                </c:pt>
                <c:pt idx="365">
                  <c:v>2.5099999999999998</c:v>
                </c:pt>
                <c:pt idx="366">
                  <c:v>2.48</c:v>
                </c:pt>
                <c:pt idx="367">
                  <c:v>2.23</c:v>
                </c:pt>
                <c:pt idx="368">
                  <c:v>1.54</c:v>
                </c:pt>
                <c:pt idx="369">
                  <c:v>1.36</c:v>
                </c:pt>
                <c:pt idx="370">
                  <c:v>1.44</c:v>
                </c:pt>
                <c:pt idx="371">
                  <c:v>1.41</c:v>
                </c:pt>
                <c:pt idx="372">
                  <c:v>2.5299999999999998</c:v>
                </c:pt>
                <c:pt idx="373">
                  <c:v>3.63</c:v>
                </c:pt>
                <c:pt idx="374">
                  <c:v>3.84</c:v>
                </c:pt>
                <c:pt idx="375">
                  <c:v>3.99</c:v>
                </c:pt>
                <c:pt idx="376">
                  <c:v>4.37</c:v>
                </c:pt>
                <c:pt idx="377">
                  <c:v>4.99</c:v>
                </c:pt>
                <c:pt idx="378">
                  <c:v>5.29</c:v>
                </c:pt>
                <c:pt idx="379">
                  <c:v>5.4</c:v>
                </c:pt>
                <c:pt idx="380">
                  <c:v>5.49</c:v>
                </c:pt>
                <c:pt idx="381">
                  <c:v>5.38</c:v>
                </c:pt>
                <c:pt idx="382">
                  <c:v>5.65</c:v>
                </c:pt>
                <c:pt idx="383">
                  <c:v>5.33</c:v>
                </c:pt>
                <c:pt idx="384">
                  <c:v>5.13</c:v>
                </c:pt>
                <c:pt idx="385">
                  <c:v>5.1100000000000003</c:v>
                </c:pt>
                <c:pt idx="386">
                  <c:v>4.99</c:v>
                </c:pt>
                <c:pt idx="387">
                  <c:v>4.87</c:v>
                </c:pt>
                <c:pt idx="388">
                  <c:v>4.97</c:v>
                </c:pt>
                <c:pt idx="389">
                  <c:v>5.03</c:v>
                </c:pt>
                <c:pt idx="390">
                  <c:v>4.67</c:v>
                </c:pt>
                <c:pt idx="391">
                  <c:v>3.63</c:v>
                </c:pt>
                <c:pt idx="392">
                  <c:v>2.29</c:v>
                </c:pt>
                <c:pt idx="393">
                  <c:v>1.65</c:v>
                </c:pt>
                <c:pt idx="394">
                  <c:v>1.3</c:v>
                </c:pt>
                <c:pt idx="395">
                  <c:v>1.1499999999999999</c:v>
                </c:pt>
                <c:pt idx="396">
                  <c:v>1.24</c:v>
                </c:pt>
                <c:pt idx="397">
                  <c:v>1.1599999999999999</c:v>
                </c:pt>
                <c:pt idx="398">
                  <c:v>1.92</c:v>
                </c:pt>
                <c:pt idx="399">
                  <c:v>2.84</c:v>
                </c:pt>
                <c:pt idx="400">
                  <c:v>3.68</c:v>
                </c:pt>
                <c:pt idx="401">
                  <c:v>3.53</c:v>
                </c:pt>
                <c:pt idx="402">
                  <c:v>3.74</c:v>
                </c:pt>
                <c:pt idx="403">
                  <c:v>4.3499999999999996</c:v>
                </c:pt>
                <c:pt idx="404">
                  <c:v>4.45</c:v>
                </c:pt>
                <c:pt idx="405">
                  <c:v>4.66</c:v>
                </c:pt>
                <c:pt idx="406">
                  <c:v>4.8</c:v>
                </c:pt>
                <c:pt idx="407">
                  <c:v>4.83</c:v>
                </c:pt>
                <c:pt idx="408">
                  <c:v>5.03</c:v>
                </c:pt>
                <c:pt idx="409">
                  <c:v>5</c:v>
                </c:pt>
                <c:pt idx="410">
                  <c:v>5.15</c:v>
                </c:pt>
                <c:pt idx="411">
                  <c:v>5.28</c:v>
                </c:pt>
                <c:pt idx="412">
                  <c:v>5.45</c:v>
                </c:pt>
                <c:pt idx="413">
                  <c:v>5.32</c:v>
                </c:pt>
                <c:pt idx="414">
                  <c:v>5.29</c:v>
                </c:pt>
                <c:pt idx="415">
                  <c:v>5.4</c:v>
                </c:pt>
                <c:pt idx="416">
                  <c:v>5.1100000000000003</c:v>
                </c:pt>
                <c:pt idx="417">
                  <c:v>5.0599999999999996</c:v>
                </c:pt>
                <c:pt idx="418">
                  <c:v>4.9000000000000004</c:v>
                </c:pt>
                <c:pt idx="419">
                  <c:v>4.55</c:v>
                </c:pt>
                <c:pt idx="420">
                  <c:v>4.46</c:v>
                </c:pt>
                <c:pt idx="421">
                  <c:v>4.74</c:v>
                </c:pt>
                <c:pt idx="422">
                  <c:v>4.67</c:v>
                </c:pt>
                <c:pt idx="423">
                  <c:v>4.62</c:v>
                </c:pt>
                <c:pt idx="424">
                  <c:v>4.47</c:v>
                </c:pt>
                <c:pt idx="425">
                  <c:v>4.3899999999999997</c:v>
                </c:pt>
                <c:pt idx="426">
                  <c:v>3.93</c:v>
                </c:pt>
                <c:pt idx="427">
                  <c:v>2.95</c:v>
                </c:pt>
                <c:pt idx="428">
                  <c:v>2</c:v>
                </c:pt>
                <c:pt idx="429">
                  <c:v>1.61</c:v>
                </c:pt>
                <c:pt idx="430">
                  <c:v>1.02</c:v>
                </c:pt>
                <c:pt idx="431">
                  <c:v>0.83</c:v>
                </c:pt>
                <c:pt idx="432">
                  <c:v>0.91</c:v>
                </c:pt>
                <c:pt idx="433">
                  <c:v>0.55000000000000004</c:v>
                </c:pt>
                <c:pt idx="434">
                  <c:v>1.61</c:v>
                </c:pt>
                <c:pt idx="435">
                  <c:v>2.2400000000000002</c:v>
                </c:pt>
                <c:pt idx="436">
                  <c:v>3.26</c:v>
                </c:pt>
                <c:pt idx="437">
                  <c:v>3.16</c:v>
                </c:pt>
                <c:pt idx="438">
                  <c:v>3.46</c:v>
                </c:pt>
                <c:pt idx="439">
                  <c:v>3.67</c:v>
                </c:pt>
                <c:pt idx="440">
                  <c:v>3.68</c:v>
                </c:pt>
                <c:pt idx="441">
                  <c:v>3.68</c:v>
                </c:pt>
                <c:pt idx="442">
                  <c:v>3.52</c:v>
                </c:pt>
                <c:pt idx="443">
                  <c:v>3.65</c:v>
                </c:pt>
                <c:pt idx="444">
                  <c:v>3.78</c:v>
                </c:pt>
                <c:pt idx="445">
                  <c:v>3.51</c:v>
                </c:pt>
                <c:pt idx="446">
                  <c:v>4.26</c:v>
                </c:pt>
                <c:pt idx="447">
                  <c:v>4.04</c:v>
                </c:pt>
                <c:pt idx="448">
                  <c:v>3.66</c:v>
                </c:pt>
                <c:pt idx="449">
                  <c:v>3.96</c:v>
                </c:pt>
                <c:pt idx="450">
                  <c:v>4.0599999999999996</c:v>
                </c:pt>
                <c:pt idx="451">
                  <c:v>3.82</c:v>
                </c:pt>
                <c:pt idx="452">
                  <c:v>4.57</c:v>
                </c:pt>
                <c:pt idx="453">
                  <c:v>4.76</c:v>
                </c:pt>
                <c:pt idx="454">
                  <c:v>5.33</c:v>
                </c:pt>
                <c:pt idx="455">
                  <c:v>5.57</c:v>
                </c:pt>
                <c:pt idx="456">
                  <c:v>5.49</c:v>
                </c:pt>
                <c:pt idx="457">
                  <c:v>5.58</c:v>
                </c:pt>
                <c:pt idx="458">
                  <c:v>5.58</c:v>
                </c:pt>
                <c:pt idx="459">
                  <c:v>5.65</c:v>
                </c:pt>
                <c:pt idx="460">
                  <c:v>5.78</c:v>
                </c:pt>
                <c:pt idx="461">
                  <c:v>5.71</c:v>
                </c:pt>
                <c:pt idx="462">
                  <c:v>5.69</c:v>
                </c:pt>
                <c:pt idx="463">
                  <c:v>5.46</c:v>
                </c:pt>
                <c:pt idx="464">
                  <c:v>5.71</c:v>
                </c:pt>
                <c:pt idx="465">
                  <c:v>5.51</c:v>
                </c:pt>
                <c:pt idx="466">
                  <c:v>4.95</c:v>
                </c:pt>
                <c:pt idx="467">
                  <c:v>4.13</c:v>
                </c:pt>
                <c:pt idx="468">
                  <c:v>3.9</c:v>
                </c:pt>
                <c:pt idx="469">
                  <c:v>3.42</c:v>
                </c:pt>
                <c:pt idx="470">
                  <c:v>3.02</c:v>
                </c:pt>
                <c:pt idx="471">
                  <c:v>2.65</c:v>
                </c:pt>
                <c:pt idx="472">
                  <c:v>1.75</c:v>
                </c:pt>
                <c:pt idx="473">
                  <c:v>1.6</c:v>
                </c:pt>
                <c:pt idx="474">
                  <c:v>0.4</c:v>
                </c:pt>
                <c:pt idx="475">
                  <c:v>0.51</c:v>
                </c:pt>
                <c:pt idx="476">
                  <c:v>1.17</c:v>
                </c:pt>
                <c:pt idx="477">
                  <c:v>1.1299999999999999</c:v>
                </c:pt>
                <c:pt idx="478">
                  <c:v>1.78</c:v>
                </c:pt>
                <c:pt idx="479">
                  <c:v>2.04</c:v>
                </c:pt>
                <c:pt idx="480">
                  <c:v>2.31</c:v>
                </c:pt>
                <c:pt idx="481">
                  <c:v>2.2400000000000002</c:v>
                </c:pt>
                <c:pt idx="482">
                  <c:v>2.35</c:v>
                </c:pt>
                <c:pt idx="483">
                  <c:v>2.2599999999999998</c:v>
                </c:pt>
                <c:pt idx="484">
                  <c:v>2.27</c:v>
                </c:pt>
                <c:pt idx="485">
                  <c:v>2.66</c:v>
                </c:pt>
                <c:pt idx="486">
                  <c:v>2.82</c:v>
                </c:pt>
                <c:pt idx="487">
                  <c:v>2.72</c:v>
                </c:pt>
                <c:pt idx="488">
                  <c:v>2.42</c:v>
                </c:pt>
                <c:pt idx="489">
                  <c:v>2.42</c:v>
                </c:pt>
                <c:pt idx="490">
                  <c:v>2.82</c:v>
                </c:pt>
                <c:pt idx="491">
                  <c:v>3.02</c:v>
                </c:pt>
                <c:pt idx="492">
                  <c:v>3.23</c:v>
                </c:pt>
                <c:pt idx="493">
                  <c:v>3.41</c:v>
                </c:pt>
                <c:pt idx="494">
                  <c:v>4.05</c:v>
                </c:pt>
                <c:pt idx="495">
                  <c:v>4.22</c:v>
                </c:pt>
                <c:pt idx="496">
                  <c:v>3.46</c:v>
                </c:pt>
                <c:pt idx="497">
                  <c:v>2.3199999999999998</c:v>
                </c:pt>
                <c:pt idx="498">
                  <c:v>1.84</c:v>
                </c:pt>
                <c:pt idx="499">
                  <c:v>1.43</c:v>
                </c:pt>
                <c:pt idx="500">
                  <c:v>1.23</c:v>
                </c:pt>
                <c:pt idx="501">
                  <c:v>1.27</c:v>
                </c:pt>
                <c:pt idx="502">
                  <c:v>1.21</c:v>
                </c:pt>
                <c:pt idx="503">
                  <c:v>1.03</c:v>
                </c:pt>
                <c:pt idx="504">
                  <c:v>1.49</c:v>
                </c:pt>
                <c:pt idx="505">
                  <c:v>2.58</c:v>
                </c:pt>
                <c:pt idx="506">
                  <c:v>2.56</c:v>
                </c:pt>
                <c:pt idx="507">
                  <c:v>2.86</c:v>
                </c:pt>
                <c:pt idx="508">
                  <c:v>3.04</c:v>
                </c:pt>
                <c:pt idx="509">
                  <c:v>3.85</c:v>
                </c:pt>
                <c:pt idx="510">
                  <c:v>3.94</c:v>
                </c:pt>
                <c:pt idx="511">
                  <c:v>3.15</c:v>
                </c:pt>
                <c:pt idx="512">
                  <c:v>2.4300000000000002</c:v>
                </c:pt>
                <c:pt idx="513">
                  <c:v>1.31</c:v>
                </c:pt>
                <c:pt idx="514">
                  <c:v>1.44</c:v>
                </c:pt>
                <c:pt idx="515">
                  <c:v>1.26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1.5724764</c:v>
                </c:pt>
                <c:pt idx="529">
                  <c:v>3.088848</c:v>
                </c:pt>
                <c:pt idx="530">
                  <c:v>3.8460044999999998</c:v>
                </c:pt>
                <c:pt idx="531">
                  <c:v>4.2902100000000001</c:v>
                </c:pt>
                <c:pt idx="532">
                  <c:v>4.4049925999999999</c:v>
                </c:pt>
                <c:pt idx="533">
                  <c:v>4.4302140000000003</c:v>
                </c:pt>
                <c:pt idx="534">
                  <c:v>4.6602949999999996</c:v>
                </c:pt>
                <c:pt idx="535">
                  <c:v>4.7853726999999999</c:v>
                </c:pt>
                <c:pt idx="536">
                  <c:v>4.7529450000000004</c:v>
                </c:pt>
                <c:pt idx="537">
                  <c:v>4.7339000000000002</c:v>
                </c:pt>
                <c:pt idx="538">
                  <c:v>4.4827155999999997</c:v>
                </c:pt>
                <c:pt idx="539">
                  <c:v>4.3586679999999998</c:v>
                </c:pt>
                <c:pt idx="540">
                  <c:v>4.2778562999999998</c:v>
                </c:pt>
                <c:pt idx="541">
                  <c:v>4.5233790000000003</c:v>
                </c:pt>
                <c:pt idx="542">
                  <c:v>4.9078765000000004</c:v>
                </c:pt>
                <c:pt idx="543">
                  <c:v>4.6237497000000003</c:v>
                </c:pt>
                <c:pt idx="544">
                  <c:v>4.3231520000000003</c:v>
                </c:pt>
                <c:pt idx="545">
                  <c:v>4.2969010000000001</c:v>
                </c:pt>
                <c:pt idx="546">
                  <c:v>4.180574</c:v>
                </c:pt>
                <c:pt idx="547">
                  <c:v>3.7852670000000002</c:v>
                </c:pt>
                <c:pt idx="548">
                  <c:v>4.1260133000000003</c:v>
                </c:pt>
                <c:pt idx="549">
                  <c:v>4.2783712999999999</c:v>
                </c:pt>
                <c:pt idx="550">
                  <c:v>4.3149166000000001</c:v>
                </c:pt>
                <c:pt idx="551">
                  <c:v>4.278886</c:v>
                </c:pt>
                <c:pt idx="552">
                  <c:v>4.0014504999999998</c:v>
                </c:pt>
                <c:pt idx="553">
                  <c:v>3.6396008000000002</c:v>
                </c:pt>
                <c:pt idx="554">
                  <c:v>3.6354829999999998</c:v>
                </c:pt>
                <c:pt idx="555">
                  <c:v>3.7821788999999999</c:v>
                </c:pt>
                <c:pt idx="556">
                  <c:v>3.8748288</c:v>
                </c:pt>
                <c:pt idx="557">
                  <c:v>3.757987</c:v>
                </c:pt>
                <c:pt idx="558">
                  <c:v>3.342606</c:v>
                </c:pt>
                <c:pt idx="559">
                  <c:v>2.5998619000000001</c:v>
                </c:pt>
                <c:pt idx="560">
                  <c:v>2.2019818</c:v>
                </c:pt>
                <c:pt idx="561">
                  <c:v>1.8097633</c:v>
                </c:pt>
                <c:pt idx="562">
                  <c:v>1.6054185999999999</c:v>
                </c:pt>
                <c:pt idx="563">
                  <c:v>1.6316694</c:v>
                </c:pt>
                <c:pt idx="564">
                  <c:v>1.1195208000000001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1.7068189</c:v>
                </c:pt>
                <c:pt idx="589">
                  <c:v>1.8272638000000001</c:v>
                </c:pt>
                <c:pt idx="590">
                  <c:v>2.6039797999999998</c:v>
                </c:pt>
                <c:pt idx="591">
                  <c:v>3.2026017000000002</c:v>
                </c:pt>
                <c:pt idx="592">
                  <c:v>3.5598190000000001</c:v>
                </c:pt>
                <c:pt idx="593">
                  <c:v>3.8418868000000002</c:v>
                </c:pt>
                <c:pt idx="594">
                  <c:v>4.6160290000000002</c:v>
                </c:pt>
                <c:pt idx="595">
                  <c:v>4.9650106000000003</c:v>
                </c:pt>
                <c:pt idx="596">
                  <c:v>4.9639810000000004</c:v>
                </c:pt>
                <c:pt idx="597">
                  <c:v>4.9511130000000003</c:v>
                </c:pt>
                <c:pt idx="598">
                  <c:v>4.6391910000000003</c:v>
                </c:pt>
                <c:pt idx="599">
                  <c:v>4.6783104</c:v>
                </c:pt>
                <c:pt idx="600">
                  <c:v>4.711767</c:v>
                </c:pt>
                <c:pt idx="601">
                  <c:v>4.8090495999999998</c:v>
                </c:pt>
                <c:pt idx="602">
                  <c:v>4.6325000000000003</c:v>
                </c:pt>
                <c:pt idx="603">
                  <c:v>4.6206613000000001</c:v>
                </c:pt>
                <c:pt idx="604">
                  <c:v>4.4461703000000004</c:v>
                </c:pt>
                <c:pt idx="605">
                  <c:v>4.1064540000000003</c:v>
                </c:pt>
                <c:pt idx="606">
                  <c:v>3.8604167</c:v>
                </c:pt>
                <c:pt idx="607">
                  <c:v>3.1372317999999999</c:v>
                </c:pt>
                <c:pt idx="608">
                  <c:v>1.8427055999999999</c:v>
                </c:pt>
                <c:pt idx="609">
                  <c:v>1.4077653000000001</c:v>
                </c:pt>
                <c:pt idx="610">
                  <c:v>1.3701905000000001</c:v>
                </c:pt>
                <c:pt idx="611">
                  <c:v>2.3291179999999998</c:v>
                </c:pt>
                <c:pt idx="612">
                  <c:v>3.442977</c:v>
                </c:pt>
                <c:pt idx="613">
                  <c:v>4.7200027000000002</c:v>
                </c:pt>
                <c:pt idx="614">
                  <c:v>6.3233623999999997</c:v>
                </c:pt>
                <c:pt idx="615">
                  <c:v>7.0542680000000004</c:v>
                </c:pt>
                <c:pt idx="616">
                  <c:v>7.0789746999999998</c:v>
                </c:pt>
                <c:pt idx="617">
                  <c:v>6.898822</c:v>
                </c:pt>
                <c:pt idx="618">
                  <c:v>6.4237330000000004</c:v>
                </c:pt>
                <c:pt idx="619">
                  <c:v>6.3907910000000001</c:v>
                </c:pt>
                <c:pt idx="620">
                  <c:v>5.6470174999999996</c:v>
                </c:pt>
                <c:pt idx="621">
                  <c:v>4.1352779999999996</c:v>
                </c:pt>
                <c:pt idx="622">
                  <c:v>2.6214802000000001</c:v>
                </c:pt>
                <c:pt idx="623">
                  <c:v>1.6630674999999999</c:v>
                </c:pt>
                <c:pt idx="624">
                  <c:v>1.2255536</c:v>
                </c:pt>
                <c:pt idx="625">
                  <c:v>1.0464302000000001</c:v>
                </c:pt>
                <c:pt idx="626">
                  <c:v>1.2790847000000001</c:v>
                </c:pt>
                <c:pt idx="627">
                  <c:v>1.2451129999999999</c:v>
                </c:pt>
                <c:pt idx="628">
                  <c:v>1.0767989</c:v>
                </c:pt>
                <c:pt idx="629">
                  <c:v>1.5415931</c:v>
                </c:pt>
                <c:pt idx="630">
                  <c:v>1.6501994</c:v>
                </c:pt>
                <c:pt idx="631">
                  <c:v>1.7377023</c:v>
                </c:pt>
                <c:pt idx="632">
                  <c:v>1.9435910999999999</c:v>
                </c:pt>
                <c:pt idx="633">
                  <c:v>1.8216019999999999</c:v>
                </c:pt>
                <c:pt idx="634">
                  <c:v>1.8262345</c:v>
                </c:pt>
                <c:pt idx="635">
                  <c:v>1.8123369</c:v>
                </c:pt>
                <c:pt idx="636">
                  <c:v>1.8457938</c:v>
                </c:pt>
                <c:pt idx="637">
                  <c:v>1.5863738999999999</c:v>
                </c:pt>
                <c:pt idx="638">
                  <c:v>1.5786530999999999</c:v>
                </c:pt>
                <c:pt idx="639">
                  <c:v>1.1993027999999999</c:v>
                </c:pt>
                <c:pt idx="640">
                  <c:v>1.2332745000000001</c:v>
                </c:pt>
                <c:pt idx="641">
                  <c:v>1.2142297</c:v>
                </c:pt>
                <c:pt idx="642">
                  <c:v>1.4911502999999999</c:v>
                </c:pt>
                <c:pt idx="643">
                  <c:v>1.2168033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3.2973105999999999</c:v>
                </c:pt>
                <c:pt idx="652">
                  <c:v>4.2516055000000001</c:v>
                </c:pt>
                <c:pt idx="653">
                  <c:v>4.7987549999999999</c:v>
                </c:pt>
                <c:pt idx="654">
                  <c:v>5.3031829999999998</c:v>
                </c:pt>
                <c:pt idx="655">
                  <c:v>5.4056129999999998</c:v>
                </c:pt>
                <c:pt idx="656">
                  <c:v>5.5260577</c:v>
                </c:pt>
                <c:pt idx="657">
                  <c:v>5.8575387000000001</c:v>
                </c:pt>
                <c:pt idx="658">
                  <c:v>6.2142415</c:v>
                </c:pt>
                <c:pt idx="659">
                  <c:v>6.2425512999999997</c:v>
                </c:pt>
                <c:pt idx="660">
                  <c:v>6.4041740000000003</c:v>
                </c:pt>
                <c:pt idx="661">
                  <c:v>6.4098360000000003</c:v>
                </c:pt>
                <c:pt idx="662">
                  <c:v>6.4036593000000002</c:v>
                </c:pt>
                <c:pt idx="663">
                  <c:v>6.2116680000000004</c:v>
                </c:pt>
                <c:pt idx="664">
                  <c:v>6.5441785000000001</c:v>
                </c:pt>
                <c:pt idx="665">
                  <c:v>6.2682869999999999</c:v>
                </c:pt>
                <c:pt idx="666">
                  <c:v>6.2899054999999997</c:v>
                </c:pt>
                <c:pt idx="667">
                  <c:v>6.5045447000000003</c:v>
                </c:pt>
                <c:pt idx="668">
                  <c:v>6.4052033000000002</c:v>
                </c:pt>
                <c:pt idx="669">
                  <c:v>6.7495526999999997</c:v>
                </c:pt>
                <c:pt idx="670">
                  <c:v>7.4753109999999996</c:v>
                </c:pt>
                <c:pt idx="671">
                  <c:v>7.6498017000000003</c:v>
                </c:pt>
                <c:pt idx="672">
                  <c:v>7.6117125000000003</c:v>
                </c:pt>
                <c:pt idx="673">
                  <c:v>7.5746520000000004</c:v>
                </c:pt>
                <c:pt idx="674">
                  <c:v>8.1125369999999997</c:v>
                </c:pt>
                <c:pt idx="675">
                  <c:v>8.2170260000000006</c:v>
                </c:pt>
                <c:pt idx="676">
                  <c:v>8.0754769999999994</c:v>
                </c:pt>
                <c:pt idx="677">
                  <c:v>7.9092216000000004</c:v>
                </c:pt>
                <c:pt idx="678">
                  <c:v>7.1335354000000004</c:v>
                </c:pt>
                <c:pt idx="679">
                  <c:v>5.8081255000000001</c:v>
                </c:pt>
                <c:pt idx="680">
                  <c:v>4.4564649999999997</c:v>
                </c:pt>
                <c:pt idx="681">
                  <c:v>3.1531882000000002</c:v>
                </c:pt>
                <c:pt idx="682">
                  <c:v>1.7464525</c:v>
                </c:pt>
                <c:pt idx="683">
                  <c:v>1.0701075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2.5869939999999998</c:v>
                </c:pt>
                <c:pt idx="688">
                  <c:v>2.8942830000000002</c:v>
                </c:pt>
                <c:pt idx="689">
                  <c:v>2.6044942999999998</c:v>
                </c:pt>
                <c:pt idx="690">
                  <c:v>2.2344089999999999</c:v>
                </c:pt>
                <c:pt idx="691">
                  <c:v>1.4839442</c:v>
                </c:pt>
                <c:pt idx="692">
                  <c:v>1.2095971999999999</c:v>
                </c:pt>
                <c:pt idx="693">
                  <c:v>1.4437958</c:v>
                </c:pt>
                <c:pt idx="694">
                  <c:v>1.8231461</c:v>
                </c:pt>
                <c:pt idx="695">
                  <c:v>2.2179380000000002</c:v>
                </c:pt>
                <c:pt idx="696">
                  <c:v>2.3790461999999999</c:v>
                </c:pt>
                <c:pt idx="697">
                  <c:v>2.8541348000000002</c:v>
                </c:pt>
                <c:pt idx="698">
                  <c:v>3.4867284000000001</c:v>
                </c:pt>
                <c:pt idx="699">
                  <c:v>3.3539300000000001</c:v>
                </c:pt>
                <c:pt idx="700">
                  <c:v>3.7935028000000002</c:v>
                </c:pt>
                <c:pt idx="701">
                  <c:v>4.4477149999999996</c:v>
                </c:pt>
                <c:pt idx="702">
                  <c:v>4.4544062999999996</c:v>
                </c:pt>
                <c:pt idx="703">
                  <c:v>4.3375640000000004</c:v>
                </c:pt>
                <c:pt idx="704">
                  <c:v>4.1049100000000003</c:v>
                </c:pt>
                <c:pt idx="705">
                  <c:v>4.2557235000000002</c:v>
                </c:pt>
                <c:pt idx="706">
                  <c:v>4.7652983999999998</c:v>
                </c:pt>
                <c:pt idx="707">
                  <c:v>4.916112</c:v>
                </c:pt>
                <c:pt idx="708">
                  <c:v>4.9284654000000003</c:v>
                </c:pt>
                <c:pt idx="709">
                  <c:v>5.0509690000000003</c:v>
                </c:pt>
                <c:pt idx="710">
                  <c:v>5.0833963999999998</c:v>
                </c:pt>
                <c:pt idx="711">
                  <c:v>5.8333469999999998</c:v>
                </c:pt>
                <c:pt idx="712">
                  <c:v>5.8271704</c:v>
                </c:pt>
                <c:pt idx="713">
                  <c:v>5.8034929999999996</c:v>
                </c:pt>
                <c:pt idx="714">
                  <c:v>5.6295169999999999</c:v>
                </c:pt>
                <c:pt idx="715">
                  <c:v>5.647532</c:v>
                </c:pt>
                <c:pt idx="716">
                  <c:v>5.4462757000000002</c:v>
                </c:pt>
                <c:pt idx="717">
                  <c:v>5.7618010000000002</c:v>
                </c:pt>
                <c:pt idx="718">
                  <c:v>5.2244305999999998</c:v>
                </c:pt>
                <c:pt idx="719">
                  <c:v>5.7545942999999999</c:v>
                </c:pt>
                <c:pt idx="720">
                  <c:v>5.7782717000000003</c:v>
                </c:pt>
                <c:pt idx="721">
                  <c:v>5.6578270000000002</c:v>
                </c:pt>
                <c:pt idx="722">
                  <c:v>5.4725266000000001</c:v>
                </c:pt>
                <c:pt idx="723">
                  <c:v>5.4550260000000002</c:v>
                </c:pt>
                <c:pt idx="724">
                  <c:v>5.3350960000000001</c:v>
                </c:pt>
                <c:pt idx="725">
                  <c:v>5.9630570000000001</c:v>
                </c:pt>
                <c:pt idx="726">
                  <c:v>5.2048709999999998</c:v>
                </c:pt>
                <c:pt idx="727">
                  <c:v>5.1734730000000004</c:v>
                </c:pt>
                <c:pt idx="728">
                  <c:v>5.1405310000000002</c:v>
                </c:pt>
                <c:pt idx="729">
                  <c:v>4.7827989999999998</c:v>
                </c:pt>
                <c:pt idx="730">
                  <c:v>4.8126525999999998</c:v>
                </c:pt>
                <c:pt idx="731">
                  <c:v>4.9171414000000002</c:v>
                </c:pt>
                <c:pt idx="732">
                  <c:v>4.3427113999999998</c:v>
                </c:pt>
                <c:pt idx="733">
                  <c:v>4.3246960000000003</c:v>
                </c:pt>
                <c:pt idx="734">
                  <c:v>3.2406912000000001</c:v>
                </c:pt>
                <c:pt idx="735">
                  <c:v>2.3522805999999998</c:v>
                </c:pt>
                <c:pt idx="736">
                  <c:v>2.0182259999999999</c:v>
                </c:pt>
                <c:pt idx="737">
                  <c:v>1.5168864</c:v>
                </c:pt>
                <c:pt idx="738">
                  <c:v>1.6630674999999999</c:v>
                </c:pt>
                <c:pt idx="739">
                  <c:v>2.0506532000000002</c:v>
                </c:pt>
                <c:pt idx="740">
                  <c:v>2.5911116999999999</c:v>
                </c:pt>
                <c:pt idx="741">
                  <c:v>2.5885381999999999</c:v>
                </c:pt>
                <c:pt idx="742">
                  <c:v>3.0404642000000002</c:v>
                </c:pt>
                <c:pt idx="743">
                  <c:v>3.4723160000000002</c:v>
                </c:pt>
                <c:pt idx="744">
                  <c:v>3.8274743999999998</c:v>
                </c:pt>
                <c:pt idx="745">
                  <c:v>4.3298435</c:v>
                </c:pt>
                <c:pt idx="746">
                  <c:v>4.6793399999999998</c:v>
                </c:pt>
                <c:pt idx="747">
                  <c:v>4.6752219999999998</c:v>
                </c:pt>
                <c:pt idx="748">
                  <c:v>5.0669255</c:v>
                </c:pt>
                <c:pt idx="749">
                  <c:v>5.0339830000000001</c:v>
                </c:pt>
                <c:pt idx="750">
                  <c:v>4.8600073000000004</c:v>
                </c:pt>
                <c:pt idx="751">
                  <c:v>4.3483733999999998</c:v>
                </c:pt>
                <c:pt idx="752">
                  <c:v>5.0293507999999996</c:v>
                </c:pt>
                <c:pt idx="753">
                  <c:v>5.0463367000000003</c:v>
                </c:pt>
                <c:pt idx="754">
                  <c:v>4.6077933</c:v>
                </c:pt>
                <c:pt idx="755">
                  <c:v>4.8147115999999999</c:v>
                </c:pt>
                <c:pt idx="756">
                  <c:v>5.2831086999999997</c:v>
                </c:pt>
                <c:pt idx="757">
                  <c:v>5.3160509999999999</c:v>
                </c:pt>
                <c:pt idx="758">
                  <c:v>5.2970065999999996</c:v>
                </c:pt>
                <c:pt idx="759">
                  <c:v>5.123545</c:v>
                </c:pt>
                <c:pt idx="760">
                  <c:v>4.59544</c:v>
                </c:pt>
                <c:pt idx="761">
                  <c:v>4.7318416000000001</c:v>
                </c:pt>
                <c:pt idx="762">
                  <c:v>4.3612412999999997</c:v>
                </c:pt>
                <c:pt idx="763">
                  <c:v>3.6118060000000001</c:v>
                </c:pt>
                <c:pt idx="764">
                  <c:v>3.1217902</c:v>
                </c:pt>
                <c:pt idx="765">
                  <c:v>1.79741</c:v>
                </c:pt>
                <c:pt idx="766">
                  <c:v>1.6440227999999999</c:v>
                </c:pt>
                <c:pt idx="767">
                  <c:v>1.4715909</c:v>
                </c:pt>
                <c:pt idx="768">
                  <c:v>1.6990981000000001</c:v>
                </c:pt>
                <c:pt idx="769">
                  <c:v>1.8231461</c:v>
                </c:pt>
                <c:pt idx="770">
                  <c:v>2.1530830000000001</c:v>
                </c:pt>
                <c:pt idx="771">
                  <c:v>2.1551418</c:v>
                </c:pt>
                <c:pt idx="772">
                  <c:v>2.0161669999999998</c:v>
                </c:pt>
                <c:pt idx="773">
                  <c:v>2.2673513999999999</c:v>
                </c:pt>
                <c:pt idx="774">
                  <c:v>2.0527122000000002</c:v>
                </c:pt>
                <c:pt idx="775">
                  <c:v>1.8478528000000001</c:v>
                </c:pt>
                <c:pt idx="776">
                  <c:v>1.7078483</c:v>
                </c:pt>
                <c:pt idx="777">
                  <c:v>1.8468233000000001</c:v>
                </c:pt>
                <c:pt idx="778">
                  <c:v>2.5103002000000001</c:v>
                </c:pt>
                <c:pt idx="779">
                  <c:v>2.5916264</c:v>
                </c:pt>
                <c:pt idx="780">
                  <c:v>2.8917093</c:v>
                </c:pt>
                <c:pt idx="781">
                  <c:v>3.4872429999999999</c:v>
                </c:pt>
                <c:pt idx="782">
                  <c:v>3.7126912999999999</c:v>
                </c:pt>
                <c:pt idx="783">
                  <c:v>2.9498730000000002</c:v>
                </c:pt>
                <c:pt idx="784">
                  <c:v>2.3002937000000001</c:v>
                </c:pt>
                <c:pt idx="785">
                  <c:v>1.5297544000000001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3.9160065999999998</c:v>
                </c:pt>
                <c:pt idx="794">
                  <c:v>4.8471393999999997</c:v>
                </c:pt>
                <c:pt idx="795">
                  <c:v>5.3206835000000003</c:v>
                </c:pt>
                <c:pt idx="796">
                  <c:v>5.7134166000000004</c:v>
                </c:pt>
                <c:pt idx="797">
                  <c:v>6.5724879999999999</c:v>
                </c:pt>
                <c:pt idx="798">
                  <c:v>7.4850906999999998</c:v>
                </c:pt>
                <c:pt idx="799">
                  <c:v>7.9570910000000001</c:v>
                </c:pt>
                <c:pt idx="800">
                  <c:v>7.9529730000000001</c:v>
                </c:pt>
                <c:pt idx="801">
                  <c:v>8.1274639999999998</c:v>
                </c:pt>
                <c:pt idx="802">
                  <c:v>8.1583469999999991</c:v>
                </c:pt>
                <c:pt idx="803">
                  <c:v>8.2988660000000003</c:v>
                </c:pt>
                <c:pt idx="804">
                  <c:v>8.5253440000000005</c:v>
                </c:pt>
                <c:pt idx="805">
                  <c:v>8.674614</c:v>
                </c:pt>
                <c:pt idx="806">
                  <c:v>8.5418149999999997</c:v>
                </c:pt>
                <c:pt idx="807">
                  <c:v>8.5449040000000007</c:v>
                </c:pt>
                <c:pt idx="808">
                  <c:v>8.6885110000000001</c:v>
                </c:pt>
                <c:pt idx="809">
                  <c:v>8.6756430000000009</c:v>
                </c:pt>
                <c:pt idx="810">
                  <c:v>8.5938020000000002</c:v>
                </c:pt>
                <c:pt idx="811">
                  <c:v>8.5845374999999997</c:v>
                </c:pt>
                <c:pt idx="812">
                  <c:v>8.4501939999999998</c:v>
                </c:pt>
                <c:pt idx="813">
                  <c:v>8.2890859999999993</c:v>
                </c:pt>
                <c:pt idx="814">
                  <c:v>8.0584910000000001</c:v>
                </c:pt>
                <c:pt idx="815">
                  <c:v>7.9586350000000001</c:v>
                </c:pt>
                <c:pt idx="816">
                  <c:v>7.3332477000000003</c:v>
                </c:pt>
                <c:pt idx="817">
                  <c:v>6.4154980000000004</c:v>
                </c:pt>
                <c:pt idx="818">
                  <c:v>5.7422409999999999</c:v>
                </c:pt>
                <c:pt idx="819">
                  <c:v>5.0030999999999999</c:v>
                </c:pt>
                <c:pt idx="820">
                  <c:v>4.0158630000000004</c:v>
                </c:pt>
                <c:pt idx="821">
                  <c:v>2.7625139999999999</c:v>
                </c:pt>
                <c:pt idx="822">
                  <c:v>1.7392464000000001</c:v>
                </c:pt>
                <c:pt idx="823">
                  <c:v>1.2677609000000001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2.4274300000000002</c:v>
                </c:pt>
                <c:pt idx="828">
                  <c:v>3.4054022000000002</c:v>
                </c:pt>
                <c:pt idx="829">
                  <c:v>3.6030555</c:v>
                </c:pt>
                <c:pt idx="830">
                  <c:v>4.3524909999999997</c:v>
                </c:pt>
                <c:pt idx="831">
                  <c:v>4.5799985000000003</c:v>
                </c:pt>
                <c:pt idx="832">
                  <c:v>5.0195713</c:v>
                </c:pt>
                <c:pt idx="833">
                  <c:v>5.8070959999999996</c:v>
                </c:pt>
                <c:pt idx="834">
                  <c:v>5.445246</c:v>
                </c:pt>
                <c:pt idx="835">
                  <c:v>5.2789910000000004</c:v>
                </c:pt>
                <c:pt idx="836">
                  <c:v>5.3021535999999996</c:v>
                </c:pt>
                <c:pt idx="837">
                  <c:v>5.6109866999999998</c:v>
                </c:pt>
                <c:pt idx="838">
                  <c:v>5.4812770000000004</c:v>
                </c:pt>
                <c:pt idx="839">
                  <c:v>4.707649</c:v>
                </c:pt>
                <c:pt idx="840">
                  <c:v>4.7004432999999999</c:v>
                </c:pt>
                <c:pt idx="841">
                  <c:v>4.3581529999999997</c:v>
                </c:pt>
                <c:pt idx="842">
                  <c:v>3.6586455999999998</c:v>
                </c:pt>
                <c:pt idx="843">
                  <c:v>3.6246738000000001</c:v>
                </c:pt>
                <c:pt idx="844">
                  <c:v>3.3817249999999999</c:v>
                </c:pt>
                <c:pt idx="845">
                  <c:v>3.5907022999999998</c:v>
                </c:pt>
                <c:pt idx="846">
                  <c:v>4.4039636</c:v>
                </c:pt>
                <c:pt idx="847">
                  <c:v>5.1693553999999997</c:v>
                </c:pt>
                <c:pt idx="848">
                  <c:v>5.7602563</c:v>
                </c:pt>
                <c:pt idx="849">
                  <c:v>6.0098967999999999</c:v>
                </c:pt>
                <c:pt idx="850">
                  <c:v>6.7361700000000004</c:v>
                </c:pt>
                <c:pt idx="851">
                  <c:v>6.8813214</c:v>
                </c:pt>
                <c:pt idx="852">
                  <c:v>7.1911839999999998</c:v>
                </c:pt>
                <c:pt idx="853">
                  <c:v>7.1515510000000004</c:v>
                </c:pt>
                <c:pt idx="854">
                  <c:v>6.8133780000000002</c:v>
                </c:pt>
                <c:pt idx="855">
                  <c:v>6.3660845999999998</c:v>
                </c:pt>
                <c:pt idx="856">
                  <c:v>5.7329759999999998</c:v>
                </c:pt>
                <c:pt idx="857">
                  <c:v>4.6376470000000003</c:v>
                </c:pt>
                <c:pt idx="858">
                  <c:v>3.5515832999999999</c:v>
                </c:pt>
                <c:pt idx="859">
                  <c:v>2.3574278</c:v>
                </c:pt>
                <c:pt idx="860">
                  <c:v>1.4304129999999999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1.3609256000000001</c:v>
                </c:pt>
                <c:pt idx="872">
                  <c:v>1.5240925999999999</c:v>
                </c:pt>
                <c:pt idx="873">
                  <c:v>1.6085069000000001</c:v>
                </c:pt>
                <c:pt idx="874">
                  <c:v>2.5535369999999999</c:v>
                </c:pt>
                <c:pt idx="875">
                  <c:v>3.1814979999999999</c:v>
                </c:pt>
                <c:pt idx="876">
                  <c:v>2.8798710000000001</c:v>
                </c:pt>
                <c:pt idx="877">
                  <c:v>3.0090659999999998</c:v>
                </c:pt>
                <c:pt idx="878">
                  <c:v>3.3611361999999998</c:v>
                </c:pt>
                <c:pt idx="879">
                  <c:v>4.3071957000000003</c:v>
                </c:pt>
                <c:pt idx="880">
                  <c:v>4.8636103000000004</c:v>
                </c:pt>
                <c:pt idx="881">
                  <c:v>5.0308950000000001</c:v>
                </c:pt>
                <c:pt idx="882">
                  <c:v>5.3067859999999998</c:v>
                </c:pt>
                <c:pt idx="883">
                  <c:v>5.1868559999999997</c:v>
                </c:pt>
                <c:pt idx="884">
                  <c:v>5.2882559999999996</c:v>
                </c:pt>
                <c:pt idx="885">
                  <c:v>5.0947203999999999</c:v>
                </c:pt>
                <c:pt idx="886">
                  <c:v>4.704561</c:v>
                </c:pt>
                <c:pt idx="887">
                  <c:v>4.7302970000000002</c:v>
                </c:pt>
                <c:pt idx="888">
                  <c:v>4.6247790000000002</c:v>
                </c:pt>
                <c:pt idx="889">
                  <c:v>4.8697866999999997</c:v>
                </c:pt>
                <c:pt idx="890">
                  <c:v>5.0700139999999996</c:v>
                </c:pt>
                <c:pt idx="891">
                  <c:v>5.5039249999999997</c:v>
                </c:pt>
                <c:pt idx="892">
                  <c:v>5.2172245999999998</c:v>
                </c:pt>
                <c:pt idx="893">
                  <c:v>4.8672132000000001</c:v>
                </c:pt>
                <c:pt idx="894">
                  <c:v>4.9022145000000004</c:v>
                </c:pt>
                <c:pt idx="895">
                  <c:v>4.5537476999999997</c:v>
                </c:pt>
                <c:pt idx="896">
                  <c:v>4.5511736999999997</c:v>
                </c:pt>
                <c:pt idx="897">
                  <c:v>4.4281553999999996</c:v>
                </c:pt>
                <c:pt idx="898">
                  <c:v>3.9458606000000001</c:v>
                </c:pt>
                <c:pt idx="899">
                  <c:v>3.6895289999999998</c:v>
                </c:pt>
                <c:pt idx="900">
                  <c:v>3.4512124000000002</c:v>
                </c:pt>
                <c:pt idx="901">
                  <c:v>3.4908462</c:v>
                </c:pt>
                <c:pt idx="902">
                  <c:v>3.4913609999999999</c:v>
                </c:pt>
                <c:pt idx="903">
                  <c:v>3.4661396</c:v>
                </c:pt>
                <c:pt idx="904">
                  <c:v>3.4913609999999999</c:v>
                </c:pt>
                <c:pt idx="905">
                  <c:v>3.5212146999999998</c:v>
                </c:pt>
                <c:pt idx="906">
                  <c:v>3.7193828</c:v>
                </c:pt>
                <c:pt idx="907">
                  <c:v>3.5361416000000001</c:v>
                </c:pt>
                <c:pt idx="908">
                  <c:v>4.0143184999999999</c:v>
                </c:pt>
                <c:pt idx="909">
                  <c:v>4.5671299999999997</c:v>
                </c:pt>
                <c:pt idx="910">
                  <c:v>4.9603780000000004</c:v>
                </c:pt>
                <c:pt idx="911">
                  <c:v>4.7400770000000003</c:v>
                </c:pt>
                <c:pt idx="912">
                  <c:v>4.3998455999999999</c:v>
                </c:pt>
                <c:pt idx="913">
                  <c:v>4.2495465000000001</c:v>
                </c:pt>
                <c:pt idx="914">
                  <c:v>4.078144</c:v>
                </c:pt>
                <c:pt idx="915">
                  <c:v>3.5119498</c:v>
                </c:pt>
                <c:pt idx="916">
                  <c:v>3.3673126999999998</c:v>
                </c:pt>
                <c:pt idx="917">
                  <c:v>3.0672296999999999</c:v>
                </c:pt>
                <c:pt idx="918">
                  <c:v>2.5854496999999999</c:v>
                </c:pt>
                <c:pt idx="919">
                  <c:v>2.3383829999999999</c:v>
                </c:pt>
                <c:pt idx="920">
                  <c:v>1.9847688999999999</c:v>
                </c:pt>
                <c:pt idx="921">
                  <c:v>2.7002326999999999</c:v>
                </c:pt>
                <c:pt idx="922">
                  <c:v>3.8264450000000001</c:v>
                </c:pt>
                <c:pt idx="923">
                  <c:v>4.3288140000000004</c:v>
                </c:pt>
                <c:pt idx="924">
                  <c:v>4.5002164999999996</c:v>
                </c:pt>
                <c:pt idx="925">
                  <c:v>4.6273527000000003</c:v>
                </c:pt>
                <c:pt idx="926">
                  <c:v>5.1065592999999998</c:v>
                </c:pt>
                <c:pt idx="927">
                  <c:v>5.2836236999999997</c:v>
                </c:pt>
                <c:pt idx="928">
                  <c:v>5.2522254000000004</c:v>
                </c:pt>
                <c:pt idx="929">
                  <c:v>5.4514230000000001</c:v>
                </c:pt>
                <c:pt idx="930">
                  <c:v>5.435467</c:v>
                </c:pt>
                <c:pt idx="931">
                  <c:v>5.4014949999999997</c:v>
                </c:pt>
                <c:pt idx="932">
                  <c:v>4.6103670000000001</c:v>
                </c:pt>
                <c:pt idx="933">
                  <c:v>4.1023360000000002</c:v>
                </c:pt>
                <c:pt idx="934">
                  <c:v>3.7446039999999998</c:v>
                </c:pt>
                <c:pt idx="935">
                  <c:v>3.5896728000000002</c:v>
                </c:pt>
                <c:pt idx="936">
                  <c:v>3.2895895999999998</c:v>
                </c:pt>
                <c:pt idx="937">
                  <c:v>3.1562766999999998</c:v>
                </c:pt>
                <c:pt idx="938">
                  <c:v>2.5453014</c:v>
                </c:pt>
                <c:pt idx="939">
                  <c:v>2.5658903</c:v>
                </c:pt>
                <c:pt idx="940">
                  <c:v>1.8339553</c:v>
                </c:pt>
                <c:pt idx="941">
                  <c:v>2.0310937999999998</c:v>
                </c:pt>
                <c:pt idx="942">
                  <c:v>2.8551639999999998</c:v>
                </c:pt>
                <c:pt idx="943">
                  <c:v>3.2792952</c:v>
                </c:pt>
                <c:pt idx="944">
                  <c:v>4.2670474</c:v>
                </c:pt>
                <c:pt idx="945">
                  <c:v>4.6649275000000001</c:v>
                </c:pt>
                <c:pt idx="946">
                  <c:v>4.8950085999999997</c:v>
                </c:pt>
                <c:pt idx="947">
                  <c:v>4.9217740000000001</c:v>
                </c:pt>
                <c:pt idx="948">
                  <c:v>4.9171414000000002</c:v>
                </c:pt>
                <c:pt idx="949">
                  <c:v>4.9480247000000004</c:v>
                </c:pt>
                <c:pt idx="950">
                  <c:v>4.6731629999999997</c:v>
                </c:pt>
                <c:pt idx="951">
                  <c:v>4.5233790000000003</c:v>
                </c:pt>
                <c:pt idx="952">
                  <c:v>4.5213200000000002</c:v>
                </c:pt>
                <c:pt idx="953">
                  <c:v>3.8573284000000001</c:v>
                </c:pt>
                <c:pt idx="954">
                  <c:v>3.3647391999999998</c:v>
                </c:pt>
                <c:pt idx="955">
                  <c:v>3.1310554000000002</c:v>
                </c:pt>
                <c:pt idx="956">
                  <c:v>2.9539909999999998</c:v>
                </c:pt>
                <c:pt idx="957">
                  <c:v>2.3229413000000001</c:v>
                </c:pt>
                <c:pt idx="958">
                  <c:v>1.7701297</c:v>
                </c:pt>
                <c:pt idx="959">
                  <c:v>1.7582911000000001</c:v>
                </c:pt>
                <c:pt idx="960">
                  <c:v>1.8864570000000001</c:v>
                </c:pt>
                <c:pt idx="961">
                  <c:v>2.4449306000000002</c:v>
                </c:pt>
                <c:pt idx="962">
                  <c:v>2.7686907999999999</c:v>
                </c:pt>
                <c:pt idx="963">
                  <c:v>2.8026626000000001</c:v>
                </c:pt>
                <c:pt idx="964">
                  <c:v>3.0384052000000001</c:v>
                </c:pt>
                <c:pt idx="965">
                  <c:v>3.8037972</c:v>
                </c:pt>
                <c:pt idx="966">
                  <c:v>4.2593265000000002</c:v>
                </c:pt>
                <c:pt idx="967">
                  <c:v>4.6546329999999996</c:v>
                </c:pt>
                <c:pt idx="968">
                  <c:v>4.8950085999999997</c:v>
                </c:pt>
                <c:pt idx="969">
                  <c:v>5.0262623</c:v>
                </c:pt>
                <c:pt idx="970">
                  <c:v>5.5883393000000003</c:v>
                </c:pt>
                <c:pt idx="971">
                  <c:v>5.6089279999999997</c:v>
                </c:pt>
                <c:pt idx="972">
                  <c:v>5.4828210000000004</c:v>
                </c:pt>
                <c:pt idx="973">
                  <c:v>4.9964085000000003</c:v>
                </c:pt>
                <c:pt idx="974">
                  <c:v>5.1477370000000002</c:v>
                </c:pt>
                <c:pt idx="975">
                  <c:v>5.1245747000000001</c:v>
                </c:pt>
                <c:pt idx="976">
                  <c:v>4.9835405000000002</c:v>
                </c:pt>
                <c:pt idx="977">
                  <c:v>5.0859703999999999</c:v>
                </c:pt>
                <c:pt idx="978">
                  <c:v>5.2383280000000001</c:v>
                </c:pt>
                <c:pt idx="979">
                  <c:v>5.4709826000000001</c:v>
                </c:pt>
                <c:pt idx="980">
                  <c:v>5.4473050000000001</c:v>
                </c:pt>
                <c:pt idx="981">
                  <c:v>4.7900049999999998</c:v>
                </c:pt>
                <c:pt idx="982">
                  <c:v>4.7050757000000001</c:v>
                </c:pt>
                <c:pt idx="983">
                  <c:v>4.4770539999999999</c:v>
                </c:pt>
                <c:pt idx="984">
                  <c:v>4.3406525</c:v>
                </c:pt>
                <c:pt idx="985">
                  <c:v>4.0359369999999997</c:v>
                </c:pt>
                <c:pt idx="986">
                  <c:v>3.8393130000000002</c:v>
                </c:pt>
                <c:pt idx="987">
                  <c:v>3.8629904000000002</c:v>
                </c:pt>
                <c:pt idx="988">
                  <c:v>4.5789689999999998</c:v>
                </c:pt>
                <c:pt idx="989">
                  <c:v>4.6788249999999998</c:v>
                </c:pt>
                <c:pt idx="990">
                  <c:v>5.2012679999999998</c:v>
                </c:pt>
                <c:pt idx="991">
                  <c:v>4.9866289999999998</c:v>
                </c:pt>
                <c:pt idx="992">
                  <c:v>4.9500837000000004</c:v>
                </c:pt>
                <c:pt idx="993">
                  <c:v>5.221857</c:v>
                </c:pt>
                <c:pt idx="994">
                  <c:v>5.7736390000000002</c:v>
                </c:pt>
                <c:pt idx="995">
                  <c:v>5.744815</c:v>
                </c:pt>
                <c:pt idx="996">
                  <c:v>5.6634884000000003</c:v>
                </c:pt>
                <c:pt idx="997">
                  <c:v>5.6809893000000002</c:v>
                </c:pt>
                <c:pt idx="998">
                  <c:v>6.0083523000000003</c:v>
                </c:pt>
                <c:pt idx="999">
                  <c:v>6.3454956999999999</c:v>
                </c:pt>
                <c:pt idx="1000">
                  <c:v>5.9445269999999999</c:v>
                </c:pt>
                <c:pt idx="1001">
                  <c:v>5.6825333000000002</c:v>
                </c:pt>
                <c:pt idx="1002">
                  <c:v>5.5924569999999996</c:v>
                </c:pt>
                <c:pt idx="1003">
                  <c:v>6.1442389999999998</c:v>
                </c:pt>
                <c:pt idx="1004">
                  <c:v>6.163284</c:v>
                </c:pt>
                <c:pt idx="1005">
                  <c:v>6.0788693</c:v>
                </c:pt>
                <c:pt idx="1006">
                  <c:v>6.1895347000000003</c:v>
                </c:pt>
                <c:pt idx="1007">
                  <c:v>6.1699752999999999</c:v>
                </c:pt>
                <c:pt idx="1008">
                  <c:v>5.8807014999999998</c:v>
                </c:pt>
                <c:pt idx="1009">
                  <c:v>6.2461542999999997</c:v>
                </c:pt>
                <c:pt idx="1010">
                  <c:v>5.8853340000000003</c:v>
                </c:pt>
                <c:pt idx="1011">
                  <c:v>5.6094426999999998</c:v>
                </c:pt>
                <c:pt idx="1012">
                  <c:v>4.9330980000000002</c:v>
                </c:pt>
                <c:pt idx="1013">
                  <c:v>4.2644734</c:v>
                </c:pt>
                <c:pt idx="1014">
                  <c:v>3.8110034000000002</c:v>
                </c:pt>
                <c:pt idx="1015">
                  <c:v>3.9772587000000001</c:v>
                </c:pt>
                <c:pt idx="1016">
                  <c:v>4.3560943999999999</c:v>
                </c:pt>
                <c:pt idx="1017">
                  <c:v>4.4626416999999998</c:v>
                </c:pt>
                <c:pt idx="1018">
                  <c:v>4.1054244000000004</c:v>
                </c:pt>
                <c:pt idx="1019">
                  <c:v>3.8923295000000002</c:v>
                </c:pt>
                <c:pt idx="1020">
                  <c:v>3.5109203</c:v>
                </c:pt>
                <c:pt idx="1021">
                  <c:v>3.3812102999999998</c:v>
                </c:pt>
                <c:pt idx="1022">
                  <c:v>3.1588501999999998</c:v>
                </c:pt>
                <c:pt idx="1023">
                  <c:v>2.92774</c:v>
                </c:pt>
                <c:pt idx="1024">
                  <c:v>2.5720670000000001</c:v>
                </c:pt>
                <c:pt idx="1025">
                  <c:v>2.086684</c:v>
                </c:pt>
                <c:pt idx="1026">
                  <c:v>2.0480797000000002</c:v>
                </c:pt>
                <c:pt idx="1027">
                  <c:v>2.7151597000000001</c:v>
                </c:pt>
                <c:pt idx="1028">
                  <c:v>3.8331363000000001</c:v>
                </c:pt>
                <c:pt idx="1029">
                  <c:v>4.2202076999999996</c:v>
                </c:pt>
                <c:pt idx="1030">
                  <c:v>4.8754486999999997</c:v>
                </c:pt>
                <c:pt idx="1031">
                  <c:v>5.5862803000000003</c:v>
                </c:pt>
                <c:pt idx="1032">
                  <c:v>5.856509</c:v>
                </c:pt>
                <c:pt idx="1033">
                  <c:v>5.9738660000000001</c:v>
                </c:pt>
                <c:pt idx="1034">
                  <c:v>6.1874757000000002</c:v>
                </c:pt>
                <c:pt idx="1035">
                  <c:v>5.9265119999999998</c:v>
                </c:pt>
                <c:pt idx="1036">
                  <c:v>5.8868780000000003</c:v>
                </c:pt>
                <c:pt idx="1037">
                  <c:v>5.431864</c:v>
                </c:pt>
                <c:pt idx="1038">
                  <c:v>4.9814816000000004</c:v>
                </c:pt>
                <c:pt idx="1039">
                  <c:v>5.0041294000000001</c:v>
                </c:pt>
                <c:pt idx="1040">
                  <c:v>4.4013895999999999</c:v>
                </c:pt>
                <c:pt idx="1041">
                  <c:v>3.6818080000000002</c:v>
                </c:pt>
                <c:pt idx="1042">
                  <c:v>3.3040020000000001</c:v>
                </c:pt>
                <c:pt idx="1043">
                  <c:v>2.9030333000000001</c:v>
                </c:pt>
                <c:pt idx="1044">
                  <c:v>2.3620603</c:v>
                </c:pt>
                <c:pt idx="1045">
                  <c:v>1.9523413999999999</c:v>
                </c:pt>
                <c:pt idx="1046">
                  <c:v>1.958518</c:v>
                </c:pt>
                <c:pt idx="1047">
                  <c:v>1.4890914</c:v>
                </c:pt>
                <c:pt idx="1048">
                  <c:v>1.5210041999999999</c:v>
                </c:pt>
                <c:pt idx="1049">
                  <c:v>1.4046768999999999</c:v>
                </c:pt>
                <c:pt idx="1050">
                  <c:v>1.4165156000000001</c:v>
                </c:pt>
                <c:pt idx="1051">
                  <c:v>1.6501994</c:v>
                </c:pt>
                <c:pt idx="1052">
                  <c:v>1.5498285999999999</c:v>
                </c:pt>
                <c:pt idx="1053">
                  <c:v>1.4412221999999999</c:v>
                </c:pt>
                <c:pt idx="1054">
                  <c:v>1.8396173</c:v>
                </c:pt>
                <c:pt idx="1055">
                  <c:v>2.1206554999999998</c:v>
                </c:pt>
                <c:pt idx="1056">
                  <c:v>2.4778728000000001</c:v>
                </c:pt>
                <c:pt idx="1057">
                  <c:v>3.0034041</c:v>
                </c:pt>
                <c:pt idx="1058">
                  <c:v>3.6184970999999999</c:v>
                </c:pt>
                <c:pt idx="1059">
                  <c:v>4.0554959999999998</c:v>
                </c:pt>
                <c:pt idx="1060">
                  <c:v>4.176971</c:v>
                </c:pt>
                <c:pt idx="1061">
                  <c:v>4.1965303</c:v>
                </c:pt>
                <c:pt idx="1062">
                  <c:v>4.0554959999999998</c:v>
                </c:pt>
                <c:pt idx="1063">
                  <c:v>3.5834959999999998</c:v>
                </c:pt>
                <c:pt idx="1064">
                  <c:v>3.5562157999999999</c:v>
                </c:pt>
                <c:pt idx="1065">
                  <c:v>3.3626801999999998</c:v>
                </c:pt>
                <c:pt idx="1066">
                  <c:v>3.0960540000000001</c:v>
                </c:pt>
                <c:pt idx="1067">
                  <c:v>2.9611969999999999</c:v>
                </c:pt>
                <c:pt idx="1068">
                  <c:v>2.3177940000000001</c:v>
                </c:pt>
                <c:pt idx="1069">
                  <c:v>1.7613795000000001</c:v>
                </c:pt>
                <c:pt idx="1070">
                  <c:v>1.4335013999999999</c:v>
                </c:pt>
                <c:pt idx="1071">
                  <c:v>1.4314425</c:v>
                </c:pt>
                <c:pt idx="1072">
                  <c:v>1.53799</c:v>
                </c:pt>
                <c:pt idx="1073">
                  <c:v>2.0928605</c:v>
                </c:pt>
                <c:pt idx="1074">
                  <c:v>2.7722937999999999</c:v>
                </c:pt>
                <c:pt idx="1075">
                  <c:v>3.0543616</c:v>
                </c:pt>
                <c:pt idx="1076">
                  <c:v>3.2906190999999998</c:v>
                </c:pt>
                <c:pt idx="1077">
                  <c:v>3.5294501999999999</c:v>
                </c:pt>
                <c:pt idx="1078">
                  <c:v>3.9834353999999998</c:v>
                </c:pt>
                <c:pt idx="1079">
                  <c:v>4.4729359999999998</c:v>
                </c:pt>
                <c:pt idx="1080">
                  <c:v>4.4734506999999999</c:v>
                </c:pt>
                <c:pt idx="1081">
                  <c:v>3.9906413999999999</c:v>
                </c:pt>
                <c:pt idx="1082">
                  <c:v>3.3050313</c:v>
                </c:pt>
                <c:pt idx="1083">
                  <c:v>2.6883940000000002</c:v>
                </c:pt>
                <c:pt idx="1084">
                  <c:v>1.7397610999999999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3.2581916</c:v>
                </c:pt>
                <c:pt idx="1092">
                  <c:v>4.2135160000000003</c:v>
                </c:pt>
                <c:pt idx="1093">
                  <c:v>5.2342104999999997</c:v>
                </c:pt>
                <c:pt idx="1094">
                  <c:v>4.9346420000000002</c:v>
                </c:pt>
                <c:pt idx="1095">
                  <c:v>5.8199639999999997</c:v>
                </c:pt>
                <c:pt idx="1096">
                  <c:v>7.2673629999999996</c:v>
                </c:pt>
                <c:pt idx="1097">
                  <c:v>8.8866790000000009</c:v>
                </c:pt>
                <c:pt idx="1098">
                  <c:v>9.1908799999999999</c:v>
                </c:pt>
                <c:pt idx="1099">
                  <c:v>8.7152770000000004</c:v>
                </c:pt>
                <c:pt idx="1100">
                  <c:v>8.8388100000000005</c:v>
                </c:pt>
                <c:pt idx="1101">
                  <c:v>9.0899940000000008</c:v>
                </c:pt>
                <c:pt idx="1102">
                  <c:v>9.1759529999999998</c:v>
                </c:pt>
                <c:pt idx="1103">
                  <c:v>9.194998</c:v>
                </c:pt>
                <c:pt idx="1104">
                  <c:v>8.9968299999999992</c:v>
                </c:pt>
                <c:pt idx="1105">
                  <c:v>8.7549100000000006</c:v>
                </c:pt>
                <c:pt idx="1106">
                  <c:v>8.8892530000000001</c:v>
                </c:pt>
                <c:pt idx="1107">
                  <c:v>8.4270320000000005</c:v>
                </c:pt>
                <c:pt idx="1108">
                  <c:v>8.1892309999999995</c:v>
                </c:pt>
                <c:pt idx="1109">
                  <c:v>8.0929780000000004</c:v>
                </c:pt>
                <c:pt idx="1110">
                  <c:v>8.1212870000000006</c:v>
                </c:pt>
                <c:pt idx="1111">
                  <c:v>7.840249</c:v>
                </c:pt>
                <c:pt idx="1112">
                  <c:v>7.5499454000000004</c:v>
                </c:pt>
                <c:pt idx="1113">
                  <c:v>7.0887547</c:v>
                </c:pt>
                <c:pt idx="1114">
                  <c:v>6.480353</c:v>
                </c:pt>
                <c:pt idx="1115">
                  <c:v>5.8462149999999999</c:v>
                </c:pt>
                <c:pt idx="1116">
                  <c:v>5.6820187999999998</c:v>
                </c:pt>
                <c:pt idx="1117">
                  <c:v>5.0653815</c:v>
                </c:pt>
                <c:pt idx="1118">
                  <c:v>4.2310166000000002</c:v>
                </c:pt>
                <c:pt idx="1119">
                  <c:v>3.2231904999999998</c:v>
                </c:pt>
                <c:pt idx="1120">
                  <c:v>2.1479358999999998</c:v>
                </c:pt>
                <c:pt idx="1121">
                  <c:v>1.2137150000000001</c:v>
                </c:pt>
                <c:pt idx="1122">
                  <c:v>1.7752768999999999</c:v>
                </c:pt>
                <c:pt idx="1123">
                  <c:v>1.8864570000000001</c:v>
                </c:pt>
                <c:pt idx="1124">
                  <c:v>2.7486166999999999</c:v>
                </c:pt>
                <c:pt idx="1125">
                  <c:v>3.3472385</c:v>
                </c:pt>
                <c:pt idx="1126">
                  <c:v>3.6267328000000001</c:v>
                </c:pt>
                <c:pt idx="1127">
                  <c:v>4.1795444000000002</c:v>
                </c:pt>
                <c:pt idx="1128">
                  <c:v>4.5661006000000004</c:v>
                </c:pt>
                <c:pt idx="1129">
                  <c:v>4.9742756000000004</c:v>
                </c:pt>
                <c:pt idx="1130">
                  <c:v>5.3798766000000002</c:v>
                </c:pt>
                <c:pt idx="1131">
                  <c:v>5.5075279999999998</c:v>
                </c:pt>
                <c:pt idx="1132">
                  <c:v>5.6248845999999997</c:v>
                </c:pt>
                <c:pt idx="1133">
                  <c:v>5.7458444000000002</c:v>
                </c:pt>
                <c:pt idx="1134">
                  <c:v>5.545617</c:v>
                </c:pt>
                <c:pt idx="1135">
                  <c:v>5.5770153999999996</c:v>
                </c:pt>
                <c:pt idx="1136">
                  <c:v>5.1930322999999996</c:v>
                </c:pt>
                <c:pt idx="1137">
                  <c:v>4.8033875999999998</c:v>
                </c:pt>
                <c:pt idx="1138">
                  <c:v>4.5434530000000004</c:v>
                </c:pt>
                <c:pt idx="1139">
                  <c:v>4.0899830000000001</c:v>
                </c:pt>
                <c:pt idx="1140">
                  <c:v>3.2211316000000001</c:v>
                </c:pt>
                <c:pt idx="1141">
                  <c:v>2.4423569999999999</c:v>
                </c:pt>
                <c:pt idx="1142">
                  <c:v>2.0233731000000001</c:v>
                </c:pt>
                <c:pt idx="1143">
                  <c:v>1.8931483</c:v>
                </c:pt>
                <c:pt idx="1144">
                  <c:v>2.1978637999999999</c:v>
                </c:pt>
                <c:pt idx="1145">
                  <c:v>2.9972273999999999</c:v>
                </c:pt>
                <c:pt idx="1146">
                  <c:v>3.1526736999999998</c:v>
                </c:pt>
                <c:pt idx="1147">
                  <c:v>3.3235614</c:v>
                </c:pt>
                <c:pt idx="1148">
                  <c:v>4.0719675999999998</c:v>
                </c:pt>
                <c:pt idx="1149">
                  <c:v>4.6196320000000002</c:v>
                </c:pt>
                <c:pt idx="1150">
                  <c:v>4.8728749999999996</c:v>
                </c:pt>
                <c:pt idx="1151">
                  <c:v>5.0514840000000003</c:v>
                </c:pt>
                <c:pt idx="1152">
                  <c:v>5.4256869999999999</c:v>
                </c:pt>
                <c:pt idx="1153">
                  <c:v>5.5970893000000004</c:v>
                </c:pt>
                <c:pt idx="1154">
                  <c:v>5.6181929999999998</c:v>
                </c:pt>
                <c:pt idx="1155">
                  <c:v>5.5888540000000004</c:v>
                </c:pt>
                <c:pt idx="1156">
                  <c:v>5.5718680000000003</c:v>
                </c:pt>
                <c:pt idx="1157">
                  <c:v>5.0772199999999996</c:v>
                </c:pt>
                <c:pt idx="1158">
                  <c:v>4.6850019999999999</c:v>
                </c:pt>
                <c:pt idx="1159">
                  <c:v>4.2176337000000004</c:v>
                </c:pt>
                <c:pt idx="1160">
                  <c:v>3.8151212000000001</c:v>
                </c:pt>
                <c:pt idx="1161">
                  <c:v>3.6658515999999999</c:v>
                </c:pt>
                <c:pt idx="1162">
                  <c:v>3.1470118</c:v>
                </c:pt>
                <c:pt idx="1163">
                  <c:v>2.6744967000000002</c:v>
                </c:pt>
                <c:pt idx="1164">
                  <c:v>1.9255758999999999</c:v>
                </c:pt>
                <c:pt idx="1165">
                  <c:v>1.90859</c:v>
                </c:pt>
                <c:pt idx="1166">
                  <c:v>1.5410782999999999</c:v>
                </c:pt>
                <c:pt idx="1167">
                  <c:v>2.0413882999999999</c:v>
                </c:pt>
                <c:pt idx="1168">
                  <c:v>2.4315479</c:v>
                </c:pt>
                <c:pt idx="1169">
                  <c:v>3.1691446000000001</c:v>
                </c:pt>
                <c:pt idx="1170">
                  <c:v>3.3137816999999998</c:v>
                </c:pt>
                <c:pt idx="1171">
                  <c:v>3.4882724000000001</c:v>
                </c:pt>
                <c:pt idx="1172">
                  <c:v>3.6411449999999999</c:v>
                </c:pt>
                <c:pt idx="1173">
                  <c:v>4.6299260000000002</c:v>
                </c:pt>
                <c:pt idx="1174">
                  <c:v>5.3474493000000001</c:v>
                </c:pt>
                <c:pt idx="1175">
                  <c:v>5.6351789999999999</c:v>
                </c:pt>
                <c:pt idx="1176">
                  <c:v>5.4987773999999998</c:v>
                </c:pt>
                <c:pt idx="1177">
                  <c:v>5.4014949999999997</c:v>
                </c:pt>
                <c:pt idx="1178">
                  <c:v>5.223916</c:v>
                </c:pt>
                <c:pt idx="1179">
                  <c:v>5.2095037</c:v>
                </c:pt>
                <c:pt idx="1180">
                  <c:v>5.121486</c:v>
                </c:pt>
                <c:pt idx="1181">
                  <c:v>5.2985506000000004</c:v>
                </c:pt>
                <c:pt idx="1182">
                  <c:v>5.6351789999999999</c:v>
                </c:pt>
                <c:pt idx="1183">
                  <c:v>5.5281167</c:v>
                </c:pt>
                <c:pt idx="1184">
                  <c:v>5.6454734999999996</c:v>
                </c:pt>
                <c:pt idx="1185">
                  <c:v>5.6305465999999997</c:v>
                </c:pt>
                <c:pt idx="1186">
                  <c:v>5.7231965000000002</c:v>
                </c:pt>
                <c:pt idx="1187">
                  <c:v>5.8153315000000001</c:v>
                </c:pt>
                <c:pt idx="1188">
                  <c:v>6.0464419999999999</c:v>
                </c:pt>
                <c:pt idx="1189">
                  <c:v>6.0346029999999997</c:v>
                </c:pt>
                <c:pt idx="1190">
                  <c:v>5.6578270000000002</c:v>
                </c:pt>
                <c:pt idx="1191">
                  <c:v>5.8076109999999996</c:v>
                </c:pt>
                <c:pt idx="1192">
                  <c:v>5.4550260000000002</c:v>
                </c:pt>
                <c:pt idx="1193">
                  <c:v>5.3114185000000003</c:v>
                </c:pt>
                <c:pt idx="1194">
                  <c:v>5.1853119999999997</c:v>
                </c:pt>
                <c:pt idx="1195">
                  <c:v>5.223401</c:v>
                </c:pt>
                <c:pt idx="1196">
                  <c:v>5.1317805999999999</c:v>
                </c:pt>
                <c:pt idx="1197">
                  <c:v>5.1575164999999998</c:v>
                </c:pt>
                <c:pt idx="1198">
                  <c:v>5.32789</c:v>
                </c:pt>
                <c:pt idx="1199">
                  <c:v>5.3047269999999997</c:v>
                </c:pt>
                <c:pt idx="1200">
                  <c:v>5.0844259999999997</c:v>
                </c:pt>
                <c:pt idx="1201">
                  <c:v>4.8728749999999996</c:v>
                </c:pt>
                <c:pt idx="1202">
                  <c:v>4.1352779999999996</c:v>
                </c:pt>
                <c:pt idx="1203">
                  <c:v>3.0188457999999998</c:v>
                </c:pt>
                <c:pt idx="1204">
                  <c:v>1.9636652000000001</c:v>
                </c:pt>
                <c:pt idx="1205">
                  <c:v>1.0428272000000001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1.9693271999999999</c:v>
                </c:pt>
                <c:pt idx="1212">
                  <c:v>2.4181650000000001</c:v>
                </c:pt>
                <c:pt idx="1213">
                  <c:v>2.564346</c:v>
                </c:pt>
                <c:pt idx="1214">
                  <c:v>2.3780166999999999</c:v>
                </c:pt>
                <c:pt idx="1215">
                  <c:v>2.7357485000000001</c:v>
                </c:pt>
                <c:pt idx="1216">
                  <c:v>3.2324554999999999</c:v>
                </c:pt>
                <c:pt idx="1217">
                  <c:v>3.8784320000000001</c:v>
                </c:pt>
                <c:pt idx="1218">
                  <c:v>4.8054465999999998</c:v>
                </c:pt>
                <c:pt idx="1219">
                  <c:v>5.7077546000000003</c:v>
                </c:pt>
                <c:pt idx="1220">
                  <c:v>5.7453294000000001</c:v>
                </c:pt>
                <c:pt idx="1221">
                  <c:v>5.7813600000000003</c:v>
                </c:pt>
                <c:pt idx="1222">
                  <c:v>5.7746687000000003</c:v>
                </c:pt>
                <c:pt idx="1223">
                  <c:v>5.7654037000000002</c:v>
                </c:pt>
                <c:pt idx="1224">
                  <c:v>5.5728973999999996</c:v>
                </c:pt>
                <c:pt idx="1225">
                  <c:v>5.2095037</c:v>
                </c:pt>
                <c:pt idx="1226">
                  <c:v>4.9433923000000002</c:v>
                </c:pt>
                <c:pt idx="1227">
                  <c:v>4.4533769999999997</c:v>
                </c:pt>
                <c:pt idx="1228">
                  <c:v>3.8691669000000002</c:v>
                </c:pt>
                <c:pt idx="1229">
                  <c:v>3.3451797999999999</c:v>
                </c:pt>
                <c:pt idx="1230">
                  <c:v>3.0121543000000002</c:v>
                </c:pt>
                <c:pt idx="1231">
                  <c:v>3.3065755000000001</c:v>
                </c:pt>
                <c:pt idx="1232">
                  <c:v>3.8300480000000001</c:v>
                </c:pt>
                <c:pt idx="1233">
                  <c:v>4.8852285999999996</c:v>
                </c:pt>
                <c:pt idx="1234">
                  <c:v>5.1199417</c:v>
                </c:pt>
                <c:pt idx="1235">
                  <c:v>5.3896565000000001</c:v>
                </c:pt>
                <c:pt idx="1236">
                  <c:v>5.1770763000000004</c:v>
                </c:pt>
                <c:pt idx="1237">
                  <c:v>4.6021314000000002</c:v>
                </c:pt>
                <c:pt idx="1238">
                  <c:v>4.3077100000000002</c:v>
                </c:pt>
                <c:pt idx="1239">
                  <c:v>4.2104277999999997</c:v>
                </c:pt>
                <c:pt idx="1240">
                  <c:v>3.7296771999999998</c:v>
                </c:pt>
                <c:pt idx="1241">
                  <c:v>3.1655416000000001</c:v>
                </c:pt>
                <c:pt idx="1242">
                  <c:v>3.3477532999999999</c:v>
                </c:pt>
                <c:pt idx="1243">
                  <c:v>3.5953347999999998</c:v>
                </c:pt>
                <c:pt idx="1244">
                  <c:v>3.3909899999999999</c:v>
                </c:pt>
                <c:pt idx="1245">
                  <c:v>3.1192167</c:v>
                </c:pt>
                <c:pt idx="1246">
                  <c:v>2.6497899999999999</c:v>
                </c:pt>
                <c:pt idx="1247">
                  <c:v>2.3358094999999999</c:v>
                </c:pt>
                <c:pt idx="1248">
                  <c:v>1.9734449999999999</c:v>
                </c:pt>
                <c:pt idx="1249">
                  <c:v>1.695495</c:v>
                </c:pt>
                <c:pt idx="1250">
                  <c:v>1.3866616</c:v>
                </c:pt>
                <c:pt idx="1251">
                  <c:v>1.8056456000000001</c:v>
                </c:pt>
                <c:pt idx="1252">
                  <c:v>2.5540516000000002</c:v>
                </c:pt>
                <c:pt idx="1253">
                  <c:v>2.5149328999999998</c:v>
                </c:pt>
                <c:pt idx="1254">
                  <c:v>1.8982954999999999</c:v>
                </c:pt>
                <c:pt idx="1255">
                  <c:v>1.8133664</c:v>
                </c:pt>
                <c:pt idx="1256">
                  <c:v>1.8015277000000001</c:v>
                </c:pt>
                <c:pt idx="1257">
                  <c:v>2.3332356999999999</c:v>
                </c:pt>
                <c:pt idx="1258">
                  <c:v>3.3981962000000001</c:v>
                </c:pt>
                <c:pt idx="1259">
                  <c:v>4.0415989999999997</c:v>
                </c:pt>
                <c:pt idx="1260">
                  <c:v>3.9062269000000001</c:v>
                </c:pt>
                <c:pt idx="1261">
                  <c:v>4.7601509999999996</c:v>
                </c:pt>
                <c:pt idx="1262">
                  <c:v>4.8800809999999997</c:v>
                </c:pt>
                <c:pt idx="1263">
                  <c:v>5.2537700000000003</c:v>
                </c:pt>
                <c:pt idx="1264">
                  <c:v>5.6269429999999998</c:v>
                </c:pt>
                <c:pt idx="1265">
                  <c:v>5.6290019999999998</c:v>
                </c:pt>
                <c:pt idx="1266">
                  <c:v>5.7993750000000004</c:v>
                </c:pt>
                <c:pt idx="1267">
                  <c:v>5.8220229999999997</c:v>
                </c:pt>
                <c:pt idx="1268">
                  <c:v>5.6428995000000004</c:v>
                </c:pt>
                <c:pt idx="1269">
                  <c:v>5.4390697000000001</c:v>
                </c:pt>
                <c:pt idx="1270">
                  <c:v>5.6253989999999998</c:v>
                </c:pt>
                <c:pt idx="1271">
                  <c:v>5.6362085000000004</c:v>
                </c:pt>
                <c:pt idx="1272">
                  <c:v>5.6377525000000004</c:v>
                </c:pt>
                <c:pt idx="1273">
                  <c:v>5.4442167000000001</c:v>
                </c:pt>
                <c:pt idx="1274">
                  <c:v>5.0602340000000003</c:v>
                </c:pt>
                <c:pt idx="1275">
                  <c:v>4.7179437000000002</c:v>
                </c:pt>
                <c:pt idx="1276">
                  <c:v>4.3699919999999999</c:v>
                </c:pt>
                <c:pt idx="1277">
                  <c:v>4.0796884999999996</c:v>
                </c:pt>
                <c:pt idx="1278">
                  <c:v>3.5963642999999998</c:v>
                </c:pt>
                <c:pt idx="1279">
                  <c:v>3.6030555</c:v>
                </c:pt>
                <c:pt idx="1280">
                  <c:v>4.2701354</c:v>
                </c:pt>
                <c:pt idx="1281">
                  <c:v>4.599043</c:v>
                </c:pt>
                <c:pt idx="1282">
                  <c:v>5.0267773</c:v>
                </c:pt>
                <c:pt idx="1283">
                  <c:v>5.3793620000000004</c:v>
                </c:pt>
                <c:pt idx="1284">
                  <c:v>5.1343540000000001</c:v>
                </c:pt>
                <c:pt idx="1285">
                  <c:v>5.5332637</c:v>
                </c:pt>
                <c:pt idx="1286">
                  <c:v>5.7798157000000003</c:v>
                </c:pt>
                <c:pt idx="1287">
                  <c:v>5.7829040000000003</c:v>
                </c:pt>
                <c:pt idx="1288">
                  <c:v>5.7736390000000002</c:v>
                </c:pt>
                <c:pt idx="1289">
                  <c:v>5.9419529999999998</c:v>
                </c:pt>
                <c:pt idx="1290">
                  <c:v>5.9388649999999998</c:v>
                </c:pt>
                <c:pt idx="1291">
                  <c:v>5.9254822999999996</c:v>
                </c:pt>
                <c:pt idx="1292">
                  <c:v>5.8281999999999998</c:v>
                </c:pt>
                <c:pt idx="1293">
                  <c:v>5.8477591999999996</c:v>
                </c:pt>
                <c:pt idx="1294">
                  <c:v>6.0582805000000004</c:v>
                </c:pt>
                <c:pt idx="1295">
                  <c:v>6.2518162999999998</c:v>
                </c:pt>
                <c:pt idx="1296">
                  <c:v>6.3712315999999998</c:v>
                </c:pt>
                <c:pt idx="1297">
                  <c:v>6.3372599999999997</c:v>
                </c:pt>
                <c:pt idx="1298">
                  <c:v>6.3599075999999997</c:v>
                </c:pt>
                <c:pt idx="1299">
                  <c:v>6.1025467000000004</c:v>
                </c:pt>
                <c:pt idx="1300">
                  <c:v>6.1102676000000002</c:v>
                </c:pt>
                <c:pt idx="1301">
                  <c:v>5.7468734000000001</c:v>
                </c:pt>
                <c:pt idx="1302">
                  <c:v>5.5008363999999998</c:v>
                </c:pt>
                <c:pt idx="1303">
                  <c:v>5.4138484</c:v>
                </c:pt>
                <c:pt idx="1304">
                  <c:v>5.6537090000000001</c:v>
                </c:pt>
                <c:pt idx="1305">
                  <c:v>5.5075279999999998</c:v>
                </c:pt>
                <c:pt idx="1306">
                  <c:v>5.4792180000000004</c:v>
                </c:pt>
                <c:pt idx="1307">
                  <c:v>5.0715579999999996</c:v>
                </c:pt>
                <c:pt idx="1308">
                  <c:v>4.7740489999999998</c:v>
                </c:pt>
                <c:pt idx="1309">
                  <c:v>4.5156580000000002</c:v>
                </c:pt>
                <c:pt idx="1310">
                  <c:v>4.0441722999999996</c:v>
                </c:pt>
                <c:pt idx="1311">
                  <c:v>3.6601895999999998</c:v>
                </c:pt>
                <c:pt idx="1312">
                  <c:v>3.5495245</c:v>
                </c:pt>
                <c:pt idx="1313">
                  <c:v>3.3904752999999999</c:v>
                </c:pt>
                <c:pt idx="1314">
                  <c:v>3.2216463000000002</c:v>
                </c:pt>
                <c:pt idx="1315">
                  <c:v>2.7758970000000001</c:v>
                </c:pt>
                <c:pt idx="1316">
                  <c:v>2.2266884</c:v>
                </c:pt>
                <c:pt idx="1317">
                  <c:v>2.0449915000000001</c:v>
                </c:pt>
                <c:pt idx="1318">
                  <c:v>2.6189067000000001</c:v>
                </c:pt>
                <c:pt idx="1319">
                  <c:v>3.6534984000000001</c:v>
                </c:pt>
                <c:pt idx="1320">
                  <c:v>4.5166874000000004</c:v>
                </c:pt>
                <c:pt idx="1321">
                  <c:v>4.9181710000000001</c:v>
                </c:pt>
                <c:pt idx="1322">
                  <c:v>5.749962</c:v>
                </c:pt>
                <c:pt idx="1323">
                  <c:v>6.0505595000000003</c:v>
                </c:pt>
                <c:pt idx="1324">
                  <c:v>6.0248236999999998</c:v>
                </c:pt>
                <c:pt idx="1325">
                  <c:v>6.163284</c:v>
                </c:pt>
                <c:pt idx="1326">
                  <c:v>6.1421804</c:v>
                </c:pt>
                <c:pt idx="1327">
                  <c:v>5.9707780000000001</c:v>
                </c:pt>
                <c:pt idx="1328">
                  <c:v>5.9342326999999999</c:v>
                </c:pt>
                <c:pt idx="1329">
                  <c:v>5.8220229999999997</c:v>
                </c:pt>
                <c:pt idx="1330">
                  <c:v>5.5806183999999996</c:v>
                </c:pt>
                <c:pt idx="1331">
                  <c:v>5.4787034999999999</c:v>
                </c:pt>
                <c:pt idx="1332">
                  <c:v>5.5888540000000004</c:v>
                </c:pt>
                <c:pt idx="1333">
                  <c:v>5.3855386000000003</c:v>
                </c:pt>
                <c:pt idx="1334">
                  <c:v>5.3042125999999996</c:v>
                </c:pt>
                <c:pt idx="1335">
                  <c:v>5.3078155999999996</c:v>
                </c:pt>
                <c:pt idx="1336">
                  <c:v>5.3381844000000003</c:v>
                </c:pt>
                <c:pt idx="1337">
                  <c:v>5.330978</c:v>
                </c:pt>
                <c:pt idx="1338">
                  <c:v>5.4823065</c:v>
                </c:pt>
                <c:pt idx="1339">
                  <c:v>5.2882559999999996</c:v>
                </c:pt>
                <c:pt idx="1340">
                  <c:v>4.8332414999999997</c:v>
                </c:pt>
                <c:pt idx="1341">
                  <c:v>4.6242641999999998</c:v>
                </c:pt>
                <c:pt idx="1342">
                  <c:v>4.7184587000000002</c:v>
                </c:pt>
                <c:pt idx="1343">
                  <c:v>4.916112</c:v>
                </c:pt>
                <c:pt idx="1344">
                  <c:v>5.0447927000000004</c:v>
                </c:pt>
                <c:pt idx="1345">
                  <c:v>5.2079597</c:v>
                </c:pt>
                <c:pt idx="1346">
                  <c:v>4.9804519999999997</c:v>
                </c:pt>
                <c:pt idx="1347">
                  <c:v>4.3586679999999998</c:v>
                </c:pt>
                <c:pt idx="1348">
                  <c:v>3.6957057</c:v>
                </c:pt>
                <c:pt idx="1349">
                  <c:v>3.5840108000000002</c:v>
                </c:pt>
                <c:pt idx="1350">
                  <c:v>3.8418868000000002</c:v>
                </c:pt>
                <c:pt idx="1351">
                  <c:v>4.5285263000000002</c:v>
                </c:pt>
                <c:pt idx="1352">
                  <c:v>5.0262623</c:v>
                </c:pt>
                <c:pt idx="1353">
                  <c:v>4.6602949999999996</c:v>
                </c:pt>
                <c:pt idx="1354">
                  <c:v>4.5172024000000004</c:v>
                </c:pt>
                <c:pt idx="1355">
                  <c:v>4.0961594999999997</c:v>
                </c:pt>
                <c:pt idx="1356">
                  <c:v>3.813577</c:v>
                </c:pt>
                <c:pt idx="1357">
                  <c:v>3.1701741000000001</c:v>
                </c:pt>
                <c:pt idx="1358">
                  <c:v>2.3512510999999998</c:v>
                </c:pt>
                <c:pt idx="1359">
                  <c:v>1.173052</c:v>
                </c:pt>
                <c:pt idx="1360">
                  <c:v>1.5385047000000001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707-4F34-B7DD-1FED7E2CDB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5950031"/>
        <c:axId val="345958351"/>
      </c:scatterChart>
      <c:valAx>
        <c:axId val="345950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345958351"/>
        <c:crosses val="autoZero"/>
        <c:crossBetween val="midCat"/>
      </c:valAx>
      <c:valAx>
        <c:axId val="345958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345950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Ruta 04</c:v>
          </c:tx>
          <c:spPr>
            <a:ln w="381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'[1]P. Principal-Medicina 04.'!$D$2:$D$128</c:f>
              <c:numCache>
                <c:formatCode>General</c:formatCode>
                <c:ptCount val="127"/>
                <c:pt idx="0">
                  <c:v>-78.677368209999997</c:v>
                </c:pt>
                <c:pt idx="1">
                  <c:v>-78.677366509999999</c:v>
                </c:pt>
                <c:pt idx="2">
                  <c:v>-78.677367579999995</c:v>
                </c:pt>
                <c:pt idx="3">
                  <c:v>-78.677368470000005</c:v>
                </c:pt>
                <c:pt idx="4">
                  <c:v>-78.677371789999995</c:v>
                </c:pt>
                <c:pt idx="5">
                  <c:v>-78.677376449999997</c:v>
                </c:pt>
                <c:pt idx="6">
                  <c:v>-78.677387719999999</c:v>
                </c:pt>
                <c:pt idx="7">
                  <c:v>-78.677399809999997</c:v>
                </c:pt>
                <c:pt idx="8">
                  <c:v>-78.677405730000004</c:v>
                </c:pt>
                <c:pt idx="9">
                  <c:v>-78.677411289999995</c:v>
                </c:pt>
                <c:pt idx="10">
                  <c:v>-78.677417680000005</c:v>
                </c:pt>
                <c:pt idx="11">
                  <c:v>-78.677423840000003</c:v>
                </c:pt>
                <c:pt idx="12">
                  <c:v>-78.677432359999997</c:v>
                </c:pt>
                <c:pt idx="13">
                  <c:v>-78.677441920000007</c:v>
                </c:pt>
                <c:pt idx="14">
                  <c:v>-78.677448589999997</c:v>
                </c:pt>
                <c:pt idx="15">
                  <c:v>-78.677453170000007</c:v>
                </c:pt>
                <c:pt idx="16">
                  <c:v>-78.677455640000005</c:v>
                </c:pt>
                <c:pt idx="17">
                  <c:v>-78.677456789999994</c:v>
                </c:pt>
                <c:pt idx="18">
                  <c:v>-78.677456570000004</c:v>
                </c:pt>
                <c:pt idx="19">
                  <c:v>-78.677458889999997</c:v>
                </c:pt>
                <c:pt idx="20">
                  <c:v>-78.677463380000006</c:v>
                </c:pt>
                <c:pt idx="21">
                  <c:v>-78.677468250000004</c:v>
                </c:pt>
                <c:pt idx="22">
                  <c:v>-78.677473390000003</c:v>
                </c:pt>
                <c:pt idx="23">
                  <c:v>-78.677478949999994</c:v>
                </c:pt>
                <c:pt idx="24">
                  <c:v>-78.677485480000001</c:v>
                </c:pt>
                <c:pt idx="25">
                  <c:v>-78.677493130000002</c:v>
                </c:pt>
                <c:pt idx="26">
                  <c:v>-78.677499260000005</c:v>
                </c:pt>
                <c:pt idx="27">
                  <c:v>-78.677503830000006</c:v>
                </c:pt>
                <c:pt idx="28">
                  <c:v>-78.677510789999999</c:v>
                </c:pt>
                <c:pt idx="29">
                  <c:v>-78.677519250000003</c:v>
                </c:pt>
                <c:pt idx="30">
                  <c:v>-78.677532029999995</c:v>
                </c:pt>
                <c:pt idx="31">
                  <c:v>-78.677538780000006</c:v>
                </c:pt>
                <c:pt idx="32">
                  <c:v>-78.677545159999994</c:v>
                </c:pt>
                <c:pt idx="33">
                  <c:v>-78.677551260000001</c:v>
                </c:pt>
                <c:pt idx="34">
                  <c:v>-78.677561749999995</c:v>
                </c:pt>
                <c:pt idx="35">
                  <c:v>-78.677568820000005</c:v>
                </c:pt>
                <c:pt idx="36">
                  <c:v>-78.677573749999993</c:v>
                </c:pt>
                <c:pt idx="37">
                  <c:v>-78.677576189999996</c:v>
                </c:pt>
                <c:pt idx="38">
                  <c:v>-78.677582979999997</c:v>
                </c:pt>
                <c:pt idx="39">
                  <c:v>-78.677583679999998</c:v>
                </c:pt>
                <c:pt idx="40">
                  <c:v>-78.67758422</c:v>
                </c:pt>
                <c:pt idx="41">
                  <c:v>-78.677583909999996</c:v>
                </c:pt>
                <c:pt idx="42">
                  <c:v>-78.677585030000003</c:v>
                </c:pt>
                <c:pt idx="43">
                  <c:v>-78.677584159999995</c:v>
                </c:pt>
                <c:pt idx="44">
                  <c:v>-78.677579660000006</c:v>
                </c:pt>
                <c:pt idx="45">
                  <c:v>-78.677569329999997</c:v>
                </c:pt>
                <c:pt idx="46">
                  <c:v>-78.677549540000001</c:v>
                </c:pt>
                <c:pt idx="47">
                  <c:v>-78.677526889999996</c:v>
                </c:pt>
                <c:pt idx="48">
                  <c:v>-78.677507910000003</c:v>
                </c:pt>
                <c:pt idx="49">
                  <c:v>-78.677496039999994</c:v>
                </c:pt>
                <c:pt idx="50">
                  <c:v>-78.677487299999996</c:v>
                </c:pt>
                <c:pt idx="51">
                  <c:v>-78.677474110000006</c:v>
                </c:pt>
                <c:pt idx="52">
                  <c:v>-78.677451419999997</c:v>
                </c:pt>
                <c:pt idx="53">
                  <c:v>-78.677425700000001</c:v>
                </c:pt>
                <c:pt idx="54">
                  <c:v>-78.677398010000005</c:v>
                </c:pt>
                <c:pt idx="55">
                  <c:v>-78.677364229999995</c:v>
                </c:pt>
                <c:pt idx="56">
                  <c:v>-78.677322860000004</c:v>
                </c:pt>
                <c:pt idx="57">
                  <c:v>-78.677276390000003</c:v>
                </c:pt>
                <c:pt idx="58">
                  <c:v>-78.677229639999993</c:v>
                </c:pt>
                <c:pt idx="59">
                  <c:v>-78.677176470000006</c:v>
                </c:pt>
                <c:pt idx="60">
                  <c:v>-78.67712263</c:v>
                </c:pt>
                <c:pt idx="61">
                  <c:v>-78.677063489999995</c:v>
                </c:pt>
                <c:pt idx="62">
                  <c:v>-78.677000629999995</c:v>
                </c:pt>
                <c:pt idx="63">
                  <c:v>-78.676939829999995</c:v>
                </c:pt>
                <c:pt idx="64">
                  <c:v>-78.676879760000006</c:v>
                </c:pt>
                <c:pt idx="65">
                  <c:v>-78.6768201</c:v>
                </c:pt>
                <c:pt idx="66">
                  <c:v>-78.676758269999993</c:v>
                </c:pt>
                <c:pt idx="67">
                  <c:v>-78.676693709999995</c:v>
                </c:pt>
                <c:pt idx="68">
                  <c:v>-78.676634250000006</c:v>
                </c:pt>
                <c:pt idx="69">
                  <c:v>-78.676574500000001</c:v>
                </c:pt>
                <c:pt idx="70">
                  <c:v>-78.676522500000004</c:v>
                </c:pt>
                <c:pt idx="71">
                  <c:v>-78.676477129999995</c:v>
                </c:pt>
                <c:pt idx="72">
                  <c:v>-78.67644731</c:v>
                </c:pt>
                <c:pt idx="73">
                  <c:v>-78.676441170000004</c:v>
                </c:pt>
                <c:pt idx="74">
                  <c:v>-78.676433660000001</c:v>
                </c:pt>
                <c:pt idx="75">
                  <c:v>-78.67642171</c:v>
                </c:pt>
                <c:pt idx="76">
                  <c:v>-78.676403759999999</c:v>
                </c:pt>
                <c:pt idx="77">
                  <c:v>-78.676387980000001</c:v>
                </c:pt>
                <c:pt idx="78">
                  <c:v>-78.676369750000006</c:v>
                </c:pt>
                <c:pt idx="79">
                  <c:v>-78.67634692</c:v>
                </c:pt>
                <c:pt idx="80">
                  <c:v>-78.676322850000005</c:v>
                </c:pt>
                <c:pt idx="81">
                  <c:v>-78.676302899999996</c:v>
                </c:pt>
                <c:pt idx="82">
                  <c:v>-78.676280939999998</c:v>
                </c:pt>
                <c:pt idx="83">
                  <c:v>-78.676252770000005</c:v>
                </c:pt>
                <c:pt idx="84">
                  <c:v>-78.676224050000002</c:v>
                </c:pt>
                <c:pt idx="85">
                  <c:v>-78.676193170000005</c:v>
                </c:pt>
                <c:pt idx="86">
                  <c:v>-78.676154370000006</c:v>
                </c:pt>
                <c:pt idx="87">
                  <c:v>-78.676120960000006</c:v>
                </c:pt>
                <c:pt idx="88">
                  <c:v>-78.676083030000001</c:v>
                </c:pt>
                <c:pt idx="89">
                  <c:v>-78.676044700000006</c:v>
                </c:pt>
                <c:pt idx="90">
                  <c:v>-78.676007819999995</c:v>
                </c:pt>
                <c:pt idx="91">
                  <c:v>-78.675980670000001</c:v>
                </c:pt>
                <c:pt idx="92">
                  <c:v>-78.675969449999997</c:v>
                </c:pt>
                <c:pt idx="93">
                  <c:v>-78.675962900000002</c:v>
                </c:pt>
                <c:pt idx="94">
                  <c:v>-78.675954390000001</c:v>
                </c:pt>
                <c:pt idx="95">
                  <c:v>-78.675945619999993</c:v>
                </c:pt>
                <c:pt idx="96">
                  <c:v>-78.67593746</c:v>
                </c:pt>
                <c:pt idx="97">
                  <c:v>-78.675918539999998</c:v>
                </c:pt>
                <c:pt idx="98">
                  <c:v>-78.67589237</c:v>
                </c:pt>
                <c:pt idx="99">
                  <c:v>-78.675863250000006</c:v>
                </c:pt>
                <c:pt idx="100">
                  <c:v>-78.675823960000002</c:v>
                </c:pt>
                <c:pt idx="101">
                  <c:v>-78.675782429999998</c:v>
                </c:pt>
                <c:pt idx="102">
                  <c:v>-78.675733219999998</c:v>
                </c:pt>
                <c:pt idx="103">
                  <c:v>-78.675683669999998</c:v>
                </c:pt>
                <c:pt idx="104">
                  <c:v>-78.675634149999993</c:v>
                </c:pt>
                <c:pt idx="105">
                  <c:v>-78.675581579999999</c:v>
                </c:pt>
                <c:pt idx="106">
                  <c:v>-78.675524929999995</c:v>
                </c:pt>
                <c:pt idx="107">
                  <c:v>-78.675471279999996</c:v>
                </c:pt>
                <c:pt idx="108">
                  <c:v>-78.675415779999994</c:v>
                </c:pt>
                <c:pt idx="109">
                  <c:v>-78.675365709999994</c:v>
                </c:pt>
                <c:pt idx="110">
                  <c:v>-78.675320029999995</c:v>
                </c:pt>
                <c:pt idx="111">
                  <c:v>-78.675287510000004</c:v>
                </c:pt>
                <c:pt idx="112">
                  <c:v>-78.675273950000005</c:v>
                </c:pt>
                <c:pt idx="113">
                  <c:v>-78.674734819999998</c:v>
                </c:pt>
                <c:pt idx="114">
                  <c:v>-78.674669820000005</c:v>
                </c:pt>
                <c:pt idx="115">
                  <c:v>-78.674600319999996</c:v>
                </c:pt>
                <c:pt idx="116">
                  <c:v>-78.674531849999994</c:v>
                </c:pt>
                <c:pt idx="117">
                  <c:v>-78.674463290000006</c:v>
                </c:pt>
                <c:pt idx="118">
                  <c:v>-78.674402060000006</c:v>
                </c:pt>
                <c:pt idx="119">
                  <c:v>-78.674354010000002</c:v>
                </c:pt>
                <c:pt idx="120">
                  <c:v>-78.67432316</c:v>
                </c:pt>
                <c:pt idx="121">
                  <c:v>-78.67431268</c:v>
                </c:pt>
                <c:pt idx="122">
                  <c:v>-78.674321000000006</c:v>
                </c:pt>
                <c:pt idx="123">
                  <c:v>-78.674334959999996</c:v>
                </c:pt>
                <c:pt idx="124">
                  <c:v>-78.674353170000003</c:v>
                </c:pt>
                <c:pt idx="125">
                  <c:v>-78.674372669999997</c:v>
                </c:pt>
                <c:pt idx="126">
                  <c:v>-78.674388879999995</c:v>
                </c:pt>
              </c:numCache>
            </c:numRef>
          </c:xVal>
          <c:yVal>
            <c:numRef>
              <c:f>'[1]P. Principal-Medicina 04.'!$E$2:$E$128</c:f>
              <c:numCache>
                <c:formatCode>General</c:formatCode>
                <c:ptCount val="127"/>
                <c:pt idx="0">
                  <c:v>-1.6605957</c:v>
                </c:pt>
                <c:pt idx="1">
                  <c:v>-1.6605963100000001</c:v>
                </c:pt>
                <c:pt idx="2">
                  <c:v>-1.6605961499999999</c:v>
                </c:pt>
                <c:pt idx="3">
                  <c:v>-1.66059215</c:v>
                </c:pt>
                <c:pt idx="4">
                  <c:v>-1.6605809499999999</c:v>
                </c:pt>
                <c:pt idx="5">
                  <c:v>-1.6605601000000001</c:v>
                </c:pt>
                <c:pt idx="6">
                  <c:v>-1.66053216</c:v>
                </c:pt>
                <c:pt idx="7">
                  <c:v>-1.66049052</c:v>
                </c:pt>
                <c:pt idx="8">
                  <c:v>-1.66045149</c:v>
                </c:pt>
                <c:pt idx="9">
                  <c:v>-1.66039914</c:v>
                </c:pt>
                <c:pt idx="10">
                  <c:v>-1.6603382600000001</c:v>
                </c:pt>
                <c:pt idx="11">
                  <c:v>-1.66027251</c:v>
                </c:pt>
                <c:pt idx="12">
                  <c:v>-1.6602014300000001</c:v>
                </c:pt>
                <c:pt idx="13">
                  <c:v>-1.6601285800000001</c:v>
                </c:pt>
                <c:pt idx="14">
                  <c:v>-1.66005884</c:v>
                </c:pt>
                <c:pt idx="15">
                  <c:v>-1.6600000500000001</c:v>
                </c:pt>
                <c:pt idx="16">
                  <c:v>-1.659969</c:v>
                </c:pt>
                <c:pt idx="17">
                  <c:v>-1.6599625200000001</c:v>
                </c:pt>
                <c:pt idx="18">
                  <c:v>-1.6599515600000001</c:v>
                </c:pt>
                <c:pt idx="19">
                  <c:v>-1.6599336200000001</c:v>
                </c:pt>
                <c:pt idx="20">
                  <c:v>-1.6599024499999999</c:v>
                </c:pt>
                <c:pt idx="21">
                  <c:v>-1.6598624</c:v>
                </c:pt>
                <c:pt idx="22">
                  <c:v>-1.65982301</c:v>
                </c:pt>
                <c:pt idx="23">
                  <c:v>-1.6597826600000001</c:v>
                </c:pt>
                <c:pt idx="24">
                  <c:v>-1.65973974</c:v>
                </c:pt>
                <c:pt idx="25">
                  <c:v>-1.65968643</c:v>
                </c:pt>
                <c:pt idx="26">
                  <c:v>-1.6596245199999999</c:v>
                </c:pt>
                <c:pt idx="27">
                  <c:v>-1.65956017</c:v>
                </c:pt>
                <c:pt idx="28">
                  <c:v>-1.65949602</c:v>
                </c:pt>
                <c:pt idx="29">
                  <c:v>-1.6594302400000001</c:v>
                </c:pt>
                <c:pt idx="30">
                  <c:v>-1.65935601</c:v>
                </c:pt>
                <c:pt idx="31">
                  <c:v>-1.6592854699999999</c:v>
                </c:pt>
                <c:pt idx="32">
                  <c:v>-1.65920668</c:v>
                </c:pt>
                <c:pt idx="33">
                  <c:v>-1.6591282000000001</c:v>
                </c:pt>
                <c:pt idx="34">
                  <c:v>-1.6590538100000001</c:v>
                </c:pt>
                <c:pt idx="35">
                  <c:v>-1.6589866499999999</c:v>
                </c:pt>
                <c:pt idx="36">
                  <c:v>-1.6589338</c:v>
                </c:pt>
                <c:pt idx="37">
                  <c:v>-1.6589103999999999</c:v>
                </c:pt>
                <c:pt idx="38">
                  <c:v>-1.65889967</c:v>
                </c:pt>
                <c:pt idx="39">
                  <c:v>-1.6588885900000001</c:v>
                </c:pt>
                <c:pt idx="40">
                  <c:v>-1.6588701299999999</c:v>
                </c:pt>
                <c:pt idx="41">
                  <c:v>-1.6588426599999999</c:v>
                </c:pt>
                <c:pt idx="42">
                  <c:v>-1.65880498</c:v>
                </c:pt>
                <c:pt idx="43">
                  <c:v>-1.65876673</c:v>
                </c:pt>
                <c:pt idx="44">
                  <c:v>-1.6587298399999999</c:v>
                </c:pt>
                <c:pt idx="45">
                  <c:v>-1.65869117</c:v>
                </c:pt>
                <c:pt idx="46">
                  <c:v>-1.65865459</c:v>
                </c:pt>
                <c:pt idx="47">
                  <c:v>-1.6586219099999999</c:v>
                </c:pt>
                <c:pt idx="48">
                  <c:v>-1.6585975399999999</c:v>
                </c:pt>
                <c:pt idx="49">
                  <c:v>-1.65858521</c:v>
                </c:pt>
                <c:pt idx="50">
                  <c:v>-1.65857495</c:v>
                </c:pt>
                <c:pt idx="51">
                  <c:v>-1.65855971</c:v>
                </c:pt>
                <c:pt idx="52">
                  <c:v>-1.6585356099999999</c:v>
                </c:pt>
                <c:pt idx="53">
                  <c:v>-1.65850641</c:v>
                </c:pt>
                <c:pt idx="54">
                  <c:v>-1.6584757299999999</c:v>
                </c:pt>
                <c:pt idx="55">
                  <c:v>-1.6584343800000001</c:v>
                </c:pt>
                <c:pt idx="56">
                  <c:v>-1.6583920599999999</c:v>
                </c:pt>
                <c:pt idx="57">
                  <c:v>-1.6583393500000001</c:v>
                </c:pt>
                <c:pt idx="58">
                  <c:v>-1.658283</c:v>
                </c:pt>
                <c:pt idx="59">
                  <c:v>-1.65822724</c:v>
                </c:pt>
                <c:pt idx="60">
                  <c:v>-1.6581692400000001</c:v>
                </c:pt>
                <c:pt idx="61">
                  <c:v>-1.65810649</c:v>
                </c:pt>
                <c:pt idx="62">
                  <c:v>-1.65804346</c:v>
                </c:pt>
                <c:pt idx="63">
                  <c:v>-1.65797913</c:v>
                </c:pt>
                <c:pt idx="64">
                  <c:v>-1.65791391</c:v>
                </c:pt>
                <c:pt idx="65">
                  <c:v>-1.65784544</c:v>
                </c:pt>
                <c:pt idx="66">
                  <c:v>-1.6577759299999999</c:v>
                </c:pt>
                <c:pt idx="67">
                  <c:v>-1.65770595</c:v>
                </c:pt>
                <c:pt idx="68">
                  <c:v>-1.6576377900000001</c:v>
                </c:pt>
                <c:pt idx="69">
                  <c:v>-1.6575735599999999</c:v>
                </c:pt>
                <c:pt idx="70">
                  <c:v>-1.65751403</c:v>
                </c:pt>
                <c:pt idx="71">
                  <c:v>-1.6574620799999999</c:v>
                </c:pt>
                <c:pt idx="72">
                  <c:v>-1.65742967</c:v>
                </c:pt>
                <c:pt idx="73">
                  <c:v>-1.65741907</c:v>
                </c:pt>
                <c:pt idx="74">
                  <c:v>-1.65741454</c:v>
                </c:pt>
                <c:pt idx="75">
                  <c:v>-1.6574045500000001</c:v>
                </c:pt>
                <c:pt idx="76">
                  <c:v>-1.65739185</c:v>
                </c:pt>
                <c:pt idx="77">
                  <c:v>-1.65737234</c:v>
                </c:pt>
                <c:pt idx="78">
                  <c:v>-1.65735359</c:v>
                </c:pt>
                <c:pt idx="79">
                  <c:v>-1.6573282600000001</c:v>
                </c:pt>
                <c:pt idx="80">
                  <c:v>-1.65730004</c:v>
                </c:pt>
                <c:pt idx="81">
                  <c:v>-1.65727457</c:v>
                </c:pt>
                <c:pt idx="82">
                  <c:v>-1.6572500999999999</c:v>
                </c:pt>
                <c:pt idx="83">
                  <c:v>-1.6572185800000001</c:v>
                </c:pt>
                <c:pt idx="84">
                  <c:v>-1.6571866500000001</c:v>
                </c:pt>
                <c:pt idx="85">
                  <c:v>-1.6571548199999999</c:v>
                </c:pt>
                <c:pt idx="86">
                  <c:v>-1.65712232</c:v>
                </c:pt>
                <c:pt idx="87">
                  <c:v>-1.65708637</c:v>
                </c:pt>
                <c:pt idx="88">
                  <c:v>-1.6570468199999999</c:v>
                </c:pt>
                <c:pt idx="89">
                  <c:v>-1.6570034</c:v>
                </c:pt>
                <c:pt idx="90">
                  <c:v>-1.6569626799999999</c:v>
                </c:pt>
                <c:pt idx="91">
                  <c:v>-1.6569313999999999</c:v>
                </c:pt>
                <c:pt idx="92">
                  <c:v>-1.6569142699999999</c:v>
                </c:pt>
                <c:pt idx="93">
                  <c:v>-1.6569056499999999</c:v>
                </c:pt>
                <c:pt idx="94">
                  <c:v>-1.65689844</c:v>
                </c:pt>
                <c:pt idx="95">
                  <c:v>-1.65689117</c:v>
                </c:pt>
                <c:pt idx="96">
                  <c:v>-1.6568791599999999</c:v>
                </c:pt>
                <c:pt idx="97">
                  <c:v>-1.6568577099999999</c:v>
                </c:pt>
                <c:pt idx="98">
                  <c:v>-1.6568272100000001</c:v>
                </c:pt>
                <c:pt idx="99">
                  <c:v>-1.6567962899999999</c:v>
                </c:pt>
                <c:pt idx="100">
                  <c:v>-1.6567620000000001</c:v>
                </c:pt>
                <c:pt idx="101">
                  <c:v>-1.6567211900000001</c:v>
                </c:pt>
                <c:pt idx="102">
                  <c:v>-1.65666771</c:v>
                </c:pt>
                <c:pt idx="103">
                  <c:v>-1.65661419</c:v>
                </c:pt>
                <c:pt idx="104">
                  <c:v>-1.6565608199999999</c:v>
                </c:pt>
                <c:pt idx="105">
                  <c:v>-1.6565003199999999</c:v>
                </c:pt>
                <c:pt idx="106">
                  <c:v>-1.6564401499999999</c:v>
                </c:pt>
                <c:pt idx="107">
                  <c:v>-1.6563827200000001</c:v>
                </c:pt>
                <c:pt idx="108">
                  <c:v>-1.65632267</c:v>
                </c:pt>
                <c:pt idx="109">
                  <c:v>-1.65626549</c:v>
                </c:pt>
                <c:pt idx="110">
                  <c:v>-1.65621577</c:v>
                </c:pt>
                <c:pt idx="111">
                  <c:v>-1.65618585</c:v>
                </c:pt>
                <c:pt idx="112">
                  <c:v>-1.6561731399999999</c:v>
                </c:pt>
                <c:pt idx="113">
                  <c:v>-1.6555546699999999</c:v>
                </c:pt>
                <c:pt idx="114">
                  <c:v>-1.6554712300000001</c:v>
                </c:pt>
                <c:pt idx="115">
                  <c:v>-1.65539189</c:v>
                </c:pt>
                <c:pt idx="116">
                  <c:v>-1.65532356</c:v>
                </c:pt>
                <c:pt idx="117">
                  <c:v>-1.6552509399999999</c:v>
                </c:pt>
                <c:pt idx="118">
                  <c:v>-1.6551852</c:v>
                </c:pt>
                <c:pt idx="119">
                  <c:v>-1.6551323200000001</c:v>
                </c:pt>
                <c:pt idx="120">
                  <c:v>-1.6550896799999999</c:v>
                </c:pt>
                <c:pt idx="121">
                  <c:v>-1.6550532099999999</c:v>
                </c:pt>
                <c:pt idx="122">
                  <c:v>-1.65503691</c:v>
                </c:pt>
                <c:pt idx="123">
                  <c:v>-1.6550240199999999</c:v>
                </c:pt>
                <c:pt idx="124">
                  <c:v>-1.6550238799999999</c:v>
                </c:pt>
                <c:pt idx="125">
                  <c:v>-1.6550288099999999</c:v>
                </c:pt>
                <c:pt idx="126">
                  <c:v>-1.65504085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00-4853-A49B-C229DD3A01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391040"/>
        <c:axId val="88392832"/>
      </c:scatterChart>
      <c:valAx>
        <c:axId val="88391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8392832"/>
        <c:crosses val="autoZero"/>
        <c:crossBetween val="midCat"/>
      </c:valAx>
      <c:valAx>
        <c:axId val="88392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3910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b="1"/>
          </a:pPr>
          <a:endParaRPr lang="es-EC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Ruta 01</c:v>
          </c:tx>
          <c:spPr>
            <a:ln w="762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'[1]P. Principal-Medicina 01.'!$D$2:$D$155</c:f>
              <c:numCache>
                <c:formatCode>General</c:formatCode>
                <c:ptCount val="154"/>
                <c:pt idx="0">
                  <c:v>-78.677351009999995</c:v>
                </c:pt>
                <c:pt idx="1">
                  <c:v>-78.677350720000007</c:v>
                </c:pt>
                <c:pt idx="2">
                  <c:v>-78.677350270000005</c:v>
                </c:pt>
                <c:pt idx="3">
                  <c:v>-78.677350180000005</c:v>
                </c:pt>
                <c:pt idx="4">
                  <c:v>-78.677350259999997</c:v>
                </c:pt>
                <c:pt idx="5">
                  <c:v>-78.677350360000005</c:v>
                </c:pt>
                <c:pt idx="6">
                  <c:v>-78.677350200000006</c:v>
                </c:pt>
                <c:pt idx="7">
                  <c:v>-78.677350140000001</c:v>
                </c:pt>
                <c:pt idx="8">
                  <c:v>-78.677350039999993</c:v>
                </c:pt>
                <c:pt idx="9">
                  <c:v>-78.677350059999995</c:v>
                </c:pt>
                <c:pt idx="10">
                  <c:v>-78.677362560000006</c:v>
                </c:pt>
                <c:pt idx="11">
                  <c:v>-78.677372109999993</c:v>
                </c:pt>
                <c:pt idx="12">
                  <c:v>-78.677379709999997</c:v>
                </c:pt>
                <c:pt idx="13">
                  <c:v>-78.677397429999999</c:v>
                </c:pt>
                <c:pt idx="14">
                  <c:v>-78.677408459999995</c:v>
                </c:pt>
                <c:pt idx="15">
                  <c:v>-78.677417370000001</c:v>
                </c:pt>
                <c:pt idx="16">
                  <c:v>-78.677427350000002</c:v>
                </c:pt>
                <c:pt idx="17">
                  <c:v>-78.677436880000002</c:v>
                </c:pt>
                <c:pt idx="18">
                  <c:v>-78.677444510000001</c:v>
                </c:pt>
                <c:pt idx="19">
                  <c:v>-78.677448979999994</c:v>
                </c:pt>
                <c:pt idx="20">
                  <c:v>-78.677453330000006</c:v>
                </c:pt>
                <c:pt idx="21">
                  <c:v>-78.67745549</c:v>
                </c:pt>
                <c:pt idx="22">
                  <c:v>-78.677457599999997</c:v>
                </c:pt>
                <c:pt idx="23">
                  <c:v>-78.677460199999999</c:v>
                </c:pt>
                <c:pt idx="24">
                  <c:v>-78.677460359999998</c:v>
                </c:pt>
                <c:pt idx="25">
                  <c:v>-78.677462610000006</c:v>
                </c:pt>
                <c:pt idx="26">
                  <c:v>-78.677466749999994</c:v>
                </c:pt>
                <c:pt idx="27">
                  <c:v>-78.677470970000002</c:v>
                </c:pt>
                <c:pt idx="28">
                  <c:v>-78.677475229999999</c:v>
                </c:pt>
                <c:pt idx="29">
                  <c:v>-78.677481459999996</c:v>
                </c:pt>
                <c:pt idx="30">
                  <c:v>-78.677487439999993</c:v>
                </c:pt>
                <c:pt idx="31">
                  <c:v>-78.677491290000006</c:v>
                </c:pt>
                <c:pt idx="32">
                  <c:v>-78.677497650000007</c:v>
                </c:pt>
                <c:pt idx="33">
                  <c:v>-78.677512989999997</c:v>
                </c:pt>
                <c:pt idx="34">
                  <c:v>-78.677522760000002</c:v>
                </c:pt>
                <c:pt idx="35">
                  <c:v>-78.67753372</c:v>
                </c:pt>
                <c:pt idx="36">
                  <c:v>-78.677540949999994</c:v>
                </c:pt>
                <c:pt idx="37">
                  <c:v>-78.677551679999993</c:v>
                </c:pt>
                <c:pt idx="38">
                  <c:v>-78.67756129</c:v>
                </c:pt>
                <c:pt idx="39">
                  <c:v>-78.677563980000002</c:v>
                </c:pt>
                <c:pt idx="40">
                  <c:v>-78.677567409999995</c:v>
                </c:pt>
                <c:pt idx="41">
                  <c:v>-78.677571060000005</c:v>
                </c:pt>
                <c:pt idx="42">
                  <c:v>-78.677575230000002</c:v>
                </c:pt>
                <c:pt idx="43">
                  <c:v>-78.677578560000001</c:v>
                </c:pt>
                <c:pt idx="44">
                  <c:v>-78.677579989999998</c:v>
                </c:pt>
                <c:pt idx="45">
                  <c:v>-78.677581450000005</c:v>
                </c:pt>
                <c:pt idx="46">
                  <c:v>-78.677583080000005</c:v>
                </c:pt>
                <c:pt idx="47">
                  <c:v>-78.67758619</c:v>
                </c:pt>
                <c:pt idx="48">
                  <c:v>-78.677589440000006</c:v>
                </c:pt>
                <c:pt idx="49">
                  <c:v>-78.677591879999994</c:v>
                </c:pt>
                <c:pt idx="50">
                  <c:v>-78.677591829999997</c:v>
                </c:pt>
                <c:pt idx="51">
                  <c:v>-78.677589909999995</c:v>
                </c:pt>
                <c:pt idx="52">
                  <c:v>-78.677582999999998</c:v>
                </c:pt>
                <c:pt idx="53">
                  <c:v>-78.677569649999995</c:v>
                </c:pt>
                <c:pt idx="54">
                  <c:v>-78.677550620000005</c:v>
                </c:pt>
                <c:pt idx="55">
                  <c:v>-78.677528499999994</c:v>
                </c:pt>
                <c:pt idx="56">
                  <c:v>-78.677511539999998</c:v>
                </c:pt>
                <c:pt idx="57">
                  <c:v>-78.677501930000005</c:v>
                </c:pt>
                <c:pt idx="58">
                  <c:v>-78.677494909999993</c:v>
                </c:pt>
                <c:pt idx="59">
                  <c:v>-78.677486579999993</c:v>
                </c:pt>
                <c:pt idx="60">
                  <c:v>-78.677470760000006</c:v>
                </c:pt>
                <c:pt idx="61">
                  <c:v>-78.677445430000006</c:v>
                </c:pt>
                <c:pt idx="62">
                  <c:v>-78.677416410000006</c:v>
                </c:pt>
                <c:pt idx="63">
                  <c:v>-78.677384549999999</c:v>
                </c:pt>
                <c:pt idx="64">
                  <c:v>-78.677345810000006</c:v>
                </c:pt>
                <c:pt idx="65">
                  <c:v>-78.677301040000003</c:v>
                </c:pt>
                <c:pt idx="66">
                  <c:v>-78.677247469999998</c:v>
                </c:pt>
                <c:pt idx="67">
                  <c:v>-78.677190019999998</c:v>
                </c:pt>
                <c:pt idx="68">
                  <c:v>-78.677131410000001</c:v>
                </c:pt>
                <c:pt idx="69">
                  <c:v>-78.677071810000001</c:v>
                </c:pt>
                <c:pt idx="70">
                  <c:v>-78.677011109999995</c:v>
                </c:pt>
                <c:pt idx="71">
                  <c:v>-78.676942879999999</c:v>
                </c:pt>
                <c:pt idx="72">
                  <c:v>-78.676877279999999</c:v>
                </c:pt>
                <c:pt idx="73">
                  <c:v>-78.676812290000001</c:v>
                </c:pt>
                <c:pt idx="74">
                  <c:v>-78.676750290000001</c:v>
                </c:pt>
                <c:pt idx="75">
                  <c:v>-78.676689249999995</c:v>
                </c:pt>
                <c:pt idx="76">
                  <c:v>-78.676628930000007</c:v>
                </c:pt>
                <c:pt idx="77">
                  <c:v>-78.676570299999995</c:v>
                </c:pt>
                <c:pt idx="78">
                  <c:v>-78.676513700000001</c:v>
                </c:pt>
                <c:pt idx="79">
                  <c:v>-78.676472570000001</c:v>
                </c:pt>
                <c:pt idx="80">
                  <c:v>-78.676452600000005</c:v>
                </c:pt>
                <c:pt idx="81">
                  <c:v>-78.676444720000006</c:v>
                </c:pt>
                <c:pt idx="82">
                  <c:v>-78.676439389999999</c:v>
                </c:pt>
                <c:pt idx="83">
                  <c:v>-78.676427989999993</c:v>
                </c:pt>
                <c:pt idx="84">
                  <c:v>-78.676415969999994</c:v>
                </c:pt>
                <c:pt idx="85">
                  <c:v>-78.676393200000007</c:v>
                </c:pt>
                <c:pt idx="86">
                  <c:v>-78.676368659999994</c:v>
                </c:pt>
                <c:pt idx="87">
                  <c:v>-78.676344689999993</c:v>
                </c:pt>
                <c:pt idx="88">
                  <c:v>-78.676317670000003</c:v>
                </c:pt>
                <c:pt idx="89">
                  <c:v>-78.676288189999994</c:v>
                </c:pt>
                <c:pt idx="90">
                  <c:v>-78.676251390000004</c:v>
                </c:pt>
                <c:pt idx="91">
                  <c:v>-78.676210549999993</c:v>
                </c:pt>
                <c:pt idx="92">
                  <c:v>-78.676164450000002</c:v>
                </c:pt>
                <c:pt idx="93">
                  <c:v>-78.676121190000003</c:v>
                </c:pt>
                <c:pt idx="94">
                  <c:v>-78.676082199999996</c:v>
                </c:pt>
                <c:pt idx="95">
                  <c:v>-78.676041290000001</c:v>
                </c:pt>
                <c:pt idx="96">
                  <c:v>-78.676003989999998</c:v>
                </c:pt>
                <c:pt idx="97">
                  <c:v>-78.675985130000001</c:v>
                </c:pt>
                <c:pt idx="98">
                  <c:v>-78.675974370000006</c:v>
                </c:pt>
                <c:pt idx="99">
                  <c:v>-78.675968190000006</c:v>
                </c:pt>
                <c:pt idx="100">
                  <c:v>-78.675959219999996</c:v>
                </c:pt>
                <c:pt idx="101">
                  <c:v>-78.675947679999993</c:v>
                </c:pt>
                <c:pt idx="102">
                  <c:v>-78.675926770000004</c:v>
                </c:pt>
                <c:pt idx="103">
                  <c:v>-78.675901479999993</c:v>
                </c:pt>
                <c:pt idx="104">
                  <c:v>-78.675875540000007</c:v>
                </c:pt>
                <c:pt idx="105">
                  <c:v>-78.675849290000002</c:v>
                </c:pt>
                <c:pt idx="106">
                  <c:v>-78.675817300000006</c:v>
                </c:pt>
                <c:pt idx="107">
                  <c:v>-78.675778370000003</c:v>
                </c:pt>
                <c:pt idx="108">
                  <c:v>-78.675735889999999</c:v>
                </c:pt>
                <c:pt idx="109">
                  <c:v>-78.675693109999997</c:v>
                </c:pt>
                <c:pt idx="110">
                  <c:v>-78.675650430000005</c:v>
                </c:pt>
                <c:pt idx="111">
                  <c:v>-78.675599349999999</c:v>
                </c:pt>
                <c:pt idx="112">
                  <c:v>-78.675543340000004</c:v>
                </c:pt>
                <c:pt idx="113">
                  <c:v>-78.675488669999993</c:v>
                </c:pt>
                <c:pt idx="114">
                  <c:v>-78.675435250000007</c:v>
                </c:pt>
                <c:pt idx="115">
                  <c:v>-78.675382839999997</c:v>
                </c:pt>
                <c:pt idx="116">
                  <c:v>-78.675340939999998</c:v>
                </c:pt>
                <c:pt idx="117">
                  <c:v>-78.675315789999999</c:v>
                </c:pt>
                <c:pt idx="118">
                  <c:v>-78.675306599999999</c:v>
                </c:pt>
                <c:pt idx="119">
                  <c:v>-78.675298350000006</c:v>
                </c:pt>
                <c:pt idx="120">
                  <c:v>-78.675289849999999</c:v>
                </c:pt>
                <c:pt idx="121">
                  <c:v>-78.675272559999996</c:v>
                </c:pt>
                <c:pt idx="122">
                  <c:v>-78.675248969999998</c:v>
                </c:pt>
                <c:pt idx="123">
                  <c:v>-78.675222489999996</c:v>
                </c:pt>
                <c:pt idx="124">
                  <c:v>-78.675195400000007</c:v>
                </c:pt>
                <c:pt idx="125">
                  <c:v>-78.675160239999997</c:v>
                </c:pt>
                <c:pt idx="126">
                  <c:v>-78.675119069999994</c:v>
                </c:pt>
                <c:pt idx="127">
                  <c:v>-78.675069410000006</c:v>
                </c:pt>
                <c:pt idx="128">
                  <c:v>-78.675014820000001</c:v>
                </c:pt>
                <c:pt idx="129">
                  <c:v>-78.674956120000004</c:v>
                </c:pt>
                <c:pt idx="130">
                  <c:v>-78.674893269999998</c:v>
                </c:pt>
                <c:pt idx="131">
                  <c:v>-78.674832330000001</c:v>
                </c:pt>
                <c:pt idx="132">
                  <c:v>-78.674770710000004</c:v>
                </c:pt>
                <c:pt idx="133">
                  <c:v>-78.674710930000003</c:v>
                </c:pt>
                <c:pt idx="134">
                  <c:v>-78.674652260000002</c:v>
                </c:pt>
                <c:pt idx="135">
                  <c:v>-78.674595370000006</c:v>
                </c:pt>
                <c:pt idx="136">
                  <c:v>-78.674536309999993</c:v>
                </c:pt>
                <c:pt idx="137">
                  <c:v>-78.674477830000001</c:v>
                </c:pt>
                <c:pt idx="138">
                  <c:v>-78.674423410000003</c:v>
                </c:pt>
                <c:pt idx="139">
                  <c:v>-78.674376850000002</c:v>
                </c:pt>
                <c:pt idx="140">
                  <c:v>-78.674354089999994</c:v>
                </c:pt>
                <c:pt idx="141">
                  <c:v>-78.674337679999994</c:v>
                </c:pt>
                <c:pt idx="142">
                  <c:v>-78.674328009999996</c:v>
                </c:pt>
                <c:pt idx="143">
                  <c:v>-78.674323639999997</c:v>
                </c:pt>
                <c:pt idx="144">
                  <c:v>-78.674326629999996</c:v>
                </c:pt>
                <c:pt idx="145">
                  <c:v>-78.674334590000001</c:v>
                </c:pt>
                <c:pt idx="146">
                  <c:v>-78.674347679999997</c:v>
                </c:pt>
                <c:pt idx="147">
                  <c:v>-78.674361730000001</c:v>
                </c:pt>
                <c:pt idx="148">
                  <c:v>-78.674377100000001</c:v>
                </c:pt>
                <c:pt idx="149">
                  <c:v>-78.674387679999995</c:v>
                </c:pt>
                <c:pt idx="150">
                  <c:v>-78.674394430000007</c:v>
                </c:pt>
                <c:pt idx="151">
                  <c:v>-78.674400239999997</c:v>
                </c:pt>
                <c:pt idx="152">
                  <c:v>-78.674405809999996</c:v>
                </c:pt>
                <c:pt idx="153">
                  <c:v>-78.674411269999993</c:v>
                </c:pt>
              </c:numCache>
            </c:numRef>
          </c:xVal>
          <c:yVal>
            <c:numRef>
              <c:f>'[1]P. Principal-Medicina 01.'!$E$2:$E$155</c:f>
              <c:numCache>
                <c:formatCode>General</c:formatCode>
                <c:ptCount val="154"/>
                <c:pt idx="0">
                  <c:v>-1.6606394600000001</c:v>
                </c:pt>
                <c:pt idx="1">
                  <c:v>-1.6606389500000001</c:v>
                </c:pt>
                <c:pt idx="2">
                  <c:v>-1.66063852</c:v>
                </c:pt>
                <c:pt idx="3">
                  <c:v>-1.66063877</c:v>
                </c:pt>
                <c:pt idx="4">
                  <c:v>-1.66063867</c:v>
                </c:pt>
                <c:pt idx="5">
                  <c:v>-1.6606389699999999</c:v>
                </c:pt>
                <c:pt idx="6">
                  <c:v>-1.6606385299999999</c:v>
                </c:pt>
                <c:pt idx="7">
                  <c:v>-1.66063819</c:v>
                </c:pt>
                <c:pt idx="8">
                  <c:v>-1.66063787</c:v>
                </c:pt>
                <c:pt idx="9">
                  <c:v>-1.6606376300000001</c:v>
                </c:pt>
                <c:pt idx="10">
                  <c:v>-1.66059801</c:v>
                </c:pt>
                <c:pt idx="11">
                  <c:v>-1.6605538500000001</c:v>
                </c:pt>
                <c:pt idx="12">
                  <c:v>-1.66050494</c:v>
                </c:pt>
                <c:pt idx="13">
                  <c:v>-1.66043311</c:v>
                </c:pt>
                <c:pt idx="14">
                  <c:v>-1.6603648200000001</c:v>
                </c:pt>
                <c:pt idx="15">
                  <c:v>-1.66029403</c:v>
                </c:pt>
                <c:pt idx="16">
                  <c:v>-1.66022417</c:v>
                </c:pt>
                <c:pt idx="17">
                  <c:v>-1.6601531</c:v>
                </c:pt>
                <c:pt idx="18">
                  <c:v>-1.6600924100000001</c:v>
                </c:pt>
                <c:pt idx="19">
                  <c:v>-1.6600441500000001</c:v>
                </c:pt>
                <c:pt idx="20">
                  <c:v>-1.6600145100000001</c:v>
                </c:pt>
                <c:pt idx="21">
                  <c:v>-1.6599923000000001</c:v>
                </c:pt>
                <c:pt idx="22">
                  <c:v>-1.6599760699999999</c:v>
                </c:pt>
                <c:pt idx="23">
                  <c:v>-1.6599645000000001</c:v>
                </c:pt>
                <c:pt idx="24">
                  <c:v>-1.65994994</c:v>
                </c:pt>
                <c:pt idx="25">
                  <c:v>-1.6599271900000001</c:v>
                </c:pt>
                <c:pt idx="26">
                  <c:v>-1.6598908400000001</c:v>
                </c:pt>
                <c:pt idx="27">
                  <c:v>-1.65985048</c:v>
                </c:pt>
                <c:pt idx="28">
                  <c:v>-1.6598086599999999</c:v>
                </c:pt>
                <c:pt idx="29">
                  <c:v>-1.6597567200000001</c:v>
                </c:pt>
                <c:pt idx="30">
                  <c:v>-1.6597013899999999</c:v>
                </c:pt>
                <c:pt idx="31">
                  <c:v>-1.6596364800000001</c:v>
                </c:pt>
                <c:pt idx="32">
                  <c:v>-1.6595636899999999</c:v>
                </c:pt>
                <c:pt idx="33">
                  <c:v>-1.65948027</c:v>
                </c:pt>
                <c:pt idx="34">
                  <c:v>-1.6593974199999999</c:v>
                </c:pt>
                <c:pt idx="35">
                  <c:v>-1.6593118899999999</c:v>
                </c:pt>
                <c:pt idx="36">
                  <c:v>-1.6592280100000001</c:v>
                </c:pt>
                <c:pt idx="37">
                  <c:v>-1.6591506600000001</c:v>
                </c:pt>
                <c:pt idx="38">
                  <c:v>-1.65908444</c:v>
                </c:pt>
                <c:pt idx="39">
                  <c:v>-1.6590324400000001</c:v>
                </c:pt>
                <c:pt idx="40">
                  <c:v>-1.6589984</c:v>
                </c:pt>
                <c:pt idx="41">
                  <c:v>-1.6589654</c:v>
                </c:pt>
                <c:pt idx="42">
                  <c:v>-1.6589397100000001</c:v>
                </c:pt>
                <c:pt idx="43">
                  <c:v>-1.6589174799999999</c:v>
                </c:pt>
                <c:pt idx="44">
                  <c:v>-1.65890118</c:v>
                </c:pt>
                <c:pt idx="45">
                  <c:v>-1.65889084</c:v>
                </c:pt>
                <c:pt idx="46">
                  <c:v>-1.6588811000000001</c:v>
                </c:pt>
                <c:pt idx="47">
                  <c:v>-1.6588630799999999</c:v>
                </c:pt>
                <c:pt idx="48">
                  <c:v>-1.65883589</c:v>
                </c:pt>
                <c:pt idx="49">
                  <c:v>-1.65880326</c:v>
                </c:pt>
                <c:pt idx="50">
                  <c:v>-1.6587741600000001</c:v>
                </c:pt>
                <c:pt idx="51">
                  <c:v>-1.65874378</c:v>
                </c:pt>
                <c:pt idx="52">
                  <c:v>-1.6587100299999999</c:v>
                </c:pt>
                <c:pt idx="53">
                  <c:v>-1.6586745000000001</c:v>
                </c:pt>
                <c:pt idx="54">
                  <c:v>-1.65864269</c:v>
                </c:pt>
                <c:pt idx="55">
                  <c:v>-1.65861642</c:v>
                </c:pt>
                <c:pt idx="56">
                  <c:v>-1.6585974800000001</c:v>
                </c:pt>
                <c:pt idx="57">
                  <c:v>-1.6585876900000001</c:v>
                </c:pt>
                <c:pt idx="58">
                  <c:v>-1.6585803299999999</c:v>
                </c:pt>
                <c:pt idx="59">
                  <c:v>-1.6585713600000001</c:v>
                </c:pt>
                <c:pt idx="60">
                  <c:v>-1.65855358</c:v>
                </c:pt>
                <c:pt idx="61">
                  <c:v>-1.65852427</c:v>
                </c:pt>
                <c:pt idx="62">
                  <c:v>-1.65849047</c:v>
                </c:pt>
                <c:pt idx="63">
                  <c:v>-1.6584531300000001</c:v>
                </c:pt>
                <c:pt idx="64">
                  <c:v>-1.6584088100000001</c:v>
                </c:pt>
                <c:pt idx="65">
                  <c:v>-1.65835935</c:v>
                </c:pt>
                <c:pt idx="66">
                  <c:v>-1.6583033</c:v>
                </c:pt>
                <c:pt idx="67">
                  <c:v>-1.65824101</c:v>
                </c:pt>
                <c:pt idx="68">
                  <c:v>-1.6581777900000001</c:v>
                </c:pt>
                <c:pt idx="69">
                  <c:v>-1.6581082199999999</c:v>
                </c:pt>
                <c:pt idx="70">
                  <c:v>-1.6580422800000001</c:v>
                </c:pt>
                <c:pt idx="71">
                  <c:v>-1.6579708500000001</c:v>
                </c:pt>
                <c:pt idx="72">
                  <c:v>-1.6579009</c:v>
                </c:pt>
                <c:pt idx="73">
                  <c:v>-1.6578282499999999</c:v>
                </c:pt>
                <c:pt idx="74">
                  <c:v>-1.6577601500000001</c:v>
                </c:pt>
                <c:pt idx="75">
                  <c:v>-1.6576919299999999</c:v>
                </c:pt>
                <c:pt idx="76">
                  <c:v>-1.6576250299999999</c:v>
                </c:pt>
                <c:pt idx="77">
                  <c:v>-1.6575569800000001</c:v>
                </c:pt>
                <c:pt idx="78">
                  <c:v>-1.6574983400000001</c:v>
                </c:pt>
                <c:pt idx="79">
                  <c:v>-1.65744786</c:v>
                </c:pt>
                <c:pt idx="80">
                  <c:v>-1.6574235900000001</c:v>
                </c:pt>
                <c:pt idx="81">
                  <c:v>-1.6574141899999999</c:v>
                </c:pt>
                <c:pt idx="82">
                  <c:v>-1.6574061200000001</c:v>
                </c:pt>
                <c:pt idx="83">
                  <c:v>-1.6573955600000001</c:v>
                </c:pt>
                <c:pt idx="84">
                  <c:v>-1.65737494</c:v>
                </c:pt>
                <c:pt idx="85">
                  <c:v>-1.6573506099999999</c:v>
                </c:pt>
                <c:pt idx="86">
                  <c:v>-1.65732437</c:v>
                </c:pt>
                <c:pt idx="87">
                  <c:v>-1.6572992600000001</c:v>
                </c:pt>
                <c:pt idx="88">
                  <c:v>-1.6572716300000001</c:v>
                </c:pt>
                <c:pt idx="89">
                  <c:v>-1.6572418799999999</c:v>
                </c:pt>
                <c:pt idx="90">
                  <c:v>-1.65720482</c:v>
                </c:pt>
                <c:pt idx="91">
                  <c:v>-1.65715933</c:v>
                </c:pt>
                <c:pt idx="92">
                  <c:v>-1.65710976</c:v>
                </c:pt>
                <c:pt idx="93">
                  <c:v>-1.65706021</c:v>
                </c:pt>
                <c:pt idx="94">
                  <c:v>-1.6570130599999999</c:v>
                </c:pt>
                <c:pt idx="95">
                  <c:v>-1.65696848</c:v>
                </c:pt>
                <c:pt idx="96">
                  <c:v>-1.65693058</c:v>
                </c:pt>
                <c:pt idx="97">
                  <c:v>-1.6569066400000001</c:v>
                </c:pt>
                <c:pt idx="98">
                  <c:v>-1.6568934099999999</c:v>
                </c:pt>
                <c:pt idx="99">
                  <c:v>-1.6568878499999999</c:v>
                </c:pt>
                <c:pt idx="100">
                  <c:v>-1.6568792999999999</c:v>
                </c:pt>
                <c:pt idx="101">
                  <c:v>-1.65686505</c:v>
                </c:pt>
                <c:pt idx="102">
                  <c:v>-1.6568443500000001</c:v>
                </c:pt>
                <c:pt idx="103">
                  <c:v>-1.6568176400000001</c:v>
                </c:pt>
                <c:pt idx="104">
                  <c:v>-1.65679032</c:v>
                </c:pt>
                <c:pt idx="105">
                  <c:v>-1.65676248</c:v>
                </c:pt>
                <c:pt idx="106">
                  <c:v>-1.65672697</c:v>
                </c:pt>
                <c:pt idx="107">
                  <c:v>-1.65668496</c:v>
                </c:pt>
                <c:pt idx="108">
                  <c:v>-1.6566366800000001</c:v>
                </c:pt>
                <c:pt idx="109">
                  <c:v>-1.65659147</c:v>
                </c:pt>
                <c:pt idx="110">
                  <c:v>-1.6565370699999999</c:v>
                </c:pt>
                <c:pt idx="111">
                  <c:v>-1.6564807100000001</c:v>
                </c:pt>
                <c:pt idx="112">
                  <c:v>-1.6564236400000001</c:v>
                </c:pt>
                <c:pt idx="113">
                  <c:v>-1.65636235</c:v>
                </c:pt>
                <c:pt idx="114">
                  <c:v>-1.6563043200000001</c:v>
                </c:pt>
                <c:pt idx="115">
                  <c:v>-1.65624708</c:v>
                </c:pt>
                <c:pt idx="116">
                  <c:v>-1.6562032200000001</c:v>
                </c:pt>
                <c:pt idx="117">
                  <c:v>-1.6561752199999999</c:v>
                </c:pt>
                <c:pt idx="118">
                  <c:v>-1.6561655200000001</c:v>
                </c:pt>
                <c:pt idx="119">
                  <c:v>-1.65615738</c:v>
                </c:pt>
                <c:pt idx="120">
                  <c:v>-1.6561466499999999</c:v>
                </c:pt>
                <c:pt idx="121">
                  <c:v>-1.6561296999999999</c:v>
                </c:pt>
                <c:pt idx="122">
                  <c:v>-1.65610411</c:v>
                </c:pt>
                <c:pt idx="123">
                  <c:v>-1.65607518</c:v>
                </c:pt>
                <c:pt idx="124">
                  <c:v>-1.6560455199999999</c:v>
                </c:pt>
                <c:pt idx="125">
                  <c:v>-1.6560063199999999</c:v>
                </c:pt>
                <c:pt idx="126">
                  <c:v>-1.65596053</c:v>
                </c:pt>
                <c:pt idx="127">
                  <c:v>-1.6559055199999999</c:v>
                </c:pt>
                <c:pt idx="128">
                  <c:v>-1.6558508300000001</c:v>
                </c:pt>
                <c:pt idx="129">
                  <c:v>-1.6557884599999999</c:v>
                </c:pt>
                <c:pt idx="130">
                  <c:v>-1.6557245899999999</c:v>
                </c:pt>
                <c:pt idx="131">
                  <c:v>-1.6556576199999999</c:v>
                </c:pt>
                <c:pt idx="132">
                  <c:v>-1.6555899599999999</c:v>
                </c:pt>
                <c:pt idx="133">
                  <c:v>-1.6555216500000001</c:v>
                </c:pt>
                <c:pt idx="134">
                  <c:v>-1.6554538599999999</c:v>
                </c:pt>
                <c:pt idx="135">
                  <c:v>-1.65538713</c:v>
                </c:pt>
                <c:pt idx="136">
                  <c:v>-1.65532269</c:v>
                </c:pt>
                <c:pt idx="137">
                  <c:v>-1.6552599400000001</c:v>
                </c:pt>
                <c:pt idx="138">
                  <c:v>-1.6552028000000001</c:v>
                </c:pt>
                <c:pt idx="139">
                  <c:v>-1.6551550399999999</c:v>
                </c:pt>
                <c:pt idx="140">
                  <c:v>-1.65512696</c:v>
                </c:pt>
                <c:pt idx="141">
                  <c:v>-1.65509566</c:v>
                </c:pt>
                <c:pt idx="142">
                  <c:v>-1.65506373</c:v>
                </c:pt>
                <c:pt idx="143">
                  <c:v>-1.6550381599999999</c:v>
                </c:pt>
                <c:pt idx="144">
                  <c:v>-1.65502387</c:v>
                </c:pt>
                <c:pt idx="145">
                  <c:v>-1.6550113799999999</c:v>
                </c:pt>
                <c:pt idx="146">
                  <c:v>-1.6550030499999999</c:v>
                </c:pt>
                <c:pt idx="147">
                  <c:v>-1.6549992</c:v>
                </c:pt>
                <c:pt idx="148">
                  <c:v>-1.65500278</c:v>
                </c:pt>
                <c:pt idx="149">
                  <c:v>-1.6550105900000001</c:v>
                </c:pt>
                <c:pt idx="150">
                  <c:v>-1.65501944</c:v>
                </c:pt>
                <c:pt idx="151">
                  <c:v>-1.65502997</c:v>
                </c:pt>
                <c:pt idx="152">
                  <c:v>-1.6550399099999999</c:v>
                </c:pt>
                <c:pt idx="153">
                  <c:v>-1.65504758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658-473E-AC27-08B4D7B6F4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585792"/>
        <c:axId val="95584256"/>
      </c:scatterChart>
      <c:valAx>
        <c:axId val="95585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5584256"/>
        <c:crosses val="autoZero"/>
        <c:crossBetween val="midCat"/>
      </c:valAx>
      <c:valAx>
        <c:axId val="95584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5585792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b="1"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1-2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'PARA FILTRAR'!$R$3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DD7-4469-BB62-AD0E2F8DB362}"/>
            </c:ext>
          </c:extLst>
        </c:ser>
        <c:ser>
          <c:idx val="1"/>
          <c:order val="1"/>
          <c:tx>
            <c:v>1 2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'PARA FILTRAR'!$R$3:$R$302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xVal>
          <c:yVal>
            <c:numRef>
              <c:f>'PARA FILTRAR'!$S$3:$S$274</c:f>
              <c:numCache>
                <c:formatCode>General</c:formatCode>
                <c:ptCount val="272"/>
                <c:pt idx="0">
                  <c:v>0</c:v>
                </c:pt>
                <c:pt idx="1">
                  <c:v>3.58</c:v>
                </c:pt>
                <c:pt idx="2">
                  <c:v>3.87</c:v>
                </c:pt>
                <c:pt idx="3">
                  <c:v>4.46</c:v>
                </c:pt>
                <c:pt idx="4">
                  <c:v>5.56</c:v>
                </c:pt>
                <c:pt idx="5">
                  <c:v>6.8</c:v>
                </c:pt>
                <c:pt idx="6">
                  <c:v>7.72</c:v>
                </c:pt>
                <c:pt idx="7">
                  <c:v>7.68</c:v>
                </c:pt>
                <c:pt idx="8">
                  <c:v>7.57</c:v>
                </c:pt>
                <c:pt idx="9">
                  <c:v>6.8</c:v>
                </c:pt>
                <c:pt idx="10">
                  <c:v>5.07</c:v>
                </c:pt>
                <c:pt idx="11">
                  <c:v>3.42</c:v>
                </c:pt>
                <c:pt idx="12">
                  <c:v>2.46</c:v>
                </c:pt>
                <c:pt idx="13">
                  <c:v>1.66</c:v>
                </c:pt>
                <c:pt idx="14">
                  <c:v>1.05</c:v>
                </c:pt>
                <c:pt idx="15">
                  <c:v>1.35</c:v>
                </c:pt>
                <c:pt idx="16">
                  <c:v>2.52</c:v>
                </c:pt>
                <c:pt idx="17">
                  <c:v>4.3</c:v>
                </c:pt>
                <c:pt idx="18">
                  <c:v>4.5199999999999996</c:v>
                </c:pt>
                <c:pt idx="19">
                  <c:v>4.72</c:v>
                </c:pt>
                <c:pt idx="20">
                  <c:v>5.68</c:v>
                </c:pt>
                <c:pt idx="21">
                  <c:v>6.04</c:v>
                </c:pt>
                <c:pt idx="22">
                  <c:v>6.91</c:v>
                </c:pt>
                <c:pt idx="23">
                  <c:v>7.85</c:v>
                </c:pt>
                <c:pt idx="24">
                  <c:v>9.11</c:v>
                </c:pt>
                <c:pt idx="25">
                  <c:v>9.24</c:v>
                </c:pt>
                <c:pt idx="26">
                  <c:v>9.57</c:v>
                </c:pt>
                <c:pt idx="27">
                  <c:v>9.11</c:v>
                </c:pt>
                <c:pt idx="28">
                  <c:v>8.25</c:v>
                </c:pt>
                <c:pt idx="29">
                  <c:v>7.27</c:v>
                </c:pt>
                <c:pt idx="30">
                  <c:v>5.75</c:v>
                </c:pt>
                <c:pt idx="31">
                  <c:v>4.12</c:v>
                </c:pt>
                <c:pt idx="32">
                  <c:v>3.61</c:v>
                </c:pt>
                <c:pt idx="33">
                  <c:v>2.91</c:v>
                </c:pt>
                <c:pt idx="34">
                  <c:v>2.36</c:v>
                </c:pt>
                <c:pt idx="35">
                  <c:v>1.94</c:v>
                </c:pt>
                <c:pt idx="36">
                  <c:v>1.1000000000000001</c:v>
                </c:pt>
                <c:pt idx="37">
                  <c:v>1.06</c:v>
                </c:pt>
                <c:pt idx="38">
                  <c:v>2.13</c:v>
                </c:pt>
                <c:pt idx="39">
                  <c:v>3.01</c:v>
                </c:pt>
                <c:pt idx="40">
                  <c:v>3.51</c:v>
                </c:pt>
                <c:pt idx="41">
                  <c:v>3.11</c:v>
                </c:pt>
                <c:pt idx="42">
                  <c:v>3.39</c:v>
                </c:pt>
                <c:pt idx="43">
                  <c:v>3.83</c:v>
                </c:pt>
                <c:pt idx="44">
                  <c:v>4.1399999999999997</c:v>
                </c:pt>
                <c:pt idx="45">
                  <c:v>4.1500000000000004</c:v>
                </c:pt>
                <c:pt idx="46">
                  <c:v>3.81</c:v>
                </c:pt>
                <c:pt idx="47">
                  <c:v>2.73</c:v>
                </c:pt>
                <c:pt idx="48">
                  <c:v>1.53</c:v>
                </c:pt>
                <c:pt idx="49">
                  <c:v>1.28</c:v>
                </c:pt>
                <c:pt idx="50">
                  <c:v>1.56</c:v>
                </c:pt>
                <c:pt idx="51">
                  <c:v>2.87</c:v>
                </c:pt>
                <c:pt idx="52">
                  <c:v>4.47</c:v>
                </c:pt>
                <c:pt idx="53">
                  <c:v>4.8600000000000003</c:v>
                </c:pt>
                <c:pt idx="54">
                  <c:v>5.09</c:v>
                </c:pt>
                <c:pt idx="55">
                  <c:v>6.06</c:v>
                </c:pt>
                <c:pt idx="56">
                  <c:v>7.23</c:v>
                </c:pt>
                <c:pt idx="57">
                  <c:v>8.33</c:v>
                </c:pt>
                <c:pt idx="58">
                  <c:v>9.26</c:v>
                </c:pt>
                <c:pt idx="59">
                  <c:v>9.42</c:v>
                </c:pt>
                <c:pt idx="60">
                  <c:v>9.8000000000000007</c:v>
                </c:pt>
                <c:pt idx="61">
                  <c:v>10.4</c:v>
                </c:pt>
                <c:pt idx="62">
                  <c:v>10.59</c:v>
                </c:pt>
                <c:pt idx="63">
                  <c:v>10.64</c:v>
                </c:pt>
                <c:pt idx="64">
                  <c:v>10.68</c:v>
                </c:pt>
                <c:pt idx="65">
                  <c:v>10.46</c:v>
                </c:pt>
                <c:pt idx="66">
                  <c:v>10.28</c:v>
                </c:pt>
                <c:pt idx="67">
                  <c:v>10.06</c:v>
                </c:pt>
                <c:pt idx="68">
                  <c:v>9.83</c:v>
                </c:pt>
                <c:pt idx="69">
                  <c:v>8.9499999999999993</c:v>
                </c:pt>
                <c:pt idx="70">
                  <c:v>7.22</c:v>
                </c:pt>
                <c:pt idx="71">
                  <c:v>3.86</c:v>
                </c:pt>
                <c:pt idx="72">
                  <c:v>1.48</c:v>
                </c:pt>
                <c:pt idx="73">
                  <c:v>1.08</c:v>
                </c:pt>
                <c:pt idx="74">
                  <c:v>1.69</c:v>
                </c:pt>
                <c:pt idx="75">
                  <c:v>2.6</c:v>
                </c:pt>
                <c:pt idx="76">
                  <c:v>3.75</c:v>
                </c:pt>
                <c:pt idx="77">
                  <c:v>3.94</c:v>
                </c:pt>
                <c:pt idx="78">
                  <c:v>3.8</c:v>
                </c:pt>
                <c:pt idx="79">
                  <c:v>4.29</c:v>
                </c:pt>
                <c:pt idx="80">
                  <c:v>4.46</c:v>
                </c:pt>
                <c:pt idx="81">
                  <c:v>5.28</c:v>
                </c:pt>
                <c:pt idx="82">
                  <c:v>6.41</c:v>
                </c:pt>
                <c:pt idx="83">
                  <c:v>7.25</c:v>
                </c:pt>
                <c:pt idx="84">
                  <c:v>7.24</c:v>
                </c:pt>
                <c:pt idx="85">
                  <c:v>7.37</c:v>
                </c:pt>
                <c:pt idx="86">
                  <c:v>6.99</c:v>
                </c:pt>
                <c:pt idx="87">
                  <c:v>5.72</c:v>
                </c:pt>
                <c:pt idx="88">
                  <c:v>3.41</c:v>
                </c:pt>
                <c:pt idx="89">
                  <c:v>1.92</c:v>
                </c:pt>
                <c:pt idx="90">
                  <c:v>1.18</c:v>
                </c:pt>
                <c:pt idx="91">
                  <c:v>1.34</c:v>
                </c:pt>
                <c:pt idx="92">
                  <c:v>2.14</c:v>
                </c:pt>
                <c:pt idx="93">
                  <c:v>3.16</c:v>
                </c:pt>
                <c:pt idx="94">
                  <c:v>4.09</c:v>
                </c:pt>
                <c:pt idx="95">
                  <c:v>4.04</c:v>
                </c:pt>
                <c:pt idx="96">
                  <c:v>4.22</c:v>
                </c:pt>
                <c:pt idx="97">
                  <c:v>5.28</c:v>
                </c:pt>
                <c:pt idx="98">
                  <c:v>6.15</c:v>
                </c:pt>
                <c:pt idx="99">
                  <c:v>7.06</c:v>
                </c:pt>
                <c:pt idx="100">
                  <c:v>7.25</c:v>
                </c:pt>
                <c:pt idx="101">
                  <c:v>7.65</c:v>
                </c:pt>
                <c:pt idx="102">
                  <c:v>8.2899999999999991</c:v>
                </c:pt>
                <c:pt idx="103">
                  <c:v>8.66</c:v>
                </c:pt>
                <c:pt idx="104">
                  <c:v>8.8000000000000007</c:v>
                </c:pt>
                <c:pt idx="105">
                  <c:v>8.76</c:v>
                </c:pt>
                <c:pt idx="106">
                  <c:v>8.4499999999999993</c:v>
                </c:pt>
                <c:pt idx="107">
                  <c:v>7.05</c:v>
                </c:pt>
                <c:pt idx="108">
                  <c:v>4.34</c:v>
                </c:pt>
                <c:pt idx="109">
                  <c:v>1.61</c:v>
                </c:pt>
                <c:pt idx="110">
                  <c:v>1.08</c:v>
                </c:pt>
                <c:pt idx="111">
                  <c:v>1.39</c:v>
                </c:pt>
                <c:pt idx="112">
                  <c:v>2.54</c:v>
                </c:pt>
                <c:pt idx="113">
                  <c:v>3.93</c:v>
                </c:pt>
                <c:pt idx="114">
                  <c:v>4.3099999999999996</c:v>
                </c:pt>
                <c:pt idx="115">
                  <c:v>4.3600000000000003</c:v>
                </c:pt>
                <c:pt idx="116">
                  <c:v>5.38</c:v>
                </c:pt>
                <c:pt idx="117">
                  <c:v>6.62</c:v>
                </c:pt>
                <c:pt idx="118">
                  <c:v>7.95</c:v>
                </c:pt>
                <c:pt idx="119">
                  <c:v>9.15</c:v>
                </c:pt>
                <c:pt idx="120">
                  <c:v>9.35</c:v>
                </c:pt>
                <c:pt idx="121">
                  <c:v>9.73</c:v>
                </c:pt>
                <c:pt idx="122">
                  <c:v>10.02</c:v>
                </c:pt>
                <c:pt idx="123">
                  <c:v>10</c:v>
                </c:pt>
                <c:pt idx="124">
                  <c:v>9.8800000000000008</c:v>
                </c:pt>
                <c:pt idx="125">
                  <c:v>9.83</c:v>
                </c:pt>
                <c:pt idx="126">
                  <c:v>9.7899999999999991</c:v>
                </c:pt>
                <c:pt idx="127">
                  <c:v>9.68</c:v>
                </c:pt>
                <c:pt idx="128">
                  <c:v>9.52</c:v>
                </c:pt>
                <c:pt idx="129">
                  <c:v>8.7799999999999994</c:v>
                </c:pt>
                <c:pt idx="130">
                  <c:v>7.29</c:v>
                </c:pt>
                <c:pt idx="131">
                  <c:v>5.53</c:v>
                </c:pt>
                <c:pt idx="132">
                  <c:v>4.5</c:v>
                </c:pt>
                <c:pt idx="133">
                  <c:v>3.48</c:v>
                </c:pt>
                <c:pt idx="134">
                  <c:v>2.94</c:v>
                </c:pt>
                <c:pt idx="135">
                  <c:v>2.02</c:v>
                </c:pt>
                <c:pt idx="136">
                  <c:v>1.73</c:v>
                </c:pt>
                <c:pt idx="137">
                  <c:v>1.41</c:v>
                </c:pt>
                <c:pt idx="138">
                  <c:v>1.48</c:v>
                </c:pt>
                <c:pt idx="139">
                  <c:v>1.65</c:v>
                </c:pt>
                <c:pt idx="140">
                  <c:v>1.1299999999999999</c:v>
                </c:pt>
                <c:pt idx="141">
                  <c:v>0.99</c:v>
                </c:pt>
                <c:pt idx="142">
                  <c:v>1.07</c:v>
                </c:pt>
                <c:pt idx="143">
                  <c:v>0.97</c:v>
                </c:pt>
                <c:pt idx="144">
                  <c:v>0.93</c:v>
                </c:pt>
                <c:pt idx="145">
                  <c:v>0</c:v>
                </c:pt>
                <c:pt idx="146">
                  <c:v>0</c:v>
                </c:pt>
                <c:pt idx="147">
                  <c:v>0.51</c:v>
                </c:pt>
                <c:pt idx="148">
                  <c:v>1.59</c:v>
                </c:pt>
                <c:pt idx="149">
                  <c:v>2.73</c:v>
                </c:pt>
                <c:pt idx="150">
                  <c:v>4.17</c:v>
                </c:pt>
                <c:pt idx="151">
                  <c:v>5.32</c:v>
                </c:pt>
                <c:pt idx="152">
                  <c:v>4.6500000000000004</c:v>
                </c:pt>
                <c:pt idx="153">
                  <c:v>5.69</c:v>
                </c:pt>
                <c:pt idx="154">
                  <c:v>6.87</c:v>
                </c:pt>
                <c:pt idx="155">
                  <c:v>7.57</c:v>
                </c:pt>
                <c:pt idx="156">
                  <c:v>7.84</c:v>
                </c:pt>
                <c:pt idx="157">
                  <c:v>8.2899999999999991</c:v>
                </c:pt>
                <c:pt idx="158">
                  <c:v>7.84</c:v>
                </c:pt>
                <c:pt idx="159">
                  <c:v>6.46</c:v>
                </c:pt>
                <c:pt idx="160">
                  <c:v>3.41</c:v>
                </c:pt>
                <c:pt idx="161">
                  <c:v>1.41</c:v>
                </c:pt>
                <c:pt idx="162">
                  <c:v>1.24</c:v>
                </c:pt>
                <c:pt idx="163">
                  <c:v>2.04</c:v>
                </c:pt>
                <c:pt idx="164">
                  <c:v>3.55</c:v>
                </c:pt>
                <c:pt idx="165">
                  <c:v>4.26</c:v>
                </c:pt>
                <c:pt idx="166">
                  <c:v>4.29</c:v>
                </c:pt>
                <c:pt idx="167">
                  <c:v>4.3600000000000003</c:v>
                </c:pt>
                <c:pt idx="168">
                  <c:v>4.76</c:v>
                </c:pt>
                <c:pt idx="169">
                  <c:v>5.73</c:v>
                </c:pt>
                <c:pt idx="170">
                  <c:v>6.75</c:v>
                </c:pt>
                <c:pt idx="171">
                  <c:v>6.88</c:v>
                </c:pt>
                <c:pt idx="172">
                  <c:v>7.15</c:v>
                </c:pt>
                <c:pt idx="173">
                  <c:v>7.54</c:v>
                </c:pt>
                <c:pt idx="174">
                  <c:v>7.91</c:v>
                </c:pt>
                <c:pt idx="175">
                  <c:v>8.26</c:v>
                </c:pt>
                <c:pt idx="176">
                  <c:v>8.51</c:v>
                </c:pt>
                <c:pt idx="177">
                  <c:v>8.64</c:v>
                </c:pt>
                <c:pt idx="178">
                  <c:v>8.57</c:v>
                </c:pt>
                <c:pt idx="179">
                  <c:v>7.58</c:v>
                </c:pt>
                <c:pt idx="180">
                  <c:v>5.8</c:v>
                </c:pt>
                <c:pt idx="181">
                  <c:v>3.11</c:v>
                </c:pt>
                <c:pt idx="182">
                  <c:v>1.54</c:v>
                </c:pt>
                <c:pt idx="183">
                  <c:v>0.97</c:v>
                </c:pt>
                <c:pt idx="184">
                  <c:v>2.2999999999999998</c:v>
                </c:pt>
                <c:pt idx="185">
                  <c:v>3.53</c:v>
                </c:pt>
                <c:pt idx="186">
                  <c:v>4.6500000000000004</c:v>
                </c:pt>
                <c:pt idx="187">
                  <c:v>4.49</c:v>
                </c:pt>
                <c:pt idx="188">
                  <c:v>4.05</c:v>
                </c:pt>
                <c:pt idx="189">
                  <c:v>4.58</c:v>
                </c:pt>
                <c:pt idx="190">
                  <c:v>4.6399999999999997</c:v>
                </c:pt>
                <c:pt idx="191">
                  <c:v>4.46</c:v>
                </c:pt>
                <c:pt idx="192">
                  <c:v>3.19</c:v>
                </c:pt>
                <c:pt idx="193">
                  <c:v>1.75</c:v>
                </c:pt>
                <c:pt idx="194">
                  <c:v>1.47</c:v>
                </c:pt>
                <c:pt idx="195">
                  <c:v>2.27</c:v>
                </c:pt>
                <c:pt idx="196">
                  <c:v>3.79</c:v>
                </c:pt>
                <c:pt idx="197">
                  <c:v>4.3</c:v>
                </c:pt>
                <c:pt idx="198">
                  <c:v>4.51</c:v>
                </c:pt>
                <c:pt idx="199">
                  <c:v>5.36</c:v>
                </c:pt>
                <c:pt idx="200">
                  <c:v>6.45</c:v>
                </c:pt>
                <c:pt idx="201">
                  <c:v>7.52</c:v>
                </c:pt>
                <c:pt idx="202">
                  <c:v>8.3699999999999992</c:v>
                </c:pt>
                <c:pt idx="203">
                  <c:v>8.41</c:v>
                </c:pt>
                <c:pt idx="204">
                  <c:v>8.81</c:v>
                </c:pt>
                <c:pt idx="205">
                  <c:v>9.36</c:v>
                </c:pt>
                <c:pt idx="206">
                  <c:v>9.85</c:v>
                </c:pt>
                <c:pt idx="207">
                  <c:v>10</c:v>
                </c:pt>
                <c:pt idx="208">
                  <c:v>10.32</c:v>
                </c:pt>
                <c:pt idx="209">
                  <c:v>10.24</c:v>
                </c:pt>
                <c:pt idx="210">
                  <c:v>10.27</c:v>
                </c:pt>
                <c:pt idx="211">
                  <c:v>10.28</c:v>
                </c:pt>
                <c:pt idx="212">
                  <c:v>10.11</c:v>
                </c:pt>
                <c:pt idx="213">
                  <c:v>9.77</c:v>
                </c:pt>
                <c:pt idx="214">
                  <c:v>8.7899999999999991</c:v>
                </c:pt>
                <c:pt idx="215">
                  <c:v>7.43</c:v>
                </c:pt>
                <c:pt idx="216">
                  <c:v>4.76</c:v>
                </c:pt>
                <c:pt idx="217">
                  <c:v>1.89</c:v>
                </c:pt>
                <c:pt idx="218">
                  <c:v>1.21</c:v>
                </c:pt>
                <c:pt idx="219">
                  <c:v>1.71</c:v>
                </c:pt>
                <c:pt idx="220">
                  <c:v>2.56</c:v>
                </c:pt>
                <c:pt idx="221">
                  <c:v>2.73</c:v>
                </c:pt>
                <c:pt idx="222">
                  <c:v>2.87</c:v>
                </c:pt>
                <c:pt idx="223">
                  <c:v>3.91</c:v>
                </c:pt>
                <c:pt idx="224">
                  <c:v>3.97</c:v>
                </c:pt>
                <c:pt idx="225">
                  <c:v>3.59</c:v>
                </c:pt>
                <c:pt idx="226">
                  <c:v>3.57</c:v>
                </c:pt>
                <c:pt idx="227">
                  <c:v>4.74</c:v>
                </c:pt>
                <c:pt idx="228">
                  <c:v>4.62</c:v>
                </c:pt>
                <c:pt idx="229">
                  <c:v>4.8499999999999996</c:v>
                </c:pt>
                <c:pt idx="230">
                  <c:v>5.14</c:v>
                </c:pt>
                <c:pt idx="231">
                  <c:v>5.25</c:v>
                </c:pt>
                <c:pt idx="232">
                  <c:v>5.85</c:v>
                </c:pt>
                <c:pt idx="233">
                  <c:v>6.46</c:v>
                </c:pt>
                <c:pt idx="234">
                  <c:v>6.33</c:v>
                </c:pt>
                <c:pt idx="235">
                  <c:v>4.63</c:v>
                </c:pt>
                <c:pt idx="236">
                  <c:v>2.36</c:v>
                </c:pt>
                <c:pt idx="237">
                  <c:v>1.35</c:v>
                </c:pt>
                <c:pt idx="238">
                  <c:v>1.06</c:v>
                </c:pt>
                <c:pt idx="239">
                  <c:v>1.39</c:v>
                </c:pt>
                <c:pt idx="240">
                  <c:v>2.04</c:v>
                </c:pt>
                <c:pt idx="241">
                  <c:v>3.38</c:v>
                </c:pt>
                <c:pt idx="242">
                  <c:v>4.47</c:v>
                </c:pt>
                <c:pt idx="243">
                  <c:v>4.43</c:v>
                </c:pt>
                <c:pt idx="244">
                  <c:v>5.24</c:v>
                </c:pt>
                <c:pt idx="245">
                  <c:v>6.42</c:v>
                </c:pt>
                <c:pt idx="246">
                  <c:v>7.6</c:v>
                </c:pt>
                <c:pt idx="247">
                  <c:v>7.95</c:v>
                </c:pt>
                <c:pt idx="248">
                  <c:v>8.34</c:v>
                </c:pt>
                <c:pt idx="249">
                  <c:v>8.7200000000000006</c:v>
                </c:pt>
                <c:pt idx="250">
                  <c:v>8.82</c:v>
                </c:pt>
                <c:pt idx="251">
                  <c:v>8.8800000000000008</c:v>
                </c:pt>
                <c:pt idx="252">
                  <c:v>8.83</c:v>
                </c:pt>
                <c:pt idx="253">
                  <c:v>8.35</c:v>
                </c:pt>
                <c:pt idx="254">
                  <c:v>7.26</c:v>
                </c:pt>
                <c:pt idx="255">
                  <c:v>9</c:v>
                </c:pt>
                <c:pt idx="256">
                  <c:v>7</c:v>
                </c:pt>
                <c:pt idx="257">
                  <c:v>11.12</c:v>
                </c:pt>
                <c:pt idx="258">
                  <c:v>11.44</c:v>
                </c:pt>
                <c:pt idx="259">
                  <c:v>11.4</c:v>
                </c:pt>
                <c:pt idx="260">
                  <c:v>11.32</c:v>
                </c:pt>
                <c:pt idx="261">
                  <c:v>11.06</c:v>
                </c:pt>
                <c:pt idx="262">
                  <c:v>9.36</c:v>
                </c:pt>
                <c:pt idx="263">
                  <c:v>6.99</c:v>
                </c:pt>
                <c:pt idx="264">
                  <c:v>4.66</c:v>
                </c:pt>
                <c:pt idx="265">
                  <c:v>3.34</c:v>
                </c:pt>
                <c:pt idx="266">
                  <c:v>2.41</c:v>
                </c:pt>
                <c:pt idx="267">
                  <c:v>2.31</c:v>
                </c:pt>
                <c:pt idx="268">
                  <c:v>2.27</c:v>
                </c:pt>
                <c:pt idx="269">
                  <c:v>1.94</c:v>
                </c:pt>
                <c:pt idx="270">
                  <c:v>2</c:v>
                </c:pt>
                <c:pt idx="27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DD7-4469-BB62-AD0E2F8DB3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8845200"/>
        <c:axId val="1218847280"/>
      </c:scatterChart>
      <c:valAx>
        <c:axId val="1218845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218847280"/>
        <c:crosses val="autoZero"/>
        <c:crossBetween val="midCat"/>
      </c:valAx>
      <c:valAx>
        <c:axId val="121884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218845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1-4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'PARA FILTRAR'!$R$3:$R$302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xVal>
          <c:yVal>
            <c:numRef>
              <c:f>'PARA FILTRAR'!$T$3:$T$306</c:f>
              <c:numCache>
                <c:formatCode>General</c:formatCode>
                <c:ptCount val="304"/>
                <c:pt idx="0">
                  <c:v>0</c:v>
                </c:pt>
                <c:pt idx="1">
                  <c:v>3.58</c:v>
                </c:pt>
                <c:pt idx="2">
                  <c:v>3.87</c:v>
                </c:pt>
                <c:pt idx="3">
                  <c:v>4.46</c:v>
                </c:pt>
                <c:pt idx="4">
                  <c:v>5.56</c:v>
                </c:pt>
                <c:pt idx="5">
                  <c:v>6.8</c:v>
                </c:pt>
                <c:pt idx="6">
                  <c:v>7.72</c:v>
                </c:pt>
                <c:pt idx="7">
                  <c:v>7.68</c:v>
                </c:pt>
                <c:pt idx="8">
                  <c:v>7.57</c:v>
                </c:pt>
                <c:pt idx="9">
                  <c:v>6.8</c:v>
                </c:pt>
                <c:pt idx="10">
                  <c:v>5.07</c:v>
                </c:pt>
                <c:pt idx="11">
                  <c:v>3.42</c:v>
                </c:pt>
                <c:pt idx="12">
                  <c:v>2.46</c:v>
                </c:pt>
                <c:pt idx="13">
                  <c:v>1.66</c:v>
                </c:pt>
                <c:pt idx="14">
                  <c:v>1.05</c:v>
                </c:pt>
                <c:pt idx="15">
                  <c:v>1.35</c:v>
                </c:pt>
                <c:pt idx="16">
                  <c:v>2.52</c:v>
                </c:pt>
                <c:pt idx="17">
                  <c:v>4.3</c:v>
                </c:pt>
                <c:pt idx="18">
                  <c:v>4.5199999999999996</c:v>
                </c:pt>
                <c:pt idx="19">
                  <c:v>4.72</c:v>
                </c:pt>
                <c:pt idx="20">
                  <c:v>5.68</c:v>
                </c:pt>
                <c:pt idx="21">
                  <c:v>6.04</c:v>
                </c:pt>
                <c:pt idx="22">
                  <c:v>6.91</c:v>
                </c:pt>
                <c:pt idx="23">
                  <c:v>7.85</c:v>
                </c:pt>
                <c:pt idx="24">
                  <c:v>9.11</c:v>
                </c:pt>
                <c:pt idx="25">
                  <c:v>9.24</c:v>
                </c:pt>
                <c:pt idx="26">
                  <c:v>9.57</c:v>
                </c:pt>
                <c:pt idx="27">
                  <c:v>9.11</c:v>
                </c:pt>
                <c:pt idx="28">
                  <c:v>8.25</c:v>
                </c:pt>
                <c:pt idx="29">
                  <c:v>7.27</c:v>
                </c:pt>
                <c:pt idx="30">
                  <c:v>5.75</c:v>
                </c:pt>
                <c:pt idx="31">
                  <c:v>4.12</c:v>
                </c:pt>
                <c:pt idx="32">
                  <c:v>3.61</c:v>
                </c:pt>
                <c:pt idx="33">
                  <c:v>2.91</c:v>
                </c:pt>
                <c:pt idx="34">
                  <c:v>2.36</c:v>
                </c:pt>
                <c:pt idx="35">
                  <c:v>1.94</c:v>
                </c:pt>
                <c:pt idx="36">
                  <c:v>1.1000000000000001</c:v>
                </c:pt>
                <c:pt idx="37">
                  <c:v>1.06</c:v>
                </c:pt>
                <c:pt idx="38">
                  <c:v>2.13</c:v>
                </c:pt>
                <c:pt idx="39">
                  <c:v>3.01</c:v>
                </c:pt>
                <c:pt idx="40">
                  <c:v>3.51</c:v>
                </c:pt>
                <c:pt idx="41">
                  <c:v>3.11</c:v>
                </c:pt>
                <c:pt idx="42">
                  <c:v>3.39</c:v>
                </c:pt>
                <c:pt idx="43">
                  <c:v>3.83</c:v>
                </c:pt>
                <c:pt idx="44">
                  <c:v>4.1399999999999997</c:v>
                </c:pt>
                <c:pt idx="45">
                  <c:v>4.1500000000000004</c:v>
                </c:pt>
                <c:pt idx="46">
                  <c:v>3.81</c:v>
                </c:pt>
                <c:pt idx="47">
                  <c:v>2.73</c:v>
                </c:pt>
                <c:pt idx="48">
                  <c:v>1.53</c:v>
                </c:pt>
                <c:pt idx="49">
                  <c:v>1.28</c:v>
                </c:pt>
                <c:pt idx="50">
                  <c:v>1.56</c:v>
                </c:pt>
                <c:pt idx="51">
                  <c:v>2.87</c:v>
                </c:pt>
                <c:pt idx="52">
                  <c:v>4.47</c:v>
                </c:pt>
                <c:pt idx="53">
                  <c:v>4.8600000000000003</c:v>
                </c:pt>
                <c:pt idx="54">
                  <c:v>5.09</c:v>
                </c:pt>
                <c:pt idx="55">
                  <c:v>6.06</c:v>
                </c:pt>
                <c:pt idx="56">
                  <c:v>7.23</c:v>
                </c:pt>
                <c:pt idx="57">
                  <c:v>8.33</c:v>
                </c:pt>
                <c:pt idx="58">
                  <c:v>9.26</c:v>
                </c:pt>
                <c:pt idx="59">
                  <c:v>9.42</c:v>
                </c:pt>
                <c:pt idx="60">
                  <c:v>9.8000000000000007</c:v>
                </c:pt>
                <c:pt idx="61">
                  <c:v>10.4</c:v>
                </c:pt>
                <c:pt idx="62">
                  <c:v>10.59</c:v>
                </c:pt>
                <c:pt idx="63">
                  <c:v>10.64</c:v>
                </c:pt>
                <c:pt idx="64">
                  <c:v>10.68</c:v>
                </c:pt>
                <c:pt idx="65">
                  <c:v>10.46</c:v>
                </c:pt>
                <c:pt idx="66">
                  <c:v>10.28</c:v>
                </c:pt>
                <c:pt idx="67">
                  <c:v>10.06</c:v>
                </c:pt>
                <c:pt idx="68">
                  <c:v>9.83</c:v>
                </c:pt>
                <c:pt idx="69">
                  <c:v>8.9499999999999993</c:v>
                </c:pt>
                <c:pt idx="70">
                  <c:v>7.22</c:v>
                </c:pt>
                <c:pt idx="71">
                  <c:v>3.86</c:v>
                </c:pt>
                <c:pt idx="72">
                  <c:v>1.48</c:v>
                </c:pt>
                <c:pt idx="73">
                  <c:v>1.08</c:v>
                </c:pt>
                <c:pt idx="74">
                  <c:v>1.69</c:v>
                </c:pt>
                <c:pt idx="75">
                  <c:v>2.6</c:v>
                </c:pt>
                <c:pt idx="76">
                  <c:v>3.75</c:v>
                </c:pt>
                <c:pt idx="77">
                  <c:v>3.94</c:v>
                </c:pt>
                <c:pt idx="78">
                  <c:v>3.8</c:v>
                </c:pt>
                <c:pt idx="79">
                  <c:v>4.29</c:v>
                </c:pt>
                <c:pt idx="80">
                  <c:v>4.46</c:v>
                </c:pt>
                <c:pt idx="81">
                  <c:v>5.28</c:v>
                </c:pt>
                <c:pt idx="82">
                  <c:v>6.41</c:v>
                </c:pt>
                <c:pt idx="83">
                  <c:v>7.25</c:v>
                </c:pt>
                <c:pt idx="84">
                  <c:v>7.24</c:v>
                </c:pt>
                <c:pt idx="85">
                  <c:v>7.37</c:v>
                </c:pt>
                <c:pt idx="86">
                  <c:v>6.99</c:v>
                </c:pt>
                <c:pt idx="87">
                  <c:v>5.72</c:v>
                </c:pt>
                <c:pt idx="88">
                  <c:v>3.41</c:v>
                </c:pt>
                <c:pt idx="89">
                  <c:v>1.92</c:v>
                </c:pt>
                <c:pt idx="90">
                  <c:v>1.18</c:v>
                </c:pt>
                <c:pt idx="91">
                  <c:v>1.34</c:v>
                </c:pt>
                <c:pt idx="92">
                  <c:v>2.14</c:v>
                </c:pt>
                <c:pt idx="93">
                  <c:v>3.16</c:v>
                </c:pt>
                <c:pt idx="94">
                  <c:v>4.09</c:v>
                </c:pt>
                <c:pt idx="95">
                  <c:v>4.04</c:v>
                </c:pt>
                <c:pt idx="96">
                  <c:v>4.22</c:v>
                </c:pt>
                <c:pt idx="97">
                  <c:v>5.28</c:v>
                </c:pt>
                <c:pt idx="98">
                  <c:v>6.15</c:v>
                </c:pt>
                <c:pt idx="99">
                  <c:v>7.06</c:v>
                </c:pt>
                <c:pt idx="100">
                  <c:v>7.25</c:v>
                </c:pt>
                <c:pt idx="101">
                  <c:v>7.65</c:v>
                </c:pt>
                <c:pt idx="102">
                  <c:v>8.2899999999999991</c:v>
                </c:pt>
                <c:pt idx="103">
                  <c:v>8.66</c:v>
                </c:pt>
                <c:pt idx="104">
                  <c:v>8.8000000000000007</c:v>
                </c:pt>
                <c:pt idx="105">
                  <c:v>8.76</c:v>
                </c:pt>
                <c:pt idx="106">
                  <c:v>8.4499999999999993</c:v>
                </c:pt>
                <c:pt idx="107">
                  <c:v>7.05</c:v>
                </c:pt>
                <c:pt idx="108">
                  <c:v>4.34</c:v>
                </c:pt>
                <c:pt idx="109">
                  <c:v>1.61</c:v>
                </c:pt>
                <c:pt idx="110">
                  <c:v>1.08</c:v>
                </c:pt>
                <c:pt idx="111">
                  <c:v>1.39</c:v>
                </c:pt>
                <c:pt idx="112">
                  <c:v>2.54</c:v>
                </c:pt>
                <c:pt idx="113">
                  <c:v>3.93</c:v>
                </c:pt>
                <c:pt idx="114">
                  <c:v>4.3099999999999996</c:v>
                </c:pt>
                <c:pt idx="115">
                  <c:v>4.3600000000000003</c:v>
                </c:pt>
                <c:pt idx="116">
                  <c:v>5.38</c:v>
                </c:pt>
                <c:pt idx="117">
                  <c:v>6.62</c:v>
                </c:pt>
                <c:pt idx="118">
                  <c:v>7.95</c:v>
                </c:pt>
                <c:pt idx="119">
                  <c:v>9.15</c:v>
                </c:pt>
                <c:pt idx="120">
                  <c:v>9.35</c:v>
                </c:pt>
                <c:pt idx="121">
                  <c:v>9.73</c:v>
                </c:pt>
                <c:pt idx="122">
                  <c:v>10.02</c:v>
                </c:pt>
                <c:pt idx="123">
                  <c:v>10</c:v>
                </c:pt>
                <c:pt idx="124">
                  <c:v>9.8800000000000008</c:v>
                </c:pt>
                <c:pt idx="125">
                  <c:v>9.83</c:v>
                </c:pt>
                <c:pt idx="126">
                  <c:v>9.7899999999999991</c:v>
                </c:pt>
                <c:pt idx="127">
                  <c:v>9.68</c:v>
                </c:pt>
                <c:pt idx="128">
                  <c:v>9.52</c:v>
                </c:pt>
                <c:pt idx="129">
                  <c:v>8.7799999999999994</c:v>
                </c:pt>
                <c:pt idx="130">
                  <c:v>7.29</c:v>
                </c:pt>
                <c:pt idx="131">
                  <c:v>5.53</c:v>
                </c:pt>
                <c:pt idx="132">
                  <c:v>4.5</c:v>
                </c:pt>
                <c:pt idx="133">
                  <c:v>3.48</c:v>
                </c:pt>
                <c:pt idx="134">
                  <c:v>2.94</c:v>
                </c:pt>
                <c:pt idx="135">
                  <c:v>2.02</c:v>
                </c:pt>
                <c:pt idx="136">
                  <c:v>1.73</c:v>
                </c:pt>
                <c:pt idx="137">
                  <c:v>1.41</c:v>
                </c:pt>
                <c:pt idx="138">
                  <c:v>1.48</c:v>
                </c:pt>
                <c:pt idx="139">
                  <c:v>1.65</c:v>
                </c:pt>
                <c:pt idx="140">
                  <c:v>1.1299999999999999</c:v>
                </c:pt>
                <c:pt idx="141">
                  <c:v>0.99</c:v>
                </c:pt>
                <c:pt idx="142">
                  <c:v>1.07</c:v>
                </c:pt>
                <c:pt idx="143">
                  <c:v>0.97</c:v>
                </c:pt>
                <c:pt idx="144">
                  <c:v>0.93</c:v>
                </c:pt>
                <c:pt idx="145">
                  <c:v>0</c:v>
                </c:pt>
                <c:pt idx="146">
                  <c:v>0</c:v>
                </c:pt>
                <c:pt idx="147">
                  <c:v>0.4</c:v>
                </c:pt>
                <c:pt idx="148">
                  <c:v>0.77</c:v>
                </c:pt>
                <c:pt idx="149">
                  <c:v>2.2799999999999998</c:v>
                </c:pt>
                <c:pt idx="150">
                  <c:v>2.5</c:v>
                </c:pt>
                <c:pt idx="151">
                  <c:v>3.2</c:v>
                </c:pt>
                <c:pt idx="152">
                  <c:v>3.43</c:v>
                </c:pt>
                <c:pt idx="153">
                  <c:v>3.99</c:v>
                </c:pt>
                <c:pt idx="154">
                  <c:v>3.88</c:v>
                </c:pt>
                <c:pt idx="155">
                  <c:v>3.82</c:v>
                </c:pt>
                <c:pt idx="156">
                  <c:v>4.55</c:v>
                </c:pt>
                <c:pt idx="157">
                  <c:v>4.8099999999999996</c:v>
                </c:pt>
                <c:pt idx="158">
                  <c:v>4.97</c:v>
                </c:pt>
                <c:pt idx="159">
                  <c:v>5.15</c:v>
                </c:pt>
                <c:pt idx="160">
                  <c:v>5.26</c:v>
                </c:pt>
                <c:pt idx="161">
                  <c:v>5.33</c:v>
                </c:pt>
                <c:pt idx="162">
                  <c:v>5.16</c:v>
                </c:pt>
                <c:pt idx="163">
                  <c:v>5.04</c:v>
                </c:pt>
                <c:pt idx="164">
                  <c:v>5.0999999999999996</c:v>
                </c:pt>
                <c:pt idx="165">
                  <c:v>4.21</c:v>
                </c:pt>
                <c:pt idx="166">
                  <c:v>2.85</c:v>
                </c:pt>
                <c:pt idx="167">
                  <c:v>1.87</c:v>
                </c:pt>
                <c:pt idx="168">
                  <c:v>1.59</c:v>
                </c:pt>
                <c:pt idx="169">
                  <c:v>1.38</c:v>
                </c:pt>
                <c:pt idx="170">
                  <c:v>1.19</c:v>
                </c:pt>
                <c:pt idx="171">
                  <c:v>1.19</c:v>
                </c:pt>
                <c:pt idx="172">
                  <c:v>1.89</c:v>
                </c:pt>
                <c:pt idx="173">
                  <c:v>1.85</c:v>
                </c:pt>
                <c:pt idx="174">
                  <c:v>2.5099999999999998</c:v>
                </c:pt>
                <c:pt idx="175">
                  <c:v>3.74</c:v>
                </c:pt>
                <c:pt idx="176">
                  <c:v>4.42</c:v>
                </c:pt>
                <c:pt idx="177">
                  <c:v>5</c:v>
                </c:pt>
                <c:pt idx="178">
                  <c:v>5.2</c:v>
                </c:pt>
                <c:pt idx="179">
                  <c:v>5.68</c:v>
                </c:pt>
                <c:pt idx="180">
                  <c:v>5.46</c:v>
                </c:pt>
                <c:pt idx="181">
                  <c:v>5.43</c:v>
                </c:pt>
                <c:pt idx="182">
                  <c:v>5.74</c:v>
                </c:pt>
                <c:pt idx="183">
                  <c:v>5.64</c:v>
                </c:pt>
                <c:pt idx="184">
                  <c:v>5</c:v>
                </c:pt>
                <c:pt idx="185">
                  <c:v>4.32</c:v>
                </c:pt>
                <c:pt idx="186">
                  <c:v>4.32</c:v>
                </c:pt>
                <c:pt idx="187">
                  <c:v>4.22</c:v>
                </c:pt>
                <c:pt idx="188">
                  <c:v>4.21</c:v>
                </c:pt>
                <c:pt idx="189">
                  <c:v>3.78</c:v>
                </c:pt>
                <c:pt idx="190">
                  <c:v>3.26</c:v>
                </c:pt>
                <c:pt idx="191">
                  <c:v>2.59</c:v>
                </c:pt>
                <c:pt idx="192">
                  <c:v>1.9</c:v>
                </c:pt>
                <c:pt idx="193">
                  <c:v>1.64</c:v>
                </c:pt>
                <c:pt idx="194">
                  <c:v>1.2</c:v>
                </c:pt>
                <c:pt idx="195">
                  <c:v>1.31</c:v>
                </c:pt>
                <c:pt idx="196">
                  <c:v>1.85</c:v>
                </c:pt>
                <c:pt idx="197">
                  <c:v>2.2200000000000002</c:v>
                </c:pt>
                <c:pt idx="198">
                  <c:v>2.57</c:v>
                </c:pt>
                <c:pt idx="199">
                  <c:v>2.95</c:v>
                </c:pt>
                <c:pt idx="200">
                  <c:v>3.04</c:v>
                </c:pt>
                <c:pt idx="201">
                  <c:v>3.51</c:v>
                </c:pt>
                <c:pt idx="202">
                  <c:v>3.35</c:v>
                </c:pt>
                <c:pt idx="203">
                  <c:v>3.81</c:v>
                </c:pt>
                <c:pt idx="204">
                  <c:v>4.18</c:v>
                </c:pt>
                <c:pt idx="205">
                  <c:v>4.54</c:v>
                </c:pt>
                <c:pt idx="206">
                  <c:v>5.07</c:v>
                </c:pt>
                <c:pt idx="207">
                  <c:v>5.46</c:v>
                </c:pt>
                <c:pt idx="208">
                  <c:v>5.78</c:v>
                </c:pt>
                <c:pt idx="209">
                  <c:v>6.08</c:v>
                </c:pt>
                <c:pt idx="210">
                  <c:v>6.37</c:v>
                </c:pt>
                <c:pt idx="211">
                  <c:v>6.44</c:v>
                </c:pt>
                <c:pt idx="212">
                  <c:v>6.23</c:v>
                </c:pt>
                <c:pt idx="213">
                  <c:v>5.99</c:v>
                </c:pt>
                <c:pt idx="214">
                  <c:v>6.44</c:v>
                </c:pt>
                <c:pt idx="215">
                  <c:v>6.4</c:v>
                </c:pt>
                <c:pt idx="216">
                  <c:v>6.36</c:v>
                </c:pt>
                <c:pt idx="217">
                  <c:v>6.71</c:v>
                </c:pt>
                <c:pt idx="218">
                  <c:v>6.4</c:v>
                </c:pt>
                <c:pt idx="219">
                  <c:v>6.29</c:v>
                </c:pt>
                <c:pt idx="220">
                  <c:v>6.28</c:v>
                </c:pt>
                <c:pt idx="221">
                  <c:v>6.5</c:v>
                </c:pt>
                <c:pt idx="222">
                  <c:v>6.65</c:v>
                </c:pt>
                <c:pt idx="223">
                  <c:v>6.17</c:v>
                </c:pt>
                <c:pt idx="224">
                  <c:v>6.1</c:v>
                </c:pt>
                <c:pt idx="225">
                  <c:v>5.93</c:v>
                </c:pt>
                <c:pt idx="226">
                  <c:v>6.35</c:v>
                </c:pt>
                <c:pt idx="227">
                  <c:v>6.58</c:v>
                </c:pt>
                <c:pt idx="228">
                  <c:v>5.99</c:v>
                </c:pt>
                <c:pt idx="229">
                  <c:v>4.1900000000000004</c:v>
                </c:pt>
                <c:pt idx="230">
                  <c:v>2.97</c:v>
                </c:pt>
                <c:pt idx="231">
                  <c:v>2.2799999999999998</c:v>
                </c:pt>
                <c:pt idx="232">
                  <c:v>1.06</c:v>
                </c:pt>
                <c:pt idx="233">
                  <c:v>0.79</c:v>
                </c:pt>
                <c:pt idx="234">
                  <c:v>0.74</c:v>
                </c:pt>
                <c:pt idx="235">
                  <c:v>0.88</c:v>
                </c:pt>
                <c:pt idx="236">
                  <c:v>0.66</c:v>
                </c:pt>
                <c:pt idx="237">
                  <c:v>0.94</c:v>
                </c:pt>
                <c:pt idx="238">
                  <c:v>1.52</c:v>
                </c:pt>
                <c:pt idx="239">
                  <c:v>2.11</c:v>
                </c:pt>
                <c:pt idx="240">
                  <c:v>1.92</c:v>
                </c:pt>
                <c:pt idx="241">
                  <c:v>2.65</c:v>
                </c:pt>
                <c:pt idx="242">
                  <c:v>3.77</c:v>
                </c:pt>
                <c:pt idx="243">
                  <c:v>4.16</c:v>
                </c:pt>
                <c:pt idx="244">
                  <c:v>4.3899999999999997</c:v>
                </c:pt>
                <c:pt idx="245">
                  <c:v>5.0599999999999996</c:v>
                </c:pt>
                <c:pt idx="246">
                  <c:v>5.2</c:v>
                </c:pt>
                <c:pt idx="247">
                  <c:v>5.68</c:v>
                </c:pt>
                <c:pt idx="248">
                  <c:v>5.9</c:v>
                </c:pt>
                <c:pt idx="249">
                  <c:v>5.74</c:v>
                </c:pt>
                <c:pt idx="250">
                  <c:v>5.5</c:v>
                </c:pt>
                <c:pt idx="251">
                  <c:v>4.84</c:v>
                </c:pt>
                <c:pt idx="252">
                  <c:v>4.82</c:v>
                </c:pt>
                <c:pt idx="253">
                  <c:v>4.7</c:v>
                </c:pt>
                <c:pt idx="254">
                  <c:v>4.2300000000000004</c:v>
                </c:pt>
                <c:pt idx="255">
                  <c:v>3.93</c:v>
                </c:pt>
                <c:pt idx="256">
                  <c:v>2.44</c:v>
                </c:pt>
                <c:pt idx="257">
                  <c:v>1.89</c:v>
                </c:pt>
                <c:pt idx="258">
                  <c:v>1.57</c:v>
                </c:pt>
                <c:pt idx="259">
                  <c:v>1.4</c:v>
                </c:pt>
                <c:pt idx="260">
                  <c:v>0.73</c:v>
                </c:pt>
                <c:pt idx="261">
                  <c:v>0.36</c:v>
                </c:pt>
                <c:pt idx="262">
                  <c:v>1.3</c:v>
                </c:pt>
                <c:pt idx="263">
                  <c:v>3.39</c:v>
                </c:pt>
                <c:pt idx="264">
                  <c:v>3.72</c:v>
                </c:pt>
                <c:pt idx="265">
                  <c:v>3.96</c:v>
                </c:pt>
                <c:pt idx="266">
                  <c:v>4.49</c:v>
                </c:pt>
                <c:pt idx="267">
                  <c:v>4.9000000000000004</c:v>
                </c:pt>
                <c:pt idx="268">
                  <c:v>5.44</c:v>
                </c:pt>
                <c:pt idx="269">
                  <c:v>5.49</c:v>
                </c:pt>
                <c:pt idx="270">
                  <c:v>5.81</c:v>
                </c:pt>
                <c:pt idx="271">
                  <c:v>5.6</c:v>
                </c:pt>
                <c:pt idx="272">
                  <c:v>5.4</c:v>
                </c:pt>
                <c:pt idx="273">
                  <c:v>5.07</c:v>
                </c:pt>
                <c:pt idx="274">
                  <c:v>4.3899999999999997</c:v>
                </c:pt>
                <c:pt idx="275">
                  <c:v>2.82</c:v>
                </c:pt>
                <c:pt idx="276">
                  <c:v>1.63</c:v>
                </c:pt>
                <c:pt idx="277">
                  <c:v>1.64</c:v>
                </c:pt>
                <c:pt idx="278">
                  <c:v>1.45</c:v>
                </c:pt>
                <c:pt idx="279">
                  <c:v>1.72</c:v>
                </c:pt>
                <c:pt idx="280">
                  <c:v>1.42</c:v>
                </c:pt>
                <c:pt idx="281">
                  <c:v>2.1800000000000002</c:v>
                </c:pt>
                <c:pt idx="282">
                  <c:v>2.19</c:v>
                </c:pt>
                <c:pt idx="283">
                  <c:v>2.35</c:v>
                </c:pt>
                <c:pt idx="284">
                  <c:v>2.06</c:v>
                </c:pt>
                <c:pt idx="285">
                  <c:v>1.9</c:v>
                </c:pt>
                <c:pt idx="286">
                  <c:v>1.31</c:v>
                </c:pt>
                <c:pt idx="287">
                  <c:v>1.29</c:v>
                </c:pt>
                <c:pt idx="288">
                  <c:v>2.0499999999999998</c:v>
                </c:pt>
                <c:pt idx="289">
                  <c:v>2.4700000000000002</c:v>
                </c:pt>
                <c:pt idx="290">
                  <c:v>2.72</c:v>
                </c:pt>
                <c:pt idx="291">
                  <c:v>3.1</c:v>
                </c:pt>
                <c:pt idx="292">
                  <c:v>3.14</c:v>
                </c:pt>
                <c:pt idx="293">
                  <c:v>3.59</c:v>
                </c:pt>
                <c:pt idx="294">
                  <c:v>4.0599999999999996</c:v>
                </c:pt>
                <c:pt idx="295">
                  <c:v>4.18</c:v>
                </c:pt>
                <c:pt idx="296">
                  <c:v>4.53</c:v>
                </c:pt>
                <c:pt idx="297">
                  <c:v>4.66</c:v>
                </c:pt>
                <c:pt idx="298">
                  <c:v>5.07</c:v>
                </c:pt>
                <c:pt idx="299">
                  <c:v>5.29</c:v>
                </c:pt>
                <c:pt idx="300">
                  <c:v>5.0199999999999996</c:v>
                </c:pt>
                <c:pt idx="301">
                  <c:v>5.41</c:v>
                </c:pt>
                <c:pt idx="302">
                  <c:v>6.47</c:v>
                </c:pt>
                <c:pt idx="30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E09-4526-A17F-916BDE3B3C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9387456"/>
        <c:axId val="1339374976"/>
      </c:scatterChart>
      <c:valAx>
        <c:axId val="1339387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339374976"/>
        <c:crosses val="autoZero"/>
        <c:crossBetween val="midCat"/>
      </c:valAx>
      <c:valAx>
        <c:axId val="133937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339387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1-5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'PARA FILTRAR'!$R$3:$R$302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xVal>
          <c:yVal>
            <c:numRef>
              <c:f>'PARA FILTRAR'!$U$3:$U$307</c:f>
              <c:numCache>
                <c:formatCode>General</c:formatCode>
                <c:ptCount val="305"/>
                <c:pt idx="0">
                  <c:v>0</c:v>
                </c:pt>
                <c:pt idx="1">
                  <c:v>3.58</c:v>
                </c:pt>
                <c:pt idx="2">
                  <c:v>3.87</c:v>
                </c:pt>
                <c:pt idx="3">
                  <c:v>4.46</c:v>
                </c:pt>
                <c:pt idx="4">
                  <c:v>5.56</c:v>
                </c:pt>
                <c:pt idx="5">
                  <c:v>6.8</c:v>
                </c:pt>
                <c:pt idx="6">
                  <c:v>7.72</c:v>
                </c:pt>
                <c:pt idx="7">
                  <c:v>7.68</c:v>
                </c:pt>
                <c:pt idx="8">
                  <c:v>7.57</c:v>
                </c:pt>
                <c:pt idx="9">
                  <c:v>6.8</c:v>
                </c:pt>
                <c:pt idx="10">
                  <c:v>5.07</c:v>
                </c:pt>
                <c:pt idx="11">
                  <c:v>3.42</c:v>
                </c:pt>
                <c:pt idx="12">
                  <c:v>2.46</c:v>
                </c:pt>
                <c:pt idx="13">
                  <c:v>1.66</c:v>
                </c:pt>
                <c:pt idx="14">
                  <c:v>1.05</c:v>
                </c:pt>
                <c:pt idx="15">
                  <c:v>1.35</c:v>
                </c:pt>
                <c:pt idx="16">
                  <c:v>2.52</c:v>
                </c:pt>
                <c:pt idx="17">
                  <c:v>4.3</c:v>
                </c:pt>
                <c:pt idx="18">
                  <c:v>4.5199999999999996</c:v>
                </c:pt>
                <c:pt idx="19">
                  <c:v>4.72</c:v>
                </c:pt>
                <c:pt idx="20">
                  <c:v>5.68</c:v>
                </c:pt>
                <c:pt idx="21">
                  <c:v>6.04</c:v>
                </c:pt>
                <c:pt idx="22">
                  <c:v>6.91</c:v>
                </c:pt>
                <c:pt idx="23">
                  <c:v>7.85</c:v>
                </c:pt>
                <c:pt idx="24">
                  <c:v>9.11</c:v>
                </c:pt>
                <c:pt idx="25">
                  <c:v>9.24</c:v>
                </c:pt>
                <c:pt idx="26">
                  <c:v>9.57</c:v>
                </c:pt>
                <c:pt idx="27">
                  <c:v>9.11</c:v>
                </c:pt>
                <c:pt idx="28">
                  <c:v>8.25</c:v>
                </c:pt>
                <c:pt idx="29">
                  <c:v>7.27</c:v>
                </c:pt>
                <c:pt idx="30">
                  <c:v>5.75</c:v>
                </c:pt>
                <c:pt idx="31">
                  <c:v>4.12</c:v>
                </c:pt>
                <c:pt idx="32">
                  <c:v>3.61</c:v>
                </c:pt>
                <c:pt idx="33">
                  <c:v>2.91</c:v>
                </c:pt>
                <c:pt idx="34">
                  <c:v>2.36</c:v>
                </c:pt>
                <c:pt idx="35">
                  <c:v>1.94</c:v>
                </c:pt>
                <c:pt idx="36">
                  <c:v>1.1000000000000001</c:v>
                </c:pt>
                <c:pt idx="37">
                  <c:v>1.06</c:v>
                </c:pt>
                <c:pt idx="38">
                  <c:v>2.13</c:v>
                </c:pt>
                <c:pt idx="39">
                  <c:v>3.01</c:v>
                </c:pt>
                <c:pt idx="40">
                  <c:v>3.51</c:v>
                </c:pt>
                <c:pt idx="41">
                  <c:v>3.11</c:v>
                </c:pt>
                <c:pt idx="42">
                  <c:v>3.39</c:v>
                </c:pt>
                <c:pt idx="43">
                  <c:v>3.83</c:v>
                </c:pt>
                <c:pt idx="44">
                  <c:v>4.1399999999999997</c:v>
                </c:pt>
                <c:pt idx="45">
                  <c:v>4.1500000000000004</c:v>
                </c:pt>
                <c:pt idx="46">
                  <c:v>3.81</c:v>
                </c:pt>
                <c:pt idx="47">
                  <c:v>2.73</c:v>
                </c:pt>
                <c:pt idx="48">
                  <c:v>1.53</c:v>
                </c:pt>
                <c:pt idx="49">
                  <c:v>1.28</c:v>
                </c:pt>
                <c:pt idx="50">
                  <c:v>1.56</c:v>
                </c:pt>
                <c:pt idx="51">
                  <c:v>2.87</c:v>
                </c:pt>
                <c:pt idx="52">
                  <c:v>4.47</c:v>
                </c:pt>
                <c:pt idx="53">
                  <c:v>4.8600000000000003</c:v>
                </c:pt>
                <c:pt idx="54">
                  <c:v>5.09</c:v>
                </c:pt>
                <c:pt idx="55">
                  <c:v>6.06</c:v>
                </c:pt>
                <c:pt idx="56">
                  <c:v>7.23</c:v>
                </c:pt>
                <c:pt idx="57">
                  <c:v>8.33</c:v>
                </c:pt>
                <c:pt idx="58">
                  <c:v>9.26</c:v>
                </c:pt>
                <c:pt idx="59">
                  <c:v>9.42</c:v>
                </c:pt>
                <c:pt idx="60">
                  <c:v>9.8000000000000007</c:v>
                </c:pt>
                <c:pt idx="61">
                  <c:v>10.4</c:v>
                </c:pt>
                <c:pt idx="62">
                  <c:v>10.59</c:v>
                </c:pt>
                <c:pt idx="63">
                  <c:v>10.64</c:v>
                </c:pt>
                <c:pt idx="64">
                  <c:v>10.68</c:v>
                </c:pt>
                <c:pt idx="65">
                  <c:v>10.46</c:v>
                </c:pt>
                <c:pt idx="66">
                  <c:v>10.28</c:v>
                </c:pt>
                <c:pt idx="67">
                  <c:v>10.06</c:v>
                </c:pt>
                <c:pt idx="68">
                  <c:v>9.83</c:v>
                </c:pt>
                <c:pt idx="69">
                  <c:v>8.9499999999999993</c:v>
                </c:pt>
                <c:pt idx="70">
                  <c:v>7.22</c:v>
                </c:pt>
                <c:pt idx="71">
                  <c:v>3.86</c:v>
                </c:pt>
                <c:pt idx="72">
                  <c:v>1.48</c:v>
                </c:pt>
                <c:pt idx="73">
                  <c:v>1.08</c:v>
                </c:pt>
                <c:pt idx="74">
                  <c:v>1.69</c:v>
                </c:pt>
                <c:pt idx="75">
                  <c:v>2.6</c:v>
                </c:pt>
                <c:pt idx="76">
                  <c:v>3.75</c:v>
                </c:pt>
                <c:pt idx="77">
                  <c:v>3.94</c:v>
                </c:pt>
                <c:pt idx="78">
                  <c:v>3.8</c:v>
                </c:pt>
                <c:pt idx="79">
                  <c:v>4.29</c:v>
                </c:pt>
                <c:pt idx="80">
                  <c:v>4.46</c:v>
                </c:pt>
                <c:pt idx="81">
                  <c:v>5.28</c:v>
                </c:pt>
                <c:pt idx="82">
                  <c:v>6.41</c:v>
                </c:pt>
                <c:pt idx="83">
                  <c:v>7.25</c:v>
                </c:pt>
                <c:pt idx="84">
                  <c:v>7.24</c:v>
                </c:pt>
                <c:pt idx="85">
                  <c:v>7.37</c:v>
                </c:pt>
                <c:pt idx="86">
                  <c:v>6.99</c:v>
                </c:pt>
                <c:pt idx="87">
                  <c:v>5.72</c:v>
                </c:pt>
                <c:pt idx="88">
                  <c:v>3.41</c:v>
                </c:pt>
                <c:pt idx="89">
                  <c:v>1.92</c:v>
                </c:pt>
                <c:pt idx="90">
                  <c:v>1.18</c:v>
                </c:pt>
                <c:pt idx="91">
                  <c:v>1.34</c:v>
                </c:pt>
                <c:pt idx="92">
                  <c:v>2.14</c:v>
                </c:pt>
                <c:pt idx="93">
                  <c:v>3.16</c:v>
                </c:pt>
                <c:pt idx="94">
                  <c:v>4.09</c:v>
                </c:pt>
                <c:pt idx="95">
                  <c:v>4.04</c:v>
                </c:pt>
                <c:pt idx="96">
                  <c:v>4.22</c:v>
                </c:pt>
                <c:pt idx="97">
                  <c:v>5.28</c:v>
                </c:pt>
                <c:pt idx="98">
                  <c:v>6.15</c:v>
                </c:pt>
                <c:pt idx="99">
                  <c:v>7.06</c:v>
                </c:pt>
                <c:pt idx="100">
                  <c:v>7.25</c:v>
                </c:pt>
                <c:pt idx="101">
                  <c:v>7.65</c:v>
                </c:pt>
                <c:pt idx="102">
                  <c:v>8.2899999999999991</c:v>
                </c:pt>
                <c:pt idx="103">
                  <c:v>8.66</c:v>
                </c:pt>
                <c:pt idx="104">
                  <c:v>8.8000000000000007</c:v>
                </c:pt>
                <c:pt idx="105">
                  <c:v>8.76</c:v>
                </c:pt>
                <c:pt idx="106">
                  <c:v>8.4499999999999993</c:v>
                </c:pt>
                <c:pt idx="107">
                  <c:v>7.05</c:v>
                </c:pt>
                <c:pt idx="108">
                  <c:v>4.34</c:v>
                </c:pt>
                <c:pt idx="109">
                  <c:v>1.61</c:v>
                </c:pt>
                <c:pt idx="110">
                  <c:v>1.08</c:v>
                </c:pt>
                <c:pt idx="111">
                  <c:v>1.39</c:v>
                </c:pt>
                <c:pt idx="112">
                  <c:v>2.54</c:v>
                </c:pt>
                <c:pt idx="113">
                  <c:v>3.93</c:v>
                </c:pt>
                <c:pt idx="114">
                  <c:v>4.3099999999999996</c:v>
                </c:pt>
                <c:pt idx="115">
                  <c:v>4.3600000000000003</c:v>
                </c:pt>
                <c:pt idx="116">
                  <c:v>5.38</c:v>
                </c:pt>
                <c:pt idx="117">
                  <c:v>6.62</c:v>
                </c:pt>
                <c:pt idx="118">
                  <c:v>7.95</c:v>
                </c:pt>
                <c:pt idx="119">
                  <c:v>9.15</c:v>
                </c:pt>
                <c:pt idx="120">
                  <c:v>9.35</c:v>
                </c:pt>
                <c:pt idx="121">
                  <c:v>9.73</c:v>
                </c:pt>
                <c:pt idx="122">
                  <c:v>10.02</c:v>
                </c:pt>
                <c:pt idx="123">
                  <c:v>10</c:v>
                </c:pt>
                <c:pt idx="124">
                  <c:v>9.8800000000000008</c:v>
                </c:pt>
                <c:pt idx="125">
                  <c:v>9.83</c:v>
                </c:pt>
                <c:pt idx="126">
                  <c:v>9.7899999999999991</c:v>
                </c:pt>
                <c:pt idx="127">
                  <c:v>9.68</c:v>
                </c:pt>
                <c:pt idx="128">
                  <c:v>9.52</c:v>
                </c:pt>
                <c:pt idx="129">
                  <c:v>8.7799999999999994</c:v>
                </c:pt>
                <c:pt idx="130">
                  <c:v>7.29</c:v>
                </c:pt>
                <c:pt idx="131">
                  <c:v>5.53</c:v>
                </c:pt>
                <c:pt idx="132">
                  <c:v>4.5</c:v>
                </c:pt>
                <c:pt idx="133">
                  <c:v>3.48</c:v>
                </c:pt>
                <c:pt idx="134">
                  <c:v>2.94</c:v>
                </c:pt>
                <c:pt idx="135">
                  <c:v>2.02</c:v>
                </c:pt>
                <c:pt idx="136">
                  <c:v>1.73</c:v>
                </c:pt>
                <c:pt idx="137">
                  <c:v>1.41</c:v>
                </c:pt>
                <c:pt idx="138">
                  <c:v>1.48</c:v>
                </c:pt>
                <c:pt idx="139">
                  <c:v>1.65</c:v>
                </c:pt>
                <c:pt idx="140">
                  <c:v>1.1299999999999999</c:v>
                </c:pt>
                <c:pt idx="141">
                  <c:v>0.99</c:v>
                </c:pt>
                <c:pt idx="142">
                  <c:v>1.07</c:v>
                </c:pt>
                <c:pt idx="143">
                  <c:v>0.97</c:v>
                </c:pt>
                <c:pt idx="144">
                  <c:v>0.93</c:v>
                </c:pt>
                <c:pt idx="145">
                  <c:v>0</c:v>
                </c:pt>
                <c:pt idx="146">
                  <c:v>0</c:v>
                </c:pt>
                <c:pt idx="147">
                  <c:v>4.51</c:v>
                </c:pt>
                <c:pt idx="148">
                  <c:v>4.05</c:v>
                </c:pt>
                <c:pt idx="149">
                  <c:v>3.48</c:v>
                </c:pt>
                <c:pt idx="150">
                  <c:v>3.12</c:v>
                </c:pt>
                <c:pt idx="151">
                  <c:v>2.6</c:v>
                </c:pt>
                <c:pt idx="152">
                  <c:v>2.37</c:v>
                </c:pt>
                <c:pt idx="153">
                  <c:v>2.5099999999999998</c:v>
                </c:pt>
                <c:pt idx="154">
                  <c:v>2.48</c:v>
                </c:pt>
                <c:pt idx="155">
                  <c:v>2.23</c:v>
                </c:pt>
                <c:pt idx="156">
                  <c:v>1.54</c:v>
                </c:pt>
                <c:pt idx="157">
                  <c:v>1.36</c:v>
                </c:pt>
                <c:pt idx="158">
                  <c:v>1.44</c:v>
                </c:pt>
                <c:pt idx="159">
                  <c:v>1.41</c:v>
                </c:pt>
                <c:pt idx="160">
                  <c:v>2.5299999999999998</c:v>
                </c:pt>
                <c:pt idx="161">
                  <c:v>3.63</c:v>
                </c:pt>
                <c:pt idx="162">
                  <c:v>3.84</c:v>
                </c:pt>
                <c:pt idx="163">
                  <c:v>3.99</c:v>
                </c:pt>
                <c:pt idx="164">
                  <c:v>4.37</c:v>
                </c:pt>
                <c:pt idx="165">
                  <c:v>4.99</c:v>
                </c:pt>
                <c:pt idx="166">
                  <c:v>5.29</c:v>
                </c:pt>
                <c:pt idx="167">
                  <c:v>5.4</c:v>
                </c:pt>
                <c:pt idx="168">
                  <c:v>5.49</c:v>
                </c:pt>
                <c:pt idx="169">
                  <c:v>5.38</c:v>
                </c:pt>
                <c:pt idx="170">
                  <c:v>5.65</c:v>
                </c:pt>
                <c:pt idx="171">
                  <c:v>5.33</c:v>
                </c:pt>
                <c:pt idx="172">
                  <c:v>5.13</c:v>
                </c:pt>
                <c:pt idx="173">
                  <c:v>5.1100000000000003</c:v>
                </c:pt>
                <c:pt idx="174">
                  <c:v>4.99</c:v>
                </c:pt>
                <c:pt idx="175">
                  <c:v>4.87</c:v>
                </c:pt>
                <c:pt idx="176">
                  <c:v>4.97</c:v>
                </c:pt>
                <c:pt idx="177">
                  <c:v>5.03</c:v>
                </c:pt>
                <c:pt idx="178">
                  <c:v>4.67</c:v>
                </c:pt>
                <c:pt idx="179">
                  <c:v>3.63</c:v>
                </c:pt>
                <c:pt idx="180">
                  <c:v>2.29</c:v>
                </c:pt>
                <c:pt idx="181">
                  <c:v>1.65</c:v>
                </c:pt>
                <c:pt idx="182">
                  <c:v>1.3</c:v>
                </c:pt>
                <c:pt idx="183">
                  <c:v>1.1499999999999999</c:v>
                </c:pt>
                <c:pt idx="184">
                  <c:v>1.24</c:v>
                </c:pt>
                <c:pt idx="185">
                  <c:v>1.1599999999999999</c:v>
                </c:pt>
                <c:pt idx="186">
                  <c:v>1.92</c:v>
                </c:pt>
                <c:pt idx="187">
                  <c:v>2.84</c:v>
                </c:pt>
                <c:pt idx="188">
                  <c:v>3.68</c:v>
                </c:pt>
                <c:pt idx="189">
                  <c:v>3.53</c:v>
                </c:pt>
                <c:pt idx="190">
                  <c:v>3.74</c:v>
                </c:pt>
                <c:pt idx="191">
                  <c:v>4.3499999999999996</c:v>
                </c:pt>
                <c:pt idx="192">
                  <c:v>4.45</c:v>
                </c:pt>
                <c:pt idx="193">
                  <c:v>4.66</c:v>
                </c:pt>
                <c:pt idx="194">
                  <c:v>4.8</c:v>
                </c:pt>
                <c:pt idx="195">
                  <c:v>4.83</c:v>
                </c:pt>
                <c:pt idx="196">
                  <c:v>5.03</c:v>
                </c:pt>
                <c:pt idx="197">
                  <c:v>5</c:v>
                </c:pt>
                <c:pt idx="198">
                  <c:v>5.15</c:v>
                </c:pt>
                <c:pt idx="199">
                  <c:v>5.28</c:v>
                </c:pt>
                <c:pt idx="200">
                  <c:v>5.45</c:v>
                </c:pt>
                <c:pt idx="201">
                  <c:v>5.32</c:v>
                </c:pt>
                <c:pt idx="202">
                  <c:v>5.29</c:v>
                </c:pt>
                <c:pt idx="203">
                  <c:v>5.4</c:v>
                </c:pt>
                <c:pt idx="204">
                  <c:v>5.1100000000000003</c:v>
                </c:pt>
                <c:pt idx="205">
                  <c:v>5.0599999999999996</c:v>
                </c:pt>
                <c:pt idx="206">
                  <c:v>4.9000000000000004</c:v>
                </c:pt>
                <c:pt idx="207">
                  <c:v>4.55</c:v>
                </c:pt>
                <c:pt idx="208">
                  <c:v>4.46</c:v>
                </c:pt>
                <c:pt idx="209">
                  <c:v>4.74</c:v>
                </c:pt>
                <c:pt idx="210">
                  <c:v>4.67</c:v>
                </c:pt>
                <c:pt idx="211">
                  <c:v>4.62</c:v>
                </c:pt>
                <c:pt idx="212">
                  <c:v>4.47</c:v>
                </c:pt>
                <c:pt idx="213">
                  <c:v>4.3899999999999997</c:v>
                </c:pt>
                <c:pt idx="214">
                  <c:v>3.93</c:v>
                </c:pt>
                <c:pt idx="215">
                  <c:v>2.95</c:v>
                </c:pt>
                <c:pt idx="216">
                  <c:v>2</c:v>
                </c:pt>
                <c:pt idx="217">
                  <c:v>1.61</c:v>
                </c:pt>
                <c:pt idx="218">
                  <c:v>1.02</c:v>
                </c:pt>
                <c:pt idx="219">
                  <c:v>0.83</c:v>
                </c:pt>
                <c:pt idx="220">
                  <c:v>0.91</c:v>
                </c:pt>
                <c:pt idx="221">
                  <c:v>0.55000000000000004</c:v>
                </c:pt>
                <c:pt idx="222">
                  <c:v>1.61</c:v>
                </c:pt>
                <c:pt idx="223">
                  <c:v>2.2400000000000002</c:v>
                </c:pt>
                <c:pt idx="224">
                  <c:v>3.26</c:v>
                </c:pt>
                <c:pt idx="225">
                  <c:v>3.16</c:v>
                </c:pt>
                <c:pt idx="226">
                  <c:v>3.46</c:v>
                </c:pt>
                <c:pt idx="227">
                  <c:v>3.67</c:v>
                </c:pt>
                <c:pt idx="228">
                  <c:v>3.68</c:v>
                </c:pt>
                <c:pt idx="229">
                  <c:v>3.68</c:v>
                </c:pt>
                <c:pt idx="230">
                  <c:v>3.52</c:v>
                </c:pt>
                <c:pt idx="231">
                  <c:v>3.65</c:v>
                </c:pt>
                <c:pt idx="232">
                  <c:v>3.78</c:v>
                </c:pt>
                <c:pt idx="233">
                  <c:v>3.51</c:v>
                </c:pt>
                <c:pt idx="234">
                  <c:v>4.26</c:v>
                </c:pt>
                <c:pt idx="235">
                  <c:v>4.04</c:v>
                </c:pt>
                <c:pt idx="236">
                  <c:v>3.66</c:v>
                </c:pt>
                <c:pt idx="237">
                  <c:v>3.96</c:v>
                </c:pt>
                <c:pt idx="238">
                  <c:v>4.0599999999999996</c:v>
                </c:pt>
                <c:pt idx="239">
                  <c:v>3.82</c:v>
                </c:pt>
                <c:pt idx="240">
                  <c:v>4.57</c:v>
                </c:pt>
                <c:pt idx="241">
                  <c:v>4.76</c:v>
                </c:pt>
                <c:pt idx="242">
                  <c:v>5.33</c:v>
                </c:pt>
                <c:pt idx="243">
                  <c:v>5.57</c:v>
                </c:pt>
                <c:pt idx="244">
                  <c:v>5.49</c:v>
                </c:pt>
                <c:pt idx="245">
                  <c:v>5.58</c:v>
                </c:pt>
                <c:pt idx="246">
                  <c:v>5.58</c:v>
                </c:pt>
                <c:pt idx="247">
                  <c:v>5.65</c:v>
                </c:pt>
                <c:pt idx="248">
                  <c:v>5.78</c:v>
                </c:pt>
                <c:pt idx="249">
                  <c:v>5.71</c:v>
                </c:pt>
                <c:pt idx="250">
                  <c:v>5.69</c:v>
                </c:pt>
                <c:pt idx="251">
                  <c:v>5.46</c:v>
                </c:pt>
                <c:pt idx="252">
                  <c:v>5.71</c:v>
                </c:pt>
                <c:pt idx="253">
                  <c:v>5.51</c:v>
                </c:pt>
                <c:pt idx="254">
                  <c:v>4.95</c:v>
                </c:pt>
                <c:pt idx="255">
                  <c:v>4.13</c:v>
                </c:pt>
                <c:pt idx="256">
                  <c:v>3.9</c:v>
                </c:pt>
                <c:pt idx="257">
                  <c:v>3.42</c:v>
                </c:pt>
                <c:pt idx="258">
                  <c:v>3.02</c:v>
                </c:pt>
                <c:pt idx="259">
                  <c:v>2.65</c:v>
                </c:pt>
                <c:pt idx="260">
                  <c:v>1.75</c:v>
                </c:pt>
                <c:pt idx="261">
                  <c:v>1.6</c:v>
                </c:pt>
                <c:pt idx="262">
                  <c:v>0.4</c:v>
                </c:pt>
                <c:pt idx="263">
                  <c:v>0.51</c:v>
                </c:pt>
                <c:pt idx="264">
                  <c:v>1.17</c:v>
                </c:pt>
                <c:pt idx="265">
                  <c:v>1.1299999999999999</c:v>
                </c:pt>
                <c:pt idx="266">
                  <c:v>1.78</c:v>
                </c:pt>
                <c:pt idx="267">
                  <c:v>2.04</c:v>
                </c:pt>
                <c:pt idx="268">
                  <c:v>2.31</c:v>
                </c:pt>
                <c:pt idx="269">
                  <c:v>2.2400000000000002</c:v>
                </c:pt>
                <c:pt idx="270">
                  <c:v>2.35</c:v>
                </c:pt>
                <c:pt idx="271">
                  <c:v>2.2599999999999998</c:v>
                </c:pt>
                <c:pt idx="272">
                  <c:v>2.27</c:v>
                </c:pt>
                <c:pt idx="273">
                  <c:v>2.66</c:v>
                </c:pt>
                <c:pt idx="274">
                  <c:v>2.82</c:v>
                </c:pt>
                <c:pt idx="275">
                  <c:v>2.72</c:v>
                </c:pt>
                <c:pt idx="276">
                  <c:v>2.42</c:v>
                </c:pt>
                <c:pt idx="277">
                  <c:v>2.42</c:v>
                </c:pt>
                <c:pt idx="278">
                  <c:v>2.82</c:v>
                </c:pt>
                <c:pt idx="279">
                  <c:v>3.02</c:v>
                </c:pt>
                <c:pt idx="280">
                  <c:v>3.23</c:v>
                </c:pt>
                <c:pt idx="281">
                  <c:v>3.41</c:v>
                </c:pt>
                <c:pt idx="282">
                  <c:v>4.05</c:v>
                </c:pt>
                <c:pt idx="283">
                  <c:v>4.22</c:v>
                </c:pt>
                <c:pt idx="284">
                  <c:v>3.46</c:v>
                </c:pt>
                <c:pt idx="285">
                  <c:v>2.3199999999999998</c:v>
                </c:pt>
                <c:pt idx="286">
                  <c:v>1.84</c:v>
                </c:pt>
                <c:pt idx="287">
                  <c:v>1.43</c:v>
                </c:pt>
                <c:pt idx="288">
                  <c:v>1.23</c:v>
                </c:pt>
                <c:pt idx="289">
                  <c:v>1.27</c:v>
                </c:pt>
                <c:pt idx="290">
                  <c:v>1.21</c:v>
                </c:pt>
                <c:pt idx="291">
                  <c:v>1.03</c:v>
                </c:pt>
                <c:pt idx="292">
                  <c:v>1.49</c:v>
                </c:pt>
                <c:pt idx="293">
                  <c:v>2.58</c:v>
                </c:pt>
                <c:pt idx="294">
                  <c:v>2.56</c:v>
                </c:pt>
                <c:pt idx="295">
                  <c:v>2.86</c:v>
                </c:pt>
                <c:pt idx="296">
                  <c:v>3.04</c:v>
                </c:pt>
                <c:pt idx="297">
                  <c:v>3.85</c:v>
                </c:pt>
                <c:pt idx="298">
                  <c:v>3.94</c:v>
                </c:pt>
                <c:pt idx="299">
                  <c:v>3.15</c:v>
                </c:pt>
                <c:pt idx="300">
                  <c:v>2.4300000000000002</c:v>
                </c:pt>
                <c:pt idx="301">
                  <c:v>1.31</c:v>
                </c:pt>
                <c:pt idx="302">
                  <c:v>1.44</c:v>
                </c:pt>
                <c:pt idx="303">
                  <c:v>1.26</c:v>
                </c:pt>
                <c:pt idx="30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9C5-4543-952D-29ACE2030E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8335072"/>
        <c:axId val="1468354624"/>
      </c:scatterChart>
      <c:valAx>
        <c:axId val="1468335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468354624"/>
        <c:crosses val="autoZero"/>
        <c:crossBetween val="midCat"/>
      </c:valAx>
      <c:valAx>
        <c:axId val="146835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468335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1-10</a:t>
            </a:r>
          </a:p>
          <a:p>
            <a:pPr>
              <a:defRPr/>
            </a:pPr>
            <a:endParaRPr lang="es-EC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'PARA FILTRAR'!$R$3:$R$302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xVal>
          <c:yVal>
            <c:numRef>
              <c:f>'PARA FILTRAR'!$V$3:$V$387</c:f>
              <c:numCache>
                <c:formatCode>General</c:formatCode>
                <c:ptCount val="385"/>
                <c:pt idx="0">
                  <c:v>0</c:v>
                </c:pt>
                <c:pt idx="1">
                  <c:v>3.58</c:v>
                </c:pt>
                <c:pt idx="2">
                  <c:v>3.87</c:v>
                </c:pt>
                <c:pt idx="3">
                  <c:v>4.46</c:v>
                </c:pt>
                <c:pt idx="4">
                  <c:v>5.56</c:v>
                </c:pt>
                <c:pt idx="5">
                  <c:v>6.8</c:v>
                </c:pt>
                <c:pt idx="6">
                  <c:v>7.72</c:v>
                </c:pt>
                <c:pt idx="7">
                  <c:v>7.68</c:v>
                </c:pt>
                <c:pt idx="8">
                  <c:v>7.57</c:v>
                </c:pt>
                <c:pt idx="9">
                  <c:v>6.8</c:v>
                </c:pt>
                <c:pt idx="10">
                  <c:v>5.07</c:v>
                </c:pt>
                <c:pt idx="11">
                  <c:v>3.42</c:v>
                </c:pt>
                <c:pt idx="12">
                  <c:v>2.46</c:v>
                </c:pt>
                <c:pt idx="13">
                  <c:v>1.66</c:v>
                </c:pt>
                <c:pt idx="14">
                  <c:v>1.05</c:v>
                </c:pt>
                <c:pt idx="15">
                  <c:v>1.35</c:v>
                </c:pt>
                <c:pt idx="16">
                  <c:v>2.52</c:v>
                </c:pt>
                <c:pt idx="17">
                  <c:v>4.3</c:v>
                </c:pt>
                <c:pt idx="18">
                  <c:v>4.5199999999999996</c:v>
                </c:pt>
                <c:pt idx="19">
                  <c:v>4.72</c:v>
                </c:pt>
                <c:pt idx="20">
                  <c:v>5.68</c:v>
                </c:pt>
                <c:pt idx="21">
                  <c:v>6.04</c:v>
                </c:pt>
                <c:pt idx="22">
                  <c:v>6.91</c:v>
                </c:pt>
                <c:pt idx="23">
                  <c:v>7.85</c:v>
                </c:pt>
                <c:pt idx="24">
                  <c:v>9.11</c:v>
                </c:pt>
                <c:pt idx="25">
                  <c:v>9.24</c:v>
                </c:pt>
                <c:pt idx="26">
                  <c:v>9.57</c:v>
                </c:pt>
                <c:pt idx="27">
                  <c:v>9.11</c:v>
                </c:pt>
                <c:pt idx="28">
                  <c:v>8.25</c:v>
                </c:pt>
                <c:pt idx="29">
                  <c:v>7.27</c:v>
                </c:pt>
                <c:pt idx="30">
                  <c:v>5.75</c:v>
                </c:pt>
                <c:pt idx="31">
                  <c:v>4.12</c:v>
                </c:pt>
                <c:pt idx="32">
                  <c:v>3.61</c:v>
                </c:pt>
                <c:pt idx="33">
                  <c:v>2.91</c:v>
                </c:pt>
                <c:pt idx="34">
                  <c:v>2.36</c:v>
                </c:pt>
                <c:pt idx="35">
                  <c:v>1.94</c:v>
                </c:pt>
                <c:pt idx="36">
                  <c:v>1.1000000000000001</c:v>
                </c:pt>
                <c:pt idx="37">
                  <c:v>1.06</c:v>
                </c:pt>
                <c:pt idx="38">
                  <c:v>2.13</c:v>
                </c:pt>
                <c:pt idx="39">
                  <c:v>3.01</c:v>
                </c:pt>
                <c:pt idx="40">
                  <c:v>3.51</c:v>
                </c:pt>
                <c:pt idx="41">
                  <c:v>3.11</c:v>
                </c:pt>
                <c:pt idx="42">
                  <c:v>3.39</c:v>
                </c:pt>
                <c:pt idx="43">
                  <c:v>3.83</c:v>
                </c:pt>
                <c:pt idx="44">
                  <c:v>4.1399999999999997</c:v>
                </c:pt>
                <c:pt idx="45">
                  <c:v>4.1500000000000004</c:v>
                </c:pt>
                <c:pt idx="46">
                  <c:v>3.81</c:v>
                </c:pt>
                <c:pt idx="47">
                  <c:v>2.73</c:v>
                </c:pt>
                <c:pt idx="48">
                  <c:v>1.53</c:v>
                </c:pt>
                <c:pt idx="49">
                  <c:v>1.28</c:v>
                </c:pt>
                <c:pt idx="50">
                  <c:v>1.56</c:v>
                </c:pt>
                <c:pt idx="51">
                  <c:v>2.87</c:v>
                </c:pt>
                <c:pt idx="52">
                  <c:v>4.47</c:v>
                </c:pt>
                <c:pt idx="53">
                  <c:v>4.8600000000000003</c:v>
                </c:pt>
                <c:pt idx="54">
                  <c:v>5.09</c:v>
                </c:pt>
                <c:pt idx="55">
                  <c:v>6.06</c:v>
                </c:pt>
                <c:pt idx="56">
                  <c:v>7.23</c:v>
                </c:pt>
                <c:pt idx="57">
                  <c:v>8.33</c:v>
                </c:pt>
                <c:pt idx="58">
                  <c:v>9.26</c:v>
                </c:pt>
                <c:pt idx="59">
                  <c:v>9.42</c:v>
                </c:pt>
                <c:pt idx="60">
                  <c:v>9.8000000000000007</c:v>
                </c:pt>
                <c:pt idx="61">
                  <c:v>10.4</c:v>
                </c:pt>
                <c:pt idx="62">
                  <c:v>10.59</c:v>
                </c:pt>
                <c:pt idx="63">
                  <c:v>10.64</c:v>
                </c:pt>
                <c:pt idx="64">
                  <c:v>10.68</c:v>
                </c:pt>
                <c:pt idx="65">
                  <c:v>10.46</c:v>
                </c:pt>
                <c:pt idx="66">
                  <c:v>10.28</c:v>
                </c:pt>
                <c:pt idx="67">
                  <c:v>10.06</c:v>
                </c:pt>
                <c:pt idx="68">
                  <c:v>9.83</c:v>
                </c:pt>
                <c:pt idx="69">
                  <c:v>8.9499999999999993</c:v>
                </c:pt>
                <c:pt idx="70">
                  <c:v>7.22</c:v>
                </c:pt>
                <c:pt idx="71">
                  <c:v>3.86</c:v>
                </c:pt>
                <c:pt idx="72">
                  <c:v>1.48</c:v>
                </c:pt>
                <c:pt idx="73">
                  <c:v>1.08</c:v>
                </c:pt>
                <c:pt idx="74">
                  <c:v>1.69</c:v>
                </c:pt>
                <c:pt idx="75">
                  <c:v>2.6</c:v>
                </c:pt>
                <c:pt idx="76">
                  <c:v>3.75</c:v>
                </c:pt>
                <c:pt idx="77">
                  <c:v>3.94</c:v>
                </c:pt>
                <c:pt idx="78">
                  <c:v>3.8</c:v>
                </c:pt>
                <c:pt idx="79">
                  <c:v>4.29</c:v>
                </c:pt>
                <c:pt idx="80">
                  <c:v>4.46</c:v>
                </c:pt>
                <c:pt idx="81">
                  <c:v>5.28</c:v>
                </c:pt>
                <c:pt idx="82">
                  <c:v>6.41</c:v>
                </c:pt>
                <c:pt idx="83">
                  <c:v>7.25</c:v>
                </c:pt>
                <c:pt idx="84">
                  <c:v>7.24</c:v>
                </c:pt>
                <c:pt idx="85">
                  <c:v>7.37</c:v>
                </c:pt>
                <c:pt idx="86">
                  <c:v>6.99</c:v>
                </c:pt>
                <c:pt idx="87">
                  <c:v>5.72</c:v>
                </c:pt>
                <c:pt idx="88">
                  <c:v>3.41</c:v>
                </c:pt>
                <c:pt idx="89">
                  <c:v>1.92</c:v>
                </c:pt>
                <c:pt idx="90">
                  <c:v>1.18</c:v>
                </c:pt>
                <c:pt idx="91">
                  <c:v>1.34</c:v>
                </c:pt>
                <c:pt idx="92">
                  <c:v>2.14</c:v>
                </c:pt>
                <c:pt idx="93">
                  <c:v>3.16</c:v>
                </c:pt>
                <c:pt idx="94">
                  <c:v>4.09</c:v>
                </c:pt>
                <c:pt idx="95">
                  <c:v>4.04</c:v>
                </c:pt>
                <c:pt idx="96">
                  <c:v>4.22</c:v>
                </c:pt>
                <c:pt idx="97">
                  <c:v>5.28</c:v>
                </c:pt>
                <c:pt idx="98">
                  <c:v>6.15</c:v>
                </c:pt>
                <c:pt idx="99">
                  <c:v>7.06</c:v>
                </c:pt>
                <c:pt idx="100">
                  <c:v>7.25</c:v>
                </c:pt>
                <c:pt idx="101">
                  <c:v>7.65</c:v>
                </c:pt>
                <c:pt idx="102">
                  <c:v>8.2899999999999991</c:v>
                </c:pt>
                <c:pt idx="103">
                  <c:v>8.66</c:v>
                </c:pt>
                <c:pt idx="104">
                  <c:v>8.8000000000000007</c:v>
                </c:pt>
                <c:pt idx="105">
                  <c:v>8.76</c:v>
                </c:pt>
                <c:pt idx="106">
                  <c:v>8.4499999999999993</c:v>
                </c:pt>
                <c:pt idx="107">
                  <c:v>7.05</c:v>
                </c:pt>
                <c:pt idx="108">
                  <c:v>4.34</c:v>
                </c:pt>
                <c:pt idx="109">
                  <c:v>1.61</c:v>
                </c:pt>
                <c:pt idx="110">
                  <c:v>1.08</c:v>
                </c:pt>
                <c:pt idx="111">
                  <c:v>1.39</c:v>
                </c:pt>
                <c:pt idx="112">
                  <c:v>2.54</c:v>
                </c:pt>
                <c:pt idx="113">
                  <c:v>3.93</c:v>
                </c:pt>
                <c:pt idx="114">
                  <c:v>4.3099999999999996</c:v>
                </c:pt>
                <c:pt idx="115">
                  <c:v>4.3600000000000003</c:v>
                </c:pt>
                <c:pt idx="116">
                  <c:v>5.38</c:v>
                </c:pt>
                <c:pt idx="117">
                  <c:v>6.62</c:v>
                </c:pt>
                <c:pt idx="118">
                  <c:v>7.95</c:v>
                </c:pt>
                <c:pt idx="119">
                  <c:v>9.15</c:v>
                </c:pt>
                <c:pt idx="120">
                  <c:v>9.35</c:v>
                </c:pt>
                <c:pt idx="121">
                  <c:v>9.73</c:v>
                </c:pt>
                <c:pt idx="122">
                  <c:v>10.02</c:v>
                </c:pt>
                <c:pt idx="123">
                  <c:v>10</c:v>
                </c:pt>
                <c:pt idx="124">
                  <c:v>9.8800000000000008</c:v>
                </c:pt>
                <c:pt idx="125">
                  <c:v>9.83</c:v>
                </c:pt>
                <c:pt idx="126">
                  <c:v>9.7899999999999991</c:v>
                </c:pt>
                <c:pt idx="127">
                  <c:v>9.68</c:v>
                </c:pt>
                <c:pt idx="128">
                  <c:v>9.52</c:v>
                </c:pt>
                <c:pt idx="129">
                  <c:v>8.7799999999999994</c:v>
                </c:pt>
                <c:pt idx="130">
                  <c:v>7.29</c:v>
                </c:pt>
                <c:pt idx="131">
                  <c:v>5.53</c:v>
                </c:pt>
                <c:pt idx="132">
                  <c:v>4.5</c:v>
                </c:pt>
                <c:pt idx="133">
                  <c:v>3.48</c:v>
                </c:pt>
                <c:pt idx="134">
                  <c:v>2.94</c:v>
                </c:pt>
                <c:pt idx="135">
                  <c:v>2.02</c:v>
                </c:pt>
                <c:pt idx="136">
                  <c:v>1.73</c:v>
                </c:pt>
                <c:pt idx="137">
                  <c:v>1.41</c:v>
                </c:pt>
                <c:pt idx="138">
                  <c:v>1.48</c:v>
                </c:pt>
                <c:pt idx="139">
                  <c:v>1.65</c:v>
                </c:pt>
                <c:pt idx="140">
                  <c:v>1.1299999999999999</c:v>
                </c:pt>
                <c:pt idx="141">
                  <c:v>0.99</c:v>
                </c:pt>
                <c:pt idx="142">
                  <c:v>1.07</c:v>
                </c:pt>
                <c:pt idx="143">
                  <c:v>0.97</c:v>
                </c:pt>
                <c:pt idx="144">
                  <c:v>0.93</c:v>
                </c:pt>
                <c:pt idx="145">
                  <c:v>0</c:v>
                </c:pt>
                <c:pt idx="146">
                  <c:v>0</c:v>
                </c:pt>
                <c:pt idx="147">
                  <c:v>2.0299999999999998</c:v>
                </c:pt>
                <c:pt idx="148">
                  <c:v>3.27</c:v>
                </c:pt>
                <c:pt idx="149">
                  <c:v>3.99</c:v>
                </c:pt>
                <c:pt idx="150">
                  <c:v>3.9399997999999998</c:v>
                </c:pt>
                <c:pt idx="151">
                  <c:v>4.97</c:v>
                </c:pt>
                <c:pt idx="152">
                  <c:v>6.3399996999999999</c:v>
                </c:pt>
                <c:pt idx="153">
                  <c:v>7.52</c:v>
                </c:pt>
                <c:pt idx="154">
                  <c:v>8.73</c:v>
                </c:pt>
                <c:pt idx="155">
                  <c:v>9.8699999999999992</c:v>
                </c:pt>
                <c:pt idx="156">
                  <c:v>9.8899989999999995</c:v>
                </c:pt>
                <c:pt idx="157">
                  <c:v>10.26</c:v>
                </c:pt>
                <c:pt idx="158">
                  <c:v>10.929999</c:v>
                </c:pt>
                <c:pt idx="159">
                  <c:v>11.509999000000001</c:v>
                </c:pt>
                <c:pt idx="160">
                  <c:v>11.94</c:v>
                </c:pt>
                <c:pt idx="161">
                  <c:v>11.849999</c:v>
                </c:pt>
                <c:pt idx="162">
                  <c:v>11.62</c:v>
                </c:pt>
                <c:pt idx="163">
                  <c:v>11.12</c:v>
                </c:pt>
                <c:pt idx="164">
                  <c:v>10.3</c:v>
                </c:pt>
                <c:pt idx="165">
                  <c:v>8.7100000000000009</c:v>
                </c:pt>
                <c:pt idx="166">
                  <c:v>7.2799997000000003</c:v>
                </c:pt>
                <c:pt idx="167">
                  <c:v>5.66</c:v>
                </c:pt>
                <c:pt idx="168">
                  <c:v>4.5499996999999999</c:v>
                </c:pt>
                <c:pt idx="169">
                  <c:v>4.0099998000000001</c:v>
                </c:pt>
                <c:pt idx="170">
                  <c:v>4.5499996999999999</c:v>
                </c:pt>
                <c:pt idx="171">
                  <c:v>4.88</c:v>
                </c:pt>
                <c:pt idx="172">
                  <c:v>5.44</c:v>
                </c:pt>
                <c:pt idx="173">
                  <c:v>5.96</c:v>
                </c:pt>
                <c:pt idx="174">
                  <c:v>6.56</c:v>
                </c:pt>
                <c:pt idx="175">
                  <c:v>7.0699997000000003</c:v>
                </c:pt>
                <c:pt idx="176">
                  <c:v>7.64</c:v>
                </c:pt>
                <c:pt idx="177">
                  <c:v>8.36</c:v>
                </c:pt>
                <c:pt idx="178">
                  <c:v>9.07</c:v>
                </c:pt>
                <c:pt idx="179">
                  <c:v>9.8499990000000004</c:v>
                </c:pt>
                <c:pt idx="180">
                  <c:v>10.29</c:v>
                </c:pt>
                <c:pt idx="181">
                  <c:v>10.679999</c:v>
                </c:pt>
                <c:pt idx="182">
                  <c:v>11.34</c:v>
                </c:pt>
                <c:pt idx="183">
                  <c:v>12.259999000000001</c:v>
                </c:pt>
                <c:pt idx="184">
                  <c:v>12.599999</c:v>
                </c:pt>
                <c:pt idx="185">
                  <c:v>12</c:v>
                </c:pt>
                <c:pt idx="186">
                  <c:v>11.179999</c:v>
                </c:pt>
                <c:pt idx="187">
                  <c:v>10.49</c:v>
                </c:pt>
                <c:pt idx="188">
                  <c:v>9.7899999999999991</c:v>
                </c:pt>
                <c:pt idx="189">
                  <c:v>9.0299999999999994</c:v>
                </c:pt>
                <c:pt idx="190">
                  <c:v>8.3699999999999992</c:v>
                </c:pt>
                <c:pt idx="191">
                  <c:v>7.77</c:v>
                </c:pt>
                <c:pt idx="192">
                  <c:v>7.31</c:v>
                </c:pt>
                <c:pt idx="193">
                  <c:v>6.7599998000000001</c:v>
                </c:pt>
                <c:pt idx="194">
                  <c:v>4.38</c:v>
                </c:pt>
                <c:pt idx="195">
                  <c:v>2.0099999999999998</c:v>
                </c:pt>
                <c:pt idx="196">
                  <c:v>1.0799999</c:v>
                </c:pt>
                <c:pt idx="197">
                  <c:v>0.32</c:v>
                </c:pt>
                <c:pt idx="198">
                  <c:v>0.39999997999999998</c:v>
                </c:pt>
                <c:pt idx="199">
                  <c:v>1</c:v>
                </c:pt>
                <c:pt idx="200">
                  <c:v>1.88</c:v>
                </c:pt>
                <c:pt idx="201">
                  <c:v>1.92</c:v>
                </c:pt>
                <c:pt idx="202">
                  <c:v>1.73</c:v>
                </c:pt>
                <c:pt idx="203">
                  <c:v>1.75</c:v>
                </c:pt>
                <c:pt idx="204">
                  <c:v>1.4499998999999999</c:v>
                </c:pt>
                <c:pt idx="205">
                  <c:v>1.7099998999999999</c:v>
                </c:pt>
                <c:pt idx="206">
                  <c:v>1.54</c:v>
                </c:pt>
                <c:pt idx="207">
                  <c:v>1.06</c:v>
                </c:pt>
                <c:pt idx="208">
                  <c:v>0.38</c:v>
                </c:pt>
                <c:pt idx="209">
                  <c:v>0.22999998999999999</c:v>
                </c:pt>
                <c:pt idx="210">
                  <c:v>0.29999998</c:v>
                </c:pt>
                <c:pt idx="211">
                  <c:v>1.04</c:v>
                </c:pt>
                <c:pt idx="212">
                  <c:v>1.5799999</c:v>
                </c:pt>
                <c:pt idx="213">
                  <c:v>1.79</c:v>
                </c:pt>
                <c:pt idx="214">
                  <c:v>3.21</c:v>
                </c:pt>
                <c:pt idx="215">
                  <c:v>4.62</c:v>
                </c:pt>
                <c:pt idx="216">
                  <c:v>4.4400000000000004</c:v>
                </c:pt>
                <c:pt idx="217">
                  <c:v>5.14</c:v>
                </c:pt>
                <c:pt idx="218">
                  <c:v>6.43</c:v>
                </c:pt>
                <c:pt idx="219">
                  <c:v>7.48</c:v>
                </c:pt>
                <c:pt idx="220">
                  <c:v>8.92</c:v>
                </c:pt>
                <c:pt idx="221">
                  <c:v>9.5299999999999994</c:v>
                </c:pt>
                <c:pt idx="222">
                  <c:v>9.4600000000000009</c:v>
                </c:pt>
                <c:pt idx="223">
                  <c:v>9.75</c:v>
                </c:pt>
                <c:pt idx="224">
                  <c:v>10.33</c:v>
                </c:pt>
                <c:pt idx="225">
                  <c:v>11.05</c:v>
                </c:pt>
                <c:pt idx="226">
                  <c:v>11.58</c:v>
                </c:pt>
                <c:pt idx="227">
                  <c:v>11.15</c:v>
                </c:pt>
                <c:pt idx="228">
                  <c:v>11.259999000000001</c:v>
                </c:pt>
                <c:pt idx="229">
                  <c:v>11.45</c:v>
                </c:pt>
                <c:pt idx="230">
                  <c:v>11.55</c:v>
                </c:pt>
                <c:pt idx="231">
                  <c:v>10.86</c:v>
                </c:pt>
                <c:pt idx="232">
                  <c:v>8.5500000000000007</c:v>
                </c:pt>
                <c:pt idx="233">
                  <c:v>5.8799995999999997</c:v>
                </c:pt>
                <c:pt idx="234">
                  <c:v>5.0899996999999999</c:v>
                </c:pt>
                <c:pt idx="235">
                  <c:v>4.12</c:v>
                </c:pt>
                <c:pt idx="236">
                  <c:v>3.3799999000000001</c:v>
                </c:pt>
                <c:pt idx="237">
                  <c:v>2.36</c:v>
                </c:pt>
                <c:pt idx="238">
                  <c:v>1.52</c:v>
                </c:pt>
                <c:pt idx="239">
                  <c:v>1.5699999</c:v>
                </c:pt>
                <c:pt idx="240">
                  <c:v>2.4500000000000002</c:v>
                </c:pt>
                <c:pt idx="241">
                  <c:v>3.83</c:v>
                </c:pt>
                <c:pt idx="242">
                  <c:v>4.22</c:v>
                </c:pt>
                <c:pt idx="243">
                  <c:v>4.2699999999999996</c:v>
                </c:pt>
                <c:pt idx="244">
                  <c:v>5.6299995999999997</c:v>
                </c:pt>
                <c:pt idx="245">
                  <c:v>6.69</c:v>
                </c:pt>
                <c:pt idx="246">
                  <c:v>7.64</c:v>
                </c:pt>
                <c:pt idx="247">
                  <c:v>7.54</c:v>
                </c:pt>
                <c:pt idx="248">
                  <c:v>7.6</c:v>
                </c:pt>
                <c:pt idx="249">
                  <c:v>7.6</c:v>
                </c:pt>
                <c:pt idx="250">
                  <c:v>7.66</c:v>
                </c:pt>
                <c:pt idx="251">
                  <c:v>7.52</c:v>
                </c:pt>
                <c:pt idx="252">
                  <c:v>5.8199997000000003</c:v>
                </c:pt>
                <c:pt idx="253">
                  <c:v>4.0099998000000001</c:v>
                </c:pt>
                <c:pt idx="254">
                  <c:v>1.5699999</c:v>
                </c:pt>
                <c:pt idx="255">
                  <c:v>1.62</c:v>
                </c:pt>
                <c:pt idx="256">
                  <c:v>2.95</c:v>
                </c:pt>
                <c:pt idx="257">
                  <c:v>4.83</c:v>
                </c:pt>
                <c:pt idx="258">
                  <c:v>4.8599997000000004</c:v>
                </c:pt>
                <c:pt idx="259">
                  <c:v>6.0499996999999999</c:v>
                </c:pt>
                <c:pt idx="260">
                  <c:v>7.0099998000000001</c:v>
                </c:pt>
                <c:pt idx="261">
                  <c:v>6.72</c:v>
                </c:pt>
                <c:pt idx="262">
                  <c:v>6.2</c:v>
                </c:pt>
                <c:pt idx="263">
                  <c:v>5.37</c:v>
                </c:pt>
                <c:pt idx="264">
                  <c:v>3.5</c:v>
                </c:pt>
                <c:pt idx="265">
                  <c:v>3.31</c:v>
                </c:pt>
                <c:pt idx="266">
                  <c:v>4.0999999999999996</c:v>
                </c:pt>
                <c:pt idx="267">
                  <c:v>4.37</c:v>
                </c:pt>
                <c:pt idx="268">
                  <c:v>3.1799998</c:v>
                </c:pt>
                <c:pt idx="269">
                  <c:v>2.3199999999999998</c:v>
                </c:pt>
                <c:pt idx="270">
                  <c:v>1.78</c:v>
                </c:pt>
                <c:pt idx="271">
                  <c:v>1.5999999</c:v>
                </c:pt>
                <c:pt idx="272">
                  <c:v>1.39</c:v>
                </c:pt>
                <c:pt idx="273">
                  <c:v>1.37</c:v>
                </c:pt>
                <c:pt idx="274">
                  <c:v>1.9399999000000001</c:v>
                </c:pt>
                <c:pt idx="275">
                  <c:v>2.69</c:v>
                </c:pt>
                <c:pt idx="276">
                  <c:v>2.76</c:v>
                </c:pt>
                <c:pt idx="277">
                  <c:v>2.04</c:v>
                </c:pt>
                <c:pt idx="278">
                  <c:v>1.1899999000000001</c:v>
                </c:pt>
                <c:pt idx="279">
                  <c:v>1.37</c:v>
                </c:pt>
                <c:pt idx="280">
                  <c:v>1.31</c:v>
                </c:pt>
                <c:pt idx="281">
                  <c:v>3.9599997999999998</c:v>
                </c:pt>
                <c:pt idx="282">
                  <c:v>5.0099998000000001</c:v>
                </c:pt>
                <c:pt idx="283">
                  <c:v>5.2999996999999999</c:v>
                </c:pt>
                <c:pt idx="284">
                  <c:v>5.33</c:v>
                </c:pt>
                <c:pt idx="285">
                  <c:v>5.74</c:v>
                </c:pt>
                <c:pt idx="286">
                  <c:v>7.1</c:v>
                </c:pt>
                <c:pt idx="287">
                  <c:v>8.74</c:v>
                </c:pt>
                <c:pt idx="288">
                  <c:v>9.23</c:v>
                </c:pt>
                <c:pt idx="289">
                  <c:v>9.5999990000000004</c:v>
                </c:pt>
                <c:pt idx="290">
                  <c:v>9.25</c:v>
                </c:pt>
                <c:pt idx="291">
                  <c:v>8.3899989999999995</c:v>
                </c:pt>
                <c:pt idx="292">
                  <c:v>8.1199999999999992</c:v>
                </c:pt>
                <c:pt idx="293">
                  <c:v>6.08</c:v>
                </c:pt>
                <c:pt idx="294">
                  <c:v>4.3399996999999999</c:v>
                </c:pt>
                <c:pt idx="295">
                  <c:v>3.53</c:v>
                </c:pt>
                <c:pt idx="296">
                  <c:v>4.3199997000000003</c:v>
                </c:pt>
                <c:pt idx="297">
                  <c:v>5.94</c:v>
                </c:pt>
                <c:pt idx="298">
                  <c:v>7.2</c:v>
                </c:pt>
                <c:pt idx="299">
                  <c:v>7.85</c:v>
                </c:pt>
                <c:pt idx="300">
                  <c:v>8.49</c:v>
                </c:pt>
                <c:pt idx="301">
                  <c:v>8.73</c:v>
                </c:pt>
                <c:pt idx="302">
                  <c:v>8.57</c:v>
                </c:pt>
                <c:pt idx="303">
                  <c:v>8.19</c:v>
                </c:pt>
                <c:pt idx="304">
                  <c:v>7.7799997000000003</c:v>
                </c:pt>
                <c:pt idx="305">
                  <c:v>7.48</c:v>
                </c:pt>
                <c:pt idx="306">
                  <c:v>6.91</c:v>
                </c:pt>
                <c:pt idx="307">
                  <c:v>6.5099998000000001</c:v>
                </c:pt>
                <c:pt idx="308">
                  <c:v>5.89</c:v>
                </c:pt>
                <c:pt idx="309">
                  <c:v>5.91</c:v>
                </c:pt>
                <c:pt idx="310">
                  <c:v>6.0699997000000003</c:v>
                </c:pt>
                <c:pt idx="311">
                  <c:v>5.5</c:v>
                </c:pt>
                <c:pt idx="312">
                  <c:v>5.14</c:v>
                </c:pt>
                <c:pt idx="313">
                  <c:v>5.14</c:v>
                </c:pt>
                <c:pt idx="314">
                  <c:v>5.19</c:v>
                </c:pt>
                <c:pt idx="315">
                  <c:v>4.92</c:v>
                </c:pt>
                <c:pt idx="316">
                  <c:v>4.7</c:v>
                </c:pt>
                <c:pt idx="317">
                  <c:v>4.8099999999999996</c:v>
                </c:pt>
                <c:pt idx="318">
                  <c:v>4.92</c:v>
                </c:pt>
                <c:pt idx="319">
                  <c:v>5.2</c:v>
                </c:pt>
                <c:pt idx="320">
                  <c:v>4.87</c:v>
                </c:pt>
                <c:pt idx="321">
                  <c:v>5.13</c:v>
                </c:pt>
                <c:pt idx="322">
                  <c:v>4.9800000000000004</c:v>
                </c:pt>
                <c:pt idx="323">
                  <c:v>4.66</c:v>
                </c:pt>
                <c:pt idx="324">
                  <c:v>3.55</c:v>
                </c:pt>
                <c:pt idx="325">
                  <c:v>2.06</c:v>
                </c:pt>
                <c:pt idx="326">
                  <c:v>1.63</c:v>
                </c:pt>
                <c:pt idx="327">
                  <c:v>1.74</c:v>
                </c:pt>
                <c:pt idx="328">
                  <c:v>2.96</c:v>
                </c:pt>
                <c:pt idx="329">
                  <c:v>3.25</c:v>
                </c:pt>
                <c:pt idx="330">
                  <c:v>3.27</c:v>
                </c:pt>
                <c:pt idx="331">
                  <c:v>4.13</c:v>
                </c:pt>
                <c:pt idx="332">
                  <c:v>4.21</c:v>
                </c:pt>
                <c:pt idx="333">
                  <c:v>3.99</c:v>
                </c:pt>
                <c:pt idx="334">
                  <c:v>4.12</c:v>
                </c:pt>
                <c:pt idx="335">
                  <c:v>3.52</c:v>
                </c:pt>
                <c:pt idx="336">
                  <c:v>2.9099998</c:v>
                </c:pt>
                <c:pt idx="337">
                  <c:v>2.76</c:v>
                </c:pt>
                <c:pt idx="338">
                  <c:v>3</c:v>
                </c:pt>
                <c:pt idx="339">
                  <c:v>4.58</c:v>
                </c:pt>
                <c:pt idx="340">
                  <c:v>5.99</c:v>
                </c:pt>
                <c:pt idx="341">
                  <c:v>7.56</c:v>
                </c:pt>
                <c:pt idx="342">
                  <c:v>8.49</c:v>
                </c:pt>
                <c:pt idx="343">
                  <c:v>8.7699995000000008</c:v>
                </c:pt>
                <c:pt idx="344">
                  <c:v>9.0399999999999991</c:v>
                </c:pt>
                <c:pt idx="345">
                  <c:v>9.0299999999999994</c:v>
                </c:pt>
                <c:pt idx="346">
                  <c:v>7.83</c:v>
                </c:pt>
                <c:pt idx="347">
                  <c:v>6.3199997000000003</c:v>
                </c:pt>
                <c:pt idx="348">
                  <c:v>5.27</c:v>
                </c:pt>
                <c:pt idx="349">
                  <c:v>3.3</c:v>
                </c:pt>
                <c:pt idx="350">
                  <c:v>1.92</c:v>
                </c:pt>
                <c:pt idx="351">
                  <c:v>1.9399999000000001</c:v>
                </c:pt>
                <c:pt idx="352">
                  <c:v>2.59</c:v>
                </c:pt>
                <c:pt idx="353">
                  <c:v>4.7</c:v>
                </c:pt>
                <c:pt idx="354">
                  <c:v>4.75</c:v>
                </c:pt>
                <c:pt idx="355">
                  <c:v>6.3799995999999997</c:v>
                </c:pt>
                <c:pt idx="356">
                  <c:v>7.7</c:v>
                </c:pt>
                <c:pt idx="357">
                  <c:v>8.1799990000000005</c:v>
                </c:pt>
                <c:pt idx="358">
                  <c:v>8.3499990000000004</c:v>
                </c:pt>
                <c:pt idx="359">
                  <c:v>8.09</c:v>
                </c:pt>
                <c:pt idx="360">
                  <c:v>5.54</c:v>
                </c:pt>
                <c:pt idx="361">
                  <c:v>5.14</c:v>
                </c:pt>
                <c:pt idx="362">
                  <c:v>4.97</c:v>
                </c:pt>
                <c:pt idx="363">
                  <c:v>2.6</c:v>
                </c:pt>
                <c:pt idx="364">
                  <c:v>1.49</c:v>
                </c:pt>
                <c:pt idx="365">
                  <c:v>1.63</c:v>
                </c:pt>
                <c:pt idx="366">
                  <c:v>1.48</c:v>
                </c:pt>
                <c:pt idx="367">
                  <c:v>1.99</c:v>
                </c:pt>
                <c:pt idx="368">
                  <c:v>2.25</c:v>
                </c:pt>
                <c:pt idx="369">
                  <c:v>2.4900000000000002</c:v>
                </c:pt>
                <c:pt idx="370">
                  <c:v>3.51</c:v>
                </c:pt>
                <c:pt idx="371">
                  <c:v>4.0699997000000003</c:v>
                </c:pt>
                <c:pt idx="372">
                  <c:v>4.0599999999999996</c:v>
                </c:pt>
                <c:pt idx="373">
                  <c:v>4.47</c:v>
                </c:pt>
                <c:pt idx="374">
                  <c:v>6.06</c:v>
                </c:pt>
                <c:pt idx="375">
                  <c:v>6.8199997000000003</c:v>
                </c:pt>
                <c:pt idx="376">
                  <c:v>6.68</c:v>
                </c:pt>
                <c:pt idx="377">
                  <c:v>6.3599997000000004</c:v>
                </c:pt>
                <c:pt idx="378">
                  <c:v>3.8</c:v>
                </c:pt>
                <c:pt idx="379">
                  <c:v>2.8</c:v>
                </c:pt>
                <c:pt idx="380">
                  <c:v>1.28</c:v>
                </c:pt>
                <c:pt idx="381">
                  <c:v>0.52</c:v>
                </c:pt>
                <c:pt idx="382">
                  <c:v>0.84999996</c:v>
                </c:pt>
                <c:pt idx="383">
                  <c:v>0.71</c:v>
                </c:pt>
                <c:pt idx="38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CAD-4B3E-AD8F-B392A275C1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9366240"/>
        <c:axId val="1339365408"/>
      </c:scatterChart>
      <c:valAx>
        <c:axId val="1339366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339365408"/>
        <c:crosses val="autoZero"/>
        <c:crossBetween val="midCat"/>
      </c:valAx>
      <c:valAx>
        <c:axId val="133936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339366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1-13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'PARA FILTRAR'!$R$3:$R$302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xVal>
          <c:yVal>
            <c:numRef>
              <c:f>'PARA FILTRAR'!$W$3:$W$364</c:f>
              <c:numCache>
                <c:formatCode>General</c:formatCode>
                <c:ptCount val="362"/>
                <c:pt idx="0">
                  <c:v>0</c:v>
                </c:pt>
                <c:pt idx="1">
                  <c:v>3.58</c:v>
                </c:pt>
                <c:pt idx="2">
                  <c:v>3.87</c:v>
                </c:pt>
                <c:pt idx="3">
                  <c:v>4.46</c:v>
                </c:pt>
                <c:pt idx="4">
                  <c:v>5.56</c:v>
                </c:pt>
                <c:pt idx="5">
                  <c:v>6.8</c:v>
                </c:pt>
                <c:pt idx="6">
                  <c:v>7.72</c:v>
                </c:pt>
                <c:pt idx="7">
                  <c:v>7.68</c:v>
                </c:pt>
                <c:pt idx="8">
                  <c:v>7.57</c:v>
                </c:pt>
                <c:pt idx="9">
                  <c:v>6.8</c:v>
                </c:pt>
                <c:pt idx="10">
                  <c:v>5.07</c:v>
                </c:pt>
                <c:pt idx="11">
                  <c:v>3.42</c:v>
                </c:pt>
                <c:pt idx="12">
                  <c:v>2.46</c:v>
                </c:pt>
                <c:pt idx="13">
                  <c:v>1.66</c:v>
                </c:pt>
                <c:pt idx="14">
                  <c:v>1.05</c:v>
                </c:pt>
                <c:pt idx="15">
                  <c:v>1.35</c:v>
                </c:pt>
                <c:pt idx="16">
                  <c:v>2.52</c:v>
                </c:pt>
                <c:pt idx="17">
                  <c:v>4.3</c:v>
                </c:pt>
                <c:pt idx="18">
                  <c:v>4.5199999999999996</c:v>
                </c:pt>
                <c:pt idx="19">
                  <c:v>4.72</c:v>
                </c:pt>
                <c:pt idx="20">
                  <c:v>5.68</c:v>
                </c:pt>
                <c:pt idx="21">
                  <c:v>6.04</c:v>
                </c:pt>
                <c:pt idx="22">
                  <c:v>6.91</c:v>
                </c:pt>
                <c:pt idx="23">
                  <c:v>7.85</c:v>
                </c:pt>
                <c:pt idx="24">
                  <c:v>9.11</c:v>
                </c:pt>
                <c:pt idx="25">
                  <c:v>9.24</c:v>
                </c:pt>
                <c:pt idx="26">
                  <c:v>9.57</c:v>
                </c:pt>
                <c:pt idx="27">
                  <c:v>9.11</c:v>
                </c:pt>
                <c:pt idx="28">
                  <c:v>8.25</c:v>
                </c:pt>
                <c:pt idx="29">
                  <c:v>7.27</c:v>
                </c:pt>
                <c:pt idx="30">
                  <c:v>5.75</c:v>
                </c:pt>
                <c:pt idx="31">
                  <c:v>4.12</c:v>
                </c:pt>
                <c:pt idx="32">
                  <c:v>3.61</c:v>
                </c:pt>
                <c:pt idx="33">
                  <c:v>2.91</c:v>
                </c:pt>
                <c:pt idx="34">
                  <c:v>2.36</c:v>
                </c:pt>
                <c:pt idx="35">
                  <c:v>1.94</c:v>
                </c:pt>
                <c:pt idx="36">
                  <c:v>1.1000000000000001</c:v>
                </c:pt>
                <c:pt idx="37">
                  <c:v>1.06</c:v>
                </c:pt>
                <c:pt idx="38">
                  <c:v>2.13</c:v>
                </c:pt>
                <c:pt idx="39">
                  <c:v>3.01</c:v>
                </c:pt>
                <c:pt idx="40">
                  <c:v>3.51</c:v>
                </c:pt>
                <c:pt idx="41">
                  <c:v>3.11</c:v>
                </c:pt>
                <c:pt idx="42">
                  <c:v>3.39</c:v>
                </c:pt>
                <c:pt idx="43">
                  <c:v>3.83</c:v>
                </c:pt>
                <c:pt idx="44">
                  <c:v>4.1399999999999997</c:v>
                </c:pt>
                <c:pt idx="45">
                  <c:v>4.1500000000000004</c:v>
                </c:pt>
                <c:pt idx="46">
                  <c:v>3.81</c:v>
                </c:pt>
                <c:pt idx="47">
                  <c:v>2.73</c:v>
                </c:pt>
                <c:pt idx="48">
                  <c:v>1.53</c:v>
                </c:pt>
                <c:pt idx="49">
                  <c:v>1.28</c:v>
                </c:pt>
                <c:pt idx="50">
                  <c:v>1.56</c:v>
                </c:pt>
                <c:pt idx="51">
                  <c:v>2.87</c:v>
                </c:pt>
                <c:pt idx="52">
                  <c:v>4.47</c:v>
                </c:pt>
                <c:pt idx="53">
                  <c:v>4.8600000000000003</c:v>
                </c:pt>
                <c:pt idx="54">
                  <c:v>5.09</c:v>
                </c:pt>
                <c:pt idx="55">
                  <c:v>6.06</c:v>
                </c:pt>
                <c:pt idx="56">
                  <c:v>7.23</c:v>
                </c:pt>
                <c:pt idx="57">
                  <c:v>8.33</c:v>
                </c:pt>
                <c:pt idx="58">
                  <c:v>9.26</c:v>
                </c:pt>
                <c:pt idx="59">
                  <c:v>9.42</c:v>
                </c:pt>
                <c:pt idx="60">
                  <c:v>9.8000000000000007</c:v>
                </c:pt>
                <c:pt idx="61">
                  <c:v>10.4</c:v>
                </c:pt>
                <c:pt idx="62">
                  <c:v>10.59</c:v>
                </c:pt>
                <c:pt idx="63">
                  <c:v>10.64</c:v>
                </c:pt>
                <c:pt idx="64">
                  <c:v>10.68</c:v>
                </c:pt>
                <c:pt idx="65">
                  <c:v>10.46</c:v>
                </c:pt>
                <c:pt idx="66">
                  <c:v>10.28</c:v>
                </c:pt>
                <c:pt idx="67">
                  <c:v>10.06</c:v>
                </c:pt>
                <c:pt idx="68">
                  <c:v>9.83</c:v>
                </c:pt>
                <c:pt idx="69">
                  <c:v>8.9499999999999993</c:v>
                </c:pt>
                <c:pt idx="70">
                  <c:v>7.22</c:v>
                </c:pt>
                <c:pt idx="71">
                  <c:v>3.86</c:v>
                </c:pt>
                <c:pt idx="72">
                  <c:v>1.48</c:v>
                </c:pt>
                <c:pt idx="73">
                  <c:v>1.08</c:v>
                </c:pt>
                <c:pt idx="74">
                  <c:v>1.69</c:v>
                </c:pt>
                <c:pt idx="75">
                  <c:v>2.6</c:v>
                </c:pt>
                <c:pt idx="76">
                  <c:v>3.75</c:v>
                </c:pt>
                <c:pt idx="77">
                  <c:v>3.94</c:v>
                </c:pt>
                <c:pt idx="78">
                  <c:v>3.8</c:v>
                </c:pt>
                <c:pt idx="79">
                  <c:v>4.29</c:v>
                </c:pt>
                <c:pt idx="80">
                  <c:v>4.46</c:v>
                </c:pt>
                <c:pt idx="81">
                  <c:v>5.28</c:v>
                </c:pt>
                <c:pt idx="82">
                  <c:v>6.41</c:v>
                </c:pt>
                <c:pt idx="83">
                  <c:v>7.25</c:v>
                </c:pt>
                <c:pt idx="84">
                  <c:v>7.24</c:v>
                </c:pt>
                <c:pt idx="85">
                  <c:v>7.37</c:v>
                </c:pt>
                <c:pt idx="86">
                  <c:v>6.99</c:v>
                </c:pt>
                <c:pt idx="87">
                  <c:v>5.72</c:v>
                </c:pt>
                <c:pt idx="88">
                  <c:v>3.41</c:v>
                </c:pt>
                <c:pt idx="89">
                  <c:v>1.92</c:v>
                </c:pt>
                <c:pt idx="90">
                  <c:v>1.18</c:v>
                </c:pt>
                <c:pt idx="91">
                  <c:v>1.34</c:v>
                </c:pt>
                <c:pt idx="92">
                  <c:v>2.14</c:v>
                </c:pt>
                <c:pt idx="93">
                  <c:v>3.16</c:v>
                </c:pt>
                <c:pt idx="94">
                  <c:v>4.09</c:v>
                </c:pt>
                <c:pt idx="95">
                  <c:v>4.04</c:v>
                </c:pt>
                <c:pt idx="96">
                  <c:v>4.22</c:v>
                </c:pt>
                <c:pt idx="97">
                  <c:v>5.28</c:v>
                </c:pt>
                <c:pt idx="98">
                  <c:v>6.15</c:v>
                </c:pt>
                <c:pt idx="99">
                  <c:v>7.06</c:v>
                </c:pt>
                <c:pt idx="100">
                  <c:v>7.25</c:v>
                </c:pt>
                <c:pt idx="101">
                  <c:v>7.65</c:v>
                </c:pt>
                <c:pt idx="102">
                  <c:v>8.2899999999999991</c:v>
                </c:pt>
                <c:pt idx="103">
                  <c:v>8.66</c:v>
                </c:pt>
                <c:pt idx="104">
                  <c:v>8.8000000000000007</c:v>
                </c:pt>
                <c:pt idx="105">
                  <c:v>8.76</c:v>
                </c:pt>
                <c:pt idx="106">
                  <c:v>8.4499999999999993</c:v>
                </c:pt>
                <c:pt idx="107">
                  <c:v>7.05</c:v>
                </c:pt>
                <c:pt idx="108">
                  <c:v>4.34</c:v>
                </c:pt>
                <c:pt idx="109">
                  <c:v>1.61</c:v>
                </c:pt>
                <c:pt idx="110">
                  <c:v>1.08</c:v>
                </c:pt>
                <c:pt idx="111">
                  <c:v>1.39</c:v>
                </c:pt>
                <c:pt idx="112">
                  <c:v>2.54</c:v>
                </c:pt>
                <c:pt idx="113">
                  <c:v>3.93</c:v>
                </c:pt>
                <c:pt idx="114">
                  <c:v>4.3099999999999996</c:v>
                </c:pt>
                <c:pt idx="115">
                  <c:v>4.3600000000000003</c:v>
                </c:pt>
                <c:pt idx="116">
                  <c:v>5.38</c:v>
                </c:pt>
                <c:pt idx="117">
                  <c:v>6.62</c:v>
                </c:pt>
                <c:pt idx="118">
                  <c:v>7.95</c:v>
                </c:pt>
                <c:pt idx="119">
                  <c:v>9.15</c:v>
                </c:pt>
                <c:pt idx="120">
                  <c:v>9.35</c:v>
                </c:pt>
                <c:pt idx="121">
                  <c:v>9.73</c:v>
                </c:pt>
                <c:pt idx="122">
                  <c:v>10.02</c:v>
                </c:pt>
                <c:pt idx="123">
                  <c:v>10</c:v>
                </c:pt>
                <c:pt idx="124">
                  <c:v>9.8800000000000008</c:v>
                </c:pt>
                <c:pt idx="125">
                  <c:v>9.83</c:v>
                </c:pt>
                <c:pt idx="126">
                  <c:v>9.7899999999999991</c:v>
                </c:pt>
                <c:pt idx="127">
                  <c:v>9.68</c:v>
                </c:pt>
                <c:pt idx="128">
                  <c:v>9.52</c:v>
                </c:pt>
                <c:pt idx="129">
                  <c:v>8.7799999999999994</c:v>
                </c:pt>
                <c:pt idx="130">
                  <c:v>7.29</c:v>
                </c:pt>
                <c:pt idx="131">
                  <c:v>5.53</c:v>
                </c:pt>
                <c:pt idx="132">
                  <c:v>4.5</c:v>
                </c:pt>
                <c:pt idx="133">
                  <c:v>3.48</c:v>
                </c:pt>
                <c:pt idx="134">
                  <c:v>2.94</c:v>
                </c:pt>
                <c:pt idx="135">
                  <c:v>2.02</c:v>
                </c:pt>
                <c:pt idx="136">
                  <c:v>1.73</c:v>
                </c:pt>
                <c:pt idx="137">
                  <c:v>1.41</c:v>
                </c:pt>
                <c:pt idx="138">
                  <c:v>1.48</c:v>
                </c:pt>
                <c:pt idx="139">
                  <c:v>1.65</c:v>
                </c:pt>
                <c:pt idx="140">
                  <c:v>1.1299999999999999</c:v>
                </c:pt>
                <c:pt idx="141">
                  <c:v>0.99</c:v>
                </c:pt>
                <c:pt idx="142">
                  <c:v>1.07</c:v>
                </c:pt>
                <c:pt idx="143">
                  <c:v>0.97</c:v>
                </c:pt>
                <c:pt idx="144">
                  <c:v>0.93</c:v>
                </c:pt>
                <c:pt idx="145">
                  <c:v>0</c:v>
                </c:pt>
                <c:pt idx="146">
                  <c:v>0</c:v>
                </c:pt>
                <c:pt idx="147">
                  <c:v>1.3609256000000001</c:v>
                </c:pt>
                <c:pt idx="148">
                  <c:v>1.5240925999999999</c:v>
                </c:pt>
                <c:pt idx="149">
                  <c:v>1.6085069000000001</c:v>
                </c:pt>
                <c:pt idx="150">
                  <c:v>2.5535369999999999</c:v>
                </c:pt>
                <c:pt idx="151">
                  <c:v>3.1814979999999999</c:v>
                </c:pt>
                <c:pt idx="152">
                  <c:v>2.8798710000000001</c:v>
                </c:pt>
                <c:pt idx="153">
                  <c:v>3.0090659999999998</c:v>
                </c:pt>
                <c:pt idx="154">
                  <c:v>3.3611361999999998</c:v>
                </c:pt>
                <c:pt idx="155">
                  <c:v>4.3071957000000003</c:v>
                </c:pt>
                <c:pt idx="156">
                  <c:v>4.8636103000000004</c:v>
                </c:pt>
                <c:pt idx="157">
                  <c:v>5.0308950000000001</c:v>
                </c:pt>
                <c:pt idx="158">
                  <c:v>5.3067859999999998</c:v>
                </c:pt>
                <c:pt idx="159">
                  <c:v>5.1868559999999997</c:v>
                </c:pt>
                <c:pt idx="160">
                  <c:v>5.2882559999999996</c:v>
                </c:pt>
                <c:pt idx="161">
                  <c:v>5.0947203999999999</c:v>
                </c:pt>
                <c:pt idx="162">
                  <c:v>4.704561</c:v>
                </c:pt>
                <c:pt idx="163">
                  <c:v>4.7302970000000002</c:v>
                </c:pt>
                <c:pt idx="164">
                  <c:v>4.6247790000000002</c:v>
                </c:pt>
                <c:pt idx="165">
                  <c:v>4.8697866999999997</c:v>
                </c:pt>
                <c:pt idx="166">
                  <c:v>5.0700139999999996</c:v>
                </c:pt>
                <c:pt idx="167">
                  <c:v>5.5039249999999997</c:v>
                </c:pt>
                <c:pt idx="168">
                  <c:v>5.2172245999999998</c:v>
                </c:pt>
                <c:pt idx="169">
                  <c:v>4.8672132000000001</c:v>
                </c:pt>
                <c:pt idx="170">
                  <c:v>4.9022145000000004</c:v>
                </c:pt>
                <c:pt idx="171">
                  <c:v>4.5537476999999997</c:v>
                </c:pt>
                <c:pt idx="172">
                  <c:v>4.5511736999999997</c:v>
                </c:pt>
                <c:pt idx="173">
                  <c:v>4.4281553999999996</c:v>
                </c:pt>
                <c:pt idx="174">
                  <c:v>3.9458606000000001</c:v>
                </c:pt>
                <c:pt idx="175">
                  <c:v>3.6895289999999998</c:v>
                </c:pt>
                <c:pt idx="176">
                  <c:v>3.4512124000000002</c:v>
                </c:pt>
                <c:pt idx="177">
                  <c:v>3.4908462</c:v>
                </c:pt>
                <c:pt idx="178">
                  <c:v>3.4913609999999999</c:v>
                </c:pt>
                <c:pt idx="179">
                  <c:v>3.4661396</c:v>
                </c:pt>
                <c:pt idx="180">
                  <c:v>3.4913609999999999</c:v>
                </c:pt>
                <c:pt idx="181">
                  <c:v>3.5212146999999998</c:v>
                </c:pt>
                <c:pt idx="182">
                  <c:v>3.7193828</c:v>
                </c:pt>
                <c:pt idx="183">
                  <c:v>3.5361416000000001</c:v>
                </c:pt>
                <c:pt idx="184">
                  <c:v>4.0143184999999999</c:v>
                </c:pt>
                <c:pt idx="185">
                  <c:v>4.5671299999999997</c:v>
                </c:pt>
                <c:pt idx="186">
                  <c:v>4.9603780000000004</c:v>
                </c:pt>
                <c:pt idx="187">
                  <c:v>4.7400770000000003</c:v>
                </c:pt>
                <c:pt idx="188">
                  <c:v>4.3998455999999999</c:v>
                </c:pt>
                <c:pt idx="189">
                  <c:v>4.2495465000000001</c:v>
                </c:pt>
                <c:pt idx="190">
                  <c:v>4.078144</c:v>
                </c:pt>
                <c:pt idx="191">
                  <c:v>3.5119498</c:v>
                </c:pt>
                <c:pt idx="192">
                  <c:v>3.3673126999999998</c:v>
                </c:pt>
                <c:pt idx="193">
                  <c:v>3.0672296999999999</c:v>
                </c:pt>
                <c:pt idx="194">
                  <c:v>2.5854496999999999</c:v>
                </c:pt>
                <c:pt idx="195">
                  <c:v>2.3383829999999999</c:v>
                </c:pt>
                <c:pt idx="196">
                  <c:v>1.9847688999999999</c:v>
                </c:pt>
                <c:pt idx="197">
                  <c:v>2.7002326999999999</c:v>
                </c:pt>
                <c:pt idx="198">
                  <c:v>3.8264450000000001</c:v>
                </c:pt>
                <c:pt idx="199">
                  <c:v>4.3288140000000004</c:v>
                </c:pt>
                <c:pt idx="200">
                  <c:v>4.5002164999999996</c:v>
                </c:pt>
                <c:pt idx="201">
                  <c:v>4.6273527000000003</c:v>
                </c:pt>
                <c:pt idx="202">
                  <c:v>5.1065592999999998</c:v>
                </c:pt>
                <c:pt idx="203">
                  <c:v>5.2836236999999997</c:v>
                </c:pt>
                <c:pt idx="204">
                  <c:v>5.2522254000000004</c:v>
                </c:pt>
                <c:pt idx="205">
                  <c:v>5.4514230000000001</c:v>
                </c:pt>
                <c:pt idx="206">
                  <c:v>5.435467</c:v>
                </c:pt>
                <c:pt idx="207">
                  <c:v>5.4014949999999997</c:v>
                </c:pt>
                <c:pt idx="208">
                  <c:v>4.6103670000000001</c:v>
                </c:pt>
                <c:pt idx="209">
                  <c:v>4.1023360000000002</c:v>
                </c:pt>
                <c:pt idx="210">
                  <c:v>3.7446039999999998</c:v>
                </c:pt>
                <c:pt idx="211">
                  <c:v>3.5896728000000002</c:v>
                </c:pt>
                <c:pt idx="212">
                  <c:v>3.2895895999999998</c:v>
                </c:pt>
                <c:pt idx="213">
                  <c:v>3.1562766999999998</c:v>
                </c:pt>
                <c:pt idx="214">
                  <c:v>2.5453014</c:v>
                </c:pt>
                <c:pt idx="215">
                  <c:v>2.5658903</c:v>
                </c:pt>
                <c:pt idx="216">
                  <c:v>1.8339553</c:v>
                </c:pt>
                <c:pt idx="217">
                  <c:v>2.0310937999999998</c:v>
                </c:pt>
                <c:pt idx="218">
                  <c:v>2.8551639999999998</c:v>
                </c:pt>
                <c:pt idx="219">
                  <c:v>3.2792952</c:v>
                </c:pt>
                <c:pt idx="220">
                  <c:v>4.2670474</c:v>
                </c:pt>
                <c:pt idx="221">
                  <c:v>4.6649275000000001</c:v>
                </c:pt>
                <c:pt idx="222">
                  <c:v>4.8950085999999997</c:v>
                </c:pt>
                <c:pt idx="223">
                  <c:v>4.9217740000000001</c:v>
                </c:pt>
                <c:pt idx="224">
                  <c:v>4.9171414000000002</c:v>
                </c:pt>
                <c:pt idx="225">
                  <c:v>4.9480247000000004</c:v>
                </c:pt>
                <c:pt idx="226">
                  <c:v>4.6731629999999997</c:v>
                </c:pt>
                <c:pt idx="227">
                  <c:v>4.5233790000000003</c:v>
                </c:pt>
                <c:pt idx="228">
                  <c:v>4.5213200000000002</c:v>
                </c:pt>
                <c:pt idx="229">
                  <c:v>3.8573284000000001</c:v>
                </c:pt>
                <c:pt idx="230">
                  <c:v>3.3647391999999998</c:v>
                </c:pt>
                <c:pt idx="231">
                  <c:v>3.1310554000000002</c:v>
                </c:pt>
                <c:pt idx="232">
                  <c:v>2.9539909999999998</c:v>
                </c:pt>
                <c:pt idx="233">
                  <c:v>2.3229413000000001</c:v>
                </c:pt>
                <c:pt idx="234">
                  <c:v>1.7701297</c:v>
                </c:pt>
                <c:pt idx="235">
                  <c:v>1.7582911000000001</c:v>
                </c:pt>
                <c:pt idx="236">
                  <c:v>1.8864570000000001</c:v>
                </c:pt>
                <c:pt idx="237">
                  <c:v>2.4449306000000002</c:v>
                </c:pt>
                <c:pt idx="238">
                  <c:v>2.7686907999999999</c:v>
                </c:pt>
                <c:pt idx="239">
                  <c:v>2.8026626000000001</c:v>
                </c:pt>
                <c:pt idx="240">
                  <c:v>3.0384052000000001</c:v>
                </c:pt>
                <c:pt idx="241">
                  <c:v>3.8037972</c:v>
                </c:pt>
                <c:pt idx="242">
                  <c:v>4.2593265000000002</c:v>
                </c:pt>
                <c:pt idx="243">
                  <c:v>4.6546329999999996</c:v>
                </c:pt>
                <c:pt idx="244">
                  <c:v>4.8950085999999997</c:v>
                </c:pt>
                <c:pt idx="245">
                  <c:v>5.0262623</c:v>
                </c:pt>
                <c:pt idx="246">
                  <c:v>5.5883393000000003</c:v>
                </c:pt>
                <c:pt idx="247">
                  <c:v>5.6089279999999997</c:v>
                </c:pt>
                <c:pt idx="248">
                  <c:v>5.4828210000000004</c:v>
                </c:pt>
                <c:pt idx="249">
                  <c:v>4.9964085000000003</c:v>
                </c:pt>
                <c:pt idx="250">
                  <c:v>5.1477370000000002</c:v>
                </c:pt>
                <c:pt idx="251">
                  <c:v>5.1245747000000001</c:v>
                </c:pt>
                <c:pt idx="252">
                  <c:v>4.9835405000000002</c:v>
                </c:pt>
                <c:pt idx="253">
                  <c:v>5.0859703999999999</c:v>
                </c:pt>
                <c:pt idx="254">
                  <c:v>5.2383280000000001</c:v>
                </c:pt>
                <c:pt idx="255">
                  <c:v>5.4709826000000001</c:v>
                </c:pt>
                <c:pt idx="256">
                  <c:v>5.4473050000000001</c:v>
                </c:pt>
                <c:pt idx="257">
                  <c:v>4.7900049999999998</c:v>
                </c:pt>
                <c:pt idx="258">
                  <c:v>4.7050757000000001</c:v>
                </c:pt>
                <c:pt idx="259">
                  <c:v>4.4770539999999999</c:v>
                </c:pt>
                <c:pt idx="260">
                  <c:v>4.3406525</c:v>
                </c:pt>
                <c:pt idx="261">
                  <c:v>4.0359369999999997</c:v>
                </c:pt>
                <c:pt idx="262">
                  <c:v>3.8393130000000002</c:v>
                </c:pt>
                <c:pt idx="263">
                  <c:v>3.8629904000000002</c:v>
                </c:pt>
                <c:pt idx="264">
                  <c:v>4.5789689999999998</c:v>
                </c:pt>
                <c:pt idx="265">
                  <c:v>4.6788249999999998</c:v>
                </c:pt>
                <c:pt idx="266">
                  <c:v>5.2012679999999998</c:v>
                </c:pt>
                <c:pt idx="267">
                  <c:v>4.9866289999999998</c:v>
                </c:pt>
                <c:pt idx="268">
                  <c:v>4.9500837000000004</c:v>
                </c:pt>
                <c:pt idx="269">
                  <c:v>5.221857</c:v>
                </c:pt>
                <c:pt idx="270">
                  <c:v>5.7736390000000002</c:v>
                </c:pt>
                <c:pt idx="271">
                  <c:v>5.744815</c:v>
                </c:pt>
                <c:pt idx="272">
                  <c:v>5.6634884000000003</c:v>
                </c:pt>
                <c:pt idx="273">
                  <c:v>5.6809893000000002</c:v>
                </c:pt>
                <c:pt idx="274">
                  <c:v>6.0083523000000003</c:v>
                </c:pt>
                <c:pt idx="275">
                  <c:v>6.3454956999999999</c:v>
                </c:pt>
                <c:pt idx="276">
                  <c:v>5.9445269999999999</c:v>
                </c:pt>
                <c:pt idx="277">
                  <c:v>5.6825333000000002</c:v>
                </c:pt>
                <c:pt idx="278">
                  <c:v>5.5924569999999996</c:v>
                </c:pt>
                <c:pt idx="279">
                  <c:v>6.1442389999999998</c:v>
                </c:pt>
                <c:pt idx="280">
                  <c:v>6.163284</c:v>
                </c:pt>
                <c:pt idx="281">
                  <c:v>6.0788693</c:v>
                </c:pt>
                <c:pt idx="282">
                  <c:v>6.1895347000000003</c:v>
                </c:pt>
                <c:pt idx="283">
                  <c:v>6.1699752999999999</c:v>
                </c:pt>
                <c:pt idx="284">
                  <c:v>5.8807014999999998</c:v>
                </c:pt>
                <c:pt idx="285">
                  <c:v>6.2461542999999997</c:v>
                </c:pt>
                <c:pt idx="286">
                  <c:v>5.8853340000000003</c:v>
                </c:pt>
                <c:pt idx="287">
                  <c:v>5.6094426999999998</c:v>
                </c:pt>
                <c:pt idx="288">
                  <c:v>4.9330980000000002</c:v>
                </c:pt>
                <c:pt idx="289">
                  <c:v>4.2644734</c:v>
                </c:pt>
                <c:pt idx="290">
                  <c:v>3.8110034000000002</c:v>
                </c:pt>
                <c:pt idx="291">
                  <c:v>3.9772587000000001</c:v>
                </c:pt>
                <c:pt idx="292">
                  <c:v>4.3560943999999999</c:v>
                </c:pt>
                <c:pt idx="293">
                  <c:v>4.4626416999999998</c:v>
                </c:pt>
                <c:pt idx="294">
                  <c:v>4.1054244000000004</c:v>
                </c:pt>
                <c:pt idx="295">
                  <c:v>3.8923295000000002</c:v>
                </c:pt>
                <c:pt idx="296">
                  <c:v>3.5109203</c:v>
                </c:pt>
                <c:pt idx="297">
                  <c:v>3.3812102999999998</c:v>
                </c:pt>
                <c:pt idx="298">
                  <c:v>3.1588501999999998</c:v>
                </c:pt>
                <c:pt idx="299">
                  <c:v>2.92774</c:v>
                </c:pt>
                <c:pt idx="300">
                  <c:v>2.5720670000000001</c:v>
                </c:pt>
                <c:pt idx="301">
                  <c:v>2.086684</c:v>
                </c:pt>
                <c:pt idx="302">
                  <c:v>2.0480797000000002</c:v>
                </c:pt>
                <c:pt idx="303">
                  <c:v>2.7151597000000001</c:v>
                </c:pt>
                <c:pt idx="304">
                  <c:v>3.8331363000000001</c:v>
                </c:pt>
                <c:pt idx="305">
                  <c:v>4.2202076999999996</c:v>
                </c:pt>
                <c:pt idx="306">
                  <c:v>4.8754486999999997</c:v>
                </c:pt>
                <c:pt idx="307">
                  <c:v>5.5862803000000003</c:v>
                </c:pt>
                <c:pt idx="308">
                  <c:v>5.856509</c:v>
                </c:pt>
                <c:pt idx="309">
                  <c:v>5.9738660000000001</c:v>
                </c:pt>
                <c:pt idx="310">
                  <c:v>6.1874757000000002</c:v>
                </c:pt>
                <c:pt idx="311">
                  <c:v>5.9265119999999998</c:v>
                </c:pt>
                <c:pt idx="312">
                  <c:v>5.8868780000000003</c:v>
                </c:pt>
                <c:pt idx="313">
                  <c:v>5.431864</c:v>
                </c:pt>
                <c:pt idx="314">
                  <c:v>4.9814816000000004</c:v>
                </c:pt>
                <c:pt idx="315">
                  <c:v>5.0041294000000001</c:v>
                </c:pt>
                <c:pt idx="316">
                  <c:v>4.4013895999999999</c:v>
                </c:pt>
                <c:pt idx="317">
                  <c:v>3.6818080000000002</c:v>
                </c:pt>
                <c:pt idx="318">
                  <c:v>3.3040020000000001</c:v>
                </c:pt>
                <c:pt idx="319">
                  <c:v>2.9030333000000001</c:v>
                </c:pt>
                <c:pt idx="320">
                  <c:v>2.3620603</c:v>
                </c:pt>
                <c:pt idx="321">
                  <c:v>1.9523413999999999</c:v>
                </c:pt>
                <c:pt idx="322">
                  <c:v>1.958518</c:v>
                </c:pt>
                <c:pt idx="323">
                  <c:v>1.4890914</c:v>
                </c:pt>
                <c:pt idx="324">
                  <c:v>1.5210041999999999</c:v>
                </c:pt>
                <c:pt idx="325">
                  <c:v>1.4046768999999999</c:v>
                </c:pt>
                <c:pt idx="326">
                  <c:v>1.4165156000000001</c:v>
                </c:pt>
                <c:pt idx="327">
                  <c:v>1.6501994</c:v>
                </c:pt>
                <c:pt idx="328">
                  <c:v>1.5498285999999999</c:v>
                </c:pt>
                <c:pt idx="329">
                  <c:v>1.4412221999999999</c:v>
                </c:pt>
                <c:pt idx="330">
                  <c:v>1.8396173</c:v>
                </c:pt>
                <c:pt idx="331">
                  <c:v>2.1206554999999998</c:v>
                </c:pt>
                <c:pt idx="332">
                  <c:v>2.4778728000000001</c:v>
                </c:pt>
                <c:pt idx="333">
                  <c:v>3.0034041</c:v>
                </c:pt>
                <c:pt idx="334">
                  <c:v>3.6184970999999999</c:v>
                </c:pt>
                <c:pt idx="335">
                  <c:v>4.0554959999999998</c:v>
                </c:pt>
                <c:pt idx="336">
                  <c:v>4.176971</c:v>
                </c:pt>
                <c:pt idx="337">
                  <c:v>4.1965303</c:v>
                </c:pt>
                <c:pt idx="338">
                  <c:v>4.0554959999999998</c:v>
                </c:pt>
                <c:pt idx="339">
                  <c:v>3.5834959999999998</c:v>
                </c:pt>
                <c:pt idx="340">
                  <c:v>3.5562157999999999</c:v>
                </c:pt>
                <c:pt idx="341">
                  <c:v>3.3626801999999998</c:v>
                </c:pt>
                <c:pt idx="342">
                  <c:v>3.0960540000000001</c:v>
                </c:pt>
                <c:pt idx="343">
                  <c:v>2.9611969999999999</c:v>
                </c:pt>
                <c:pt idx="344">
                  <c:v>2.3177940000000001</c:v>
                </c:pt>
                <c:pt idx="345">
                  <c:v>1.7613795000000001</c:v>
                </c:pt>
                <c:pt idx="346">
                  <c:v>1.4335013999999999</c:v>
                </c:pt>
                <c:pt idx="347">
                  <c:v>1.4314425</c:v>
                </c:pt>
                <c:pt idx="348">
                  <c:v>1.53799</c:v>
                </c:pt>
                <c:pt idx="349">
                  <c:v>2.0928605</c:v>
                </c:pt>
                <c:pt idx="350">
                  <c:v>2.7722937999999999</c:v>
                </c:pt>
                <c:pt idx="351">
                  <c:v>3.0543616</c:v>
                </c:pt>
                <c:pt idx="352">
                  <c:v>3.2906190999999998</c:v>
                </c:pt>
                <c:pt idx="353">
                  <c:v>3.5294501999999999</c:v>
                </c:pt>
                <c:pt idx="354">
                  <c:v>3.9834353999999998</c:v>
                </c:pt>
                <c:pt idx="355">
                  <c:v>4.4729359999999998</c:v>
                </c:pt>
                <c:pt idx="356">
                  <c:v>4.4734506999999999</c:v>
                </c:pt>
                <c:pt idx="357">
                  <c:v>3.9906413999999999</c:v>
                </c:pt>
                <c:pt idx="358">
                  <c:v>3.3050313</c:v>
                </c:pt>
                <c:pt idx="359">
                  <c:v>2.6883940000000002</c:v>
                </c:pt>
                <c:pt idx="360">
                  <c:v>1.7397610999999999</c:v>
                </c:pt>
                <c:pt idx="36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6FA-4993-9A20-4ED1E72518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9376640"/>
        <c:axId val="1339388704"/>
      </c:scatterChart>
      <c:valAx>
        <c:axId val="1339376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339388704"/>
        <c:crosses val="autoZero"/>
        <c:crossBetween val="midCat"/>
      </c:valAx>
      <c:valAx>
        <c:axId val="133938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339376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1210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'PARA FILTRAR'!$R$3:$R$302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xVal>
          <c:yVal>
            <c:numRef>
              <c:f>'PARA FILTRAR'!$X$3:$X$513</c:f>
              <c:numCache>
                <c:formatCode>General</c:formatCode>
                <c:ptCount val="511"/>
                <c:pt idx="0">
                  <c:v>0</c:v>
                </c:pt>
                <c:pt idx="1">
                  <c:v>3.58</c:v>
                </c:pt>
                <c:pt idx="2">
                  <c:v>3.87</c:v>
                </c:pt>
                <c:pt idx="3">
                  <c:v>4.46</c:v>
                </c:pt>
                <c:pt idx="4">
                  <c:v>5.56</c:v>
                </c:pt>
                <c:pt idx="5">
                  <c:v>6.8</c:v>
                </c:pt>
                <c:pt idx="6">
                  <c:v>7.72</c:v>
                </c:pt>
                <c:pt idx="7">
                  <c:v>7.68</c:v>
                </c:pt>
                <c:pt idx="8">
                  <c:v>7.57</c:v>
                </c:pt>
                <c:pt idx="9">
                  <c:v>6.8</c:v>
                </c:pt>
                <c:pt idx="10">
                  <c:v>5.07</c:v>
                </c:pt>
                <c:pt idx="11">
                  <c:v>3.42</c:v>
                </c:pt>
                <c:pt idx="12">
                  <c:v>2.46</c:v>
                </c:pt>
                <c:pt idx="13">
                  <c:v>1.66</c:v>
                </c:pt>
                <c:pt idx="14">
                  <c:v>1.05</c:v>
                </c:pt>
                <c:pt idx="15">
                  <c:v>1.35</c:v>
                </c:pt>
                <c:pt idx="16">
                  <c:v>2.52</c:v>
                </c:pt>
                <c:pt idx="17">
                  <c:v>4.3</c:v>
                </c:pt>
                <c:pt idx="18">
                  <c:v>4.5199999999999996</c:v>
                </c:pt>
                <c:pt idx="19">
                  <c:v>4.72</c:v>
                </c:pt>
                <c:pt idx="20">
                  <c:v>5.68</c:v>
                </c:pt>
                <c:pt idx="21">
                  <c:v>6.04</c:v>
                </c:pt>
                <c:pt idx="22">
                  <c:v>6.91</c:v>
                </c:pt>
                <c:pt idx="23">
                  <c:v>7.85</c:v>
                </c:pt>
                <c:pt idx="24">
                  <c:v>9.11</c:v>
                </c:pt>
                <c:pt idx="25">
                  <c:v>9.24</c:v>
                </c:pt>
                <c:pt idx="26">
                  <c:v>9.57</c:v>
                </c:pt>
                <c:pt idx="27">
                  <c:v>9.11</c:v>
                </c:pt>
                <c:pt idx="28">
                  <c:v>8.25</c:v>
                </c:pt>
                <c:pt idx="29">
                  <c:v>7.27</c:v>
                </c:pt>
                <c:pt idx="30">
                  <c:v>5.75</c:v>
                </c:pt>
                <c:pt idx="31">
                  <c:v>4.12</c:v>
                </c:pt>
                <c:pt idx="32">
                  <c:v>3.61</c:v>
                </c:pt>
                <c:pt idx="33">
                  <c:v>2.91</c:v>
                </c:pt>
                <c:pt idx="34">
                  <c:v>2.36</c:v>
                </c:pt>
                <c:pt idx="35">
                  <c:v>1.94</c:v>
                </c:pt>
                <c:pt idx="36">
                  <c:v>1.1000000000000001</c:v>
                </c:pt>
                <c:pt idx="37">
                  <c:v>1.06</c:v>
                </c:pt>
                <c:pt idx="38">
                  <c:v>2.13</c:v>
                </c:pt>
                <c:pt idx="39">
                  <c:v>3.01</c:v>
                </c:pt>
                <c:pt idx="40">
                  <c:v>3.51</c:v>
                </c:pt>
                <c:pt idx="41">
                  <c:v>3.11</c:v>
                </c:pt>
                <c:pt idx="42">
                  <c:v>3.39</c:v>
                </c:pt>
                <c:pt idx="43">
                  <c:v>3.83</c:v>
                </c:pt>
                <c:pt idx="44">
                  <c:v>4.1399999999999997</c:v>
                </c:pt>
                <c:pt idx="45">
                  <c:v>4.1500000000000004</c:v>
                </c:pt>
                <c:pt idx="46">
                  <c:v>3.81</c:v>
                </c:pt>
                <c:pt idx="47">
                  <c:v>2.73</c:v>
                </c:pt>
                <c:pt idx="48">
                  <c:v>1.53</c:v>
                </c:pt>
                <c:pt idx="49">
                  <c:v>1.28</c:v>
                </c:pt>
                <c:pt idx="50">
                  <c:v>1.56</c:v>
                </c:pt>
                <c:pt idx="51">
                  <c:v>2.87</c:v>
                </c:pt>
                <c:pt idx="52">
                  <c:v>4.47</c:v>
                </c:pt>
                <c:pt idx="53">
                  <c:v>4.8600000000000003</c:v>
                </c:pt>
                <c:pt idx="54">
                  <c:v>5.09</c:v>
                </c:pt>
                <c:pt idx="55">
                  <c:v>6.06</c:v>
                </c:pt>
                <c:pt idx="56">
                  <c:v>7.23</c:v>
                </c:pt>
                <c:pt idx="57">
                  <c:v>8.33</c:v>
                </c:pt>
                <c:pt idx="58">
                  <c:v>9.26</c:v>
                </c:pt>
                <c:pt idx="59">
                  <c:v>9.42</c:v>
                </c:pt>
                <c:pt idx="60">
                  <c:v>9.8000000000000007</c:v>
                </c:pt>
                <c:pt idx="61">
                  <c:v>10.4</c:v>
                </c:pt>
                <c:pt idx="62">
                  <c:v>10.59</c:v>
                </c:pt>
                <c:pt idx="63">
                  <c:v>10.64</c:v>
                </c:pt>
                <c:pt idx="64">
                  <c:v>10.68</c:v>
                </c:pt>
                <c:pt idx="65">
                  <c:v>10.46</c:v>
                </c:pt>
                <c:pt idx="66">
                  <c:v>10.28</c:v>
                </c:pt>
                <c:pt idx="67">
                  <c:v>10.06</c:v>
                </c:pt>
                <c:pt idx="68">
                  <c:v>9.83</c:v>
                </c:pt>
                <c:pt idx="69">
                  <c:v>8.9499999999999993</c:v>
                </c:pt>
                <c:pt idx="70">
                  <c:v>7.22</c:v>
                </c:pt>
                <c:pt idx="71">
                  <c:v>3.86</c:v>
                </c:pt>
                <c:pt idx="72">
                  <c:v>1.48</c:v>
                </c:pt>
                <c:pt idx="73">
                  <c:v>1.08</c:v>
                </c:pt>
                <c:pt idx="74">
                  <c:v>1.69</c:v>
                </c:pt>
                <c:pt idx="75">
                  <c:v>2.6</c:v>
                </c:pt>
                <c:pt idx="76">
                  <c:v>3.75</c:v>
                </c:pt>
                <c:pt idx="77">
                  <c:v>3.94</c:v>
                </c:pt>
                <c:pt idx="78">
                  <c:v>3.8</c:v>
                </c:pt>
                <c:pt idx="79">
                  <c:v>4.29</c:v>
                </c:pt>
                <c:pt idx="80">
                  <c:v>4.46</c:v>
                </c:pt>
                <c:pt idx="81">
                  <c:v>5.28</c:v>
                </c:pt>
                <c:pt idx="82">
                  <c:v>6.41</c:v>
                </c:pt>
                <c:pt idx="83">
                  <c:v>7.25</c:v>
                </c:pt>
                <c:pt idx="84">
                  <c:v>7.24</c:v>
                </c:pt>
                <c:pt idx="85">
                  <c:v>7.37</c:v>
                </c:pt>
                <c:pt idx="86">
                  <c:v>6.99</c:v>
                </c:pt>
                <c:pt idx="87">
                  <c:v>5.72</c:v>
                </c:pt>
                <c:pt idx="88">
                  <c:v>3.41</c:v>
                </c:pt>
                <c:pt idx="89">
                  <c:v>1.92</c:v>
                </c:pt>
                <c:pt idx="90">
                  <c:v>1.18</c:v>
                </c:pt>
                <c:pt idx="91">
                  <c:v>1.34</c:v>
                </c:pt>
                <c:pt idx="92">
                  <c:v>2.14</c:v>
                </c:pt>
                <c:pt idx="93">
                  <c:v>3.16</c:v>
                </c:pt>
                <c:pt idx="94">
                  <c:v>4.09</c:v>
                </c:pt>
                <c:pt idx="95">
                  <c:v>4.04</c:v>
                </c:pt>
                <c:pt idx="96">
                  <c:v>4.22</c:v>
                </c:pt>
                <c:pt idx="97">
                  <c:v>5.28</c:v>
                </c:pt>
                <c:pt idx="98">
                  <c:v>6.15</c:v>
                </c:pt>
                <c:pt idx="99">
                  <c:v>7.06</c:v>
                </c:pt>
                <c:pt idx="100">
                  <c:v>7.25</c:v>
                </c:pt>
                <c:pt idx="101">
                  <c:v>7.65</c:v>
                </c:pt>
                <c:pt idx="102">
                  <c:v>8.2899999999999991</c:v>
                </c:pt>
                <c:pt idx="103">
                  <c:v>8.66</c:v>
                </c:pt>
                <c:pt idx="104">
                  <c:v>8.8000000000000007</c:v>
                </c:pt>
                <c:pt idx="105">
                  <c:v>8.76</c:v>
                </c:pt>
                <c:pt idx="106">
                  <c:v>8.4499999999999993</c:v>
                </c:pt>
                <c:pt idx="107">
                  <c:v>7.05</c:v>
                </c:pt>
                <c:pt idx="108">
                  <c:v>4.34</c:v>
                </c:pt>
                <c:pt idx="109">
                  <c:v>1.61</c:v>
                </c:pt>
                <c:pt idx="110">
                  <c:v>1.08</c:v>
                </c:pt>
                <c:pt idx="111">
                  <c:v>1.39</c:v>
                </c:pt>
                <c:pt idx="112">
                  <c:v>2.54</c:v>
                </c:pt>
                <c:pt idx="113">
                  <c:v>3.93</c:v>
                </c:pt>
                <c:pt idx="114">
                  <c:v>4.3099999999999996</c:v>
                </c:pt>
                <c:pt idx="115">
                  <c:v>4.3600000000000003</c:v>
                </c:pt>
                <c:pt idx="116">
                  <c:v>5.38</c:v>
                </c:pt>
                <c:pt idx="117">
                  <c:v>6.62</c:v>
                </c:pt>
                <c:pt idx="118">
                  <c:v>7.95</c:v>
                </c:pt>
                <c:pt idx="119">
                  <c:v>9.15</c:v>
                </c:pt>
                <c:pt idx="120">
                  <c:v>9.35</c:v>
                </c:pt>
                <c:pt idx="121">
                  <c:v>9.73</c:v>
                </c:pt>
                <c:pt idx="122">
                  <c:v>10.02</c:v>
                </c:pt>
                <c:pt idx="123">
                  <c:v>10</c:v>
                </c:pt>
                <c:pt idx="124">
                  <c:v>9.8800000000000008</c:v>
                </c:pt>
                <c:pt idx="125">
                  <c:v>9.83</c:v>
                </c:pt>
                <c:pt idx="126">
                  <c:v>9.7899999999999991</c:v>
                </c:pt>
                <c:pt idx="127">
                  <c:v>9.68</c:v>
                </c:pt>
                <c:pt idx="128">
                  <c:v>9.52</c:v>
                </c:pt>
                <c:pt idx="129">
                  <c:v>8.7799999999999994</c:v>
                </c:pt>
                <c:pt idx="130">
                  <c:v>7.29</c:v>
                </c:pt>
                <c:pt idx="131">
                  <c:v>5.53</c:v>
                </c:pt>
                <c:pt idx="132">
                  <c:v>4.5</c:v>
                </c:pt>
                <c:pt idx="133">
                  <c:v>3.48</c:v>
                </c:pt>
                <c:pt idx="134">
                  <c:v>2.94</c:v>
                </c:pt>
                <c:pt idx="135">
                  <c:v>2.02</c:v>
                </c:pt>
                <c:pt idx="136">
                  <c:v>1.73</c:v>
                </c:pt>
                <c:pt idx="137">
                  <c:v>1.41</c:v>
                </c:pt>
                <c:pt idx="138">
                  <c:v>1.48</c:v>
                </c:pt>
                <c:pt idx="139">
                  <c:v>1.65</c:v>
                </c:pt>
                <c:pt idx="140">
                  <c:v>1.1299999999999999</c:v>
                </c:pt>
                <c:pt idx="141">
                  <c:v>0.99</c:v>
                </c:pt>
                <c:pt idx="142">
                  <c:v>1.07</c:v>
                </c:pt>
                <c:pt idx="143">
                  <c:v>0.97</c:v>
                </c:pt>
                <c:pt idx="144">
                  <c:v>0.93</c:v>
                </c:pt>
                <c:pt idx="145">
                  <c:v>0</c:v>
                </c:pt>
                <c:pt idx="146">
                  <c:v>0</c:v>
                </c:pt>
                <c:pt idx="147">
                  <c:v>0.51</c:v>
                </c:pt>
                <c:pt idx="148">
                  <c:v>1.59</c:v>
                </c:pt>
                <c:pt idx="149">
                  <c:v>2.73</c:v>
                </c:pt>
                <c:pt idx="150">
                  <c:v>4.17</c:v>
                </c:pt>
                <c:pt idx="151">
                  <c:v>5.32</c:v>
                </c:pt>
                <c:pt idx="152">
                  <c:v>4.6500000000000004</c:v>
                </c:pt>
                <c:pt idx="153">
                  <c:v>5.69</c:v>
                </c:pt>
                <c:pt idx="154">
                  <c:v>6.87</c:v>
                </c:pt>
                <c:pt idx="155">
                  <c:v>7.57</c:v>
                </c:pt>
                <c:pt idx="156">
                  <c:v>7.84</c:v>
                </c:pt>
                <c:pt idx="157">
                  <c:v>8.2899999999999991</c:v>
                </c:pt>
                <c:pt idx="158">
                  <c:v>7.84</c:v>
                </c:pt>
                <c:pt idx="159">
                  <c:v>6.46</c:v>
                </c:pt>
                <c:pt idx="160">
                  <c:v>3.41</c:v>
                </c:pt>
                <c:pt idx="161">
                  <c:v>1.41</c:v>
                </c:pt>
                <c:pt idx="162">
                  <c:v>1.24</c:v>
                </c:pt>
                <c:pt idx="163">
                  <c:v>2.04</c:v>
                </c:pt>
                <c:pt idx="164">
                  <c:v>3.55</c:v>
                </c:pt>
                <c:pt idx="165">
                  <c:v>4.26</c:v>
                </c:pt>
                <c:pt idx="166">
                  <c:v>4.29</c:v>
                </c:pt>
                <c:pt idx="167">
                  <c:v>4.3600000000000003</c:v>
                </c:pt>
                <c:pt idx="168">
                  <c:v>4.76</c:v>
                </c:pt>
                <c:pt idx="169">
                  <c:v>5.73</c:v>
                </c:pt>
                <c:pt idx="170">
                  <c:v>6.75</c:v>
                </c:pt>
                <c:pt idx="171">
                  <c:v>6.88</c:v>
                </c:pt>
                <c:pt idx="172">
                  <c:v>7.15</c:v>
                </c:pt>
                <c:pt idx="173">
                  <c:v>7.54</c:v>
                </c:pt>
                <c:pt idx="174">
                  <c:v>7.91</c:v>
                </c:pt>
                <c:pt idx="175">
                  <c:v>8.26</c:v>
                </c:pt>
                <c:pt idx="176">
                  <c:v>8.51</c:v>
                </c:pt>
                <c:pt idx="177">
                  <c:v>8.64</c:v>
                </c:pt>
                <c:pt idx="178">
                  <c:v>8.57</c:v>
                </c:pt>
                <c:pt idx="179">
                  <c:v>7.58</c:v>
                </c:pt>
                <c:pt idx="180">
                  <c:v>5.8</c:v>
                </c:pt>
                <c:pt idx="181">
                  <c:v>3.11</c:v>
                </c:pt>
                <c:pt idx="182">
                  <c:v>1.54</c:v>
                </c:pt>
                <c:pt idx="183">
                  <c:v>0.97</c:v>
                </c:pt>
                <c:pt idx="184">
                  <c:v>2.2999999999999998</c:v>
                </c:pt>
                <c:pt idx="185">
                  <c:v>3.53</c:v>
                </c:pt>
                <c:pt idx="186">
                  <c:v>4.6500000000000004</c:v>
                </c:pt>
                <c:pt idx="187">
                  <c:v>4.49</c:v>
                </c:pt>
                <c:pt idx="188">
                  <c:v>4.05</c:v>
                </c:pt>
                <c:pt idx="189">
                  <c:v>4.58</c:v>
                </c:pt>
                <c:pt idx="190">
                  <c:v>4.6399999999999997</c:v>
                </c:pt>
                <c:pt idx="191">
                  <c:v>4.46</c:v>
                </c:pt>
                <c:pt idx="192">
                  <c:v>3.19</c:v>
                </c:pt>
                <c:pt idx="193">
                  <c:v>1.75</c:v>
                </c:pt>
                <c:pt idx="194">
                  <c:v>1.47</c:v>
                </c:pt>
                <c:pt idx="195">
                  <c:v>2.27</c:v>
                </c:pt>
                <c:pt idx="196">
                  <c:v>3.79</c:v>
                </c:pt>
                <c:pt idx="197">
                  <c:v>4.3</c:v>
                </c:pt>
                <c:pt idx="198">
                  <c:v>4.51</c:v>
                </c:pt>
                <c:pt idx="199">
                  <c:v>5.36</c:v>
                </c:pt>
                <c:pt idx="200">
                  <c:v>6.45</c:v>
                </c:pt>
                <c:pt idx="201">
                  <c:v>7.52</c:v>
                </c:pt>
                <c:pt idx="202">
                  <c:v>8.3699999999999992</c:v>
                </c:pt>
                <c:pt idx="203">
                  <c:v>8.41</c:v>
                </c:pt>
                <c:pt idx="204">
                  <c:v>8.81</c:v>
                </c:pt>
                <c:pt idx="205">
                  <c:v>9.36</c:v>
                </c:pt>
                <c:pt idx="206">
                  <c:v>9.85</c:v>
                </c:pt>
                <c:pt idx="207">
                  <c:v>10</c:v>
                </c:pt>
                <c:pt idx="208">
                  <c:v>10.32</c:v>
                </c:pt>
                <c:pt idx="209">
                  <c:v>10.24</c:v>
                </c:pt>
                <c:pt idx="210">
                  <c:v>10.27</c:v>
                </c:pt>
                <c:pt idx="211">
                  <c:v>10.28</c:v>
                </c:pt>
                <c:pt idx="212">
                  <c:v>10.11</c:v>
                </c:pt>
                <c:pt idx="213">
                  <c:v>9.77</c:v>
                </c:pt>
                <c:pt idx="214">
                  <c:v>8.7899999999999991</c:v>
                </c:pt>
                <c:pt idx="215">
                  <c:v>7.43</c:v>
                </c:pt>
                <c:pt idx="216">
                  <c:v>4.76</c:v>
                </c:pt>
                <c:pt idx="217">
                  <c:v>1.89</c:v>
                </c:pt>
                <c:pt idx="218">
                  <c:v>1.21</c:v>
                </c:pt>
                <c:pt idx="219">
                  <c:v>1.71</c:v>
                </c:pt>
                <c:pt idx="220">
                  <c:v>2.56</c:v>
                </c:pt>
                <c:pt idx="221">
                  <c:v>2.73</c:v>
                </c:pt>
                <c:pt idx="222">
                  <c:v>2.87</c:v>
                </c:pt>
                <c:pt idx="223">
                  <c:v>3.91</c:v>
                </c:pt>
                <c:pt idx="224">
                  <c:v>3.97</c:v>
                </c:pt>
                <c:pt idx="225">
                  <c:v>3.59</c:v>
                </c:pt>
                <c:pt idx="226">
                  <c:v>3.57</c:v>
                </c:pt>
                <c:pt idx="227">
                  <c:v>4.74</c:v>
                </c:pt>
                <c:pt idx="228">
                  <c:v>4.62</c:v>
                </c:pt>
                <c:pt idx="229">
                  <c:v>4.8499999999999996</c:v>
                </c:pt>
                <c:pt idx="230">
                  <c:v>5.14</c:v>
                </c:pt>
                <c:pt idx="231">
                  <c:v>5.25</c:v>
                </c:pt>
                <c:pt idx="232">
                  <c:v>5.85</c:v>
                </c:pt>
                <c:pt idx="233">
                  <c:v>6.46</c:v>
                </c:pt>
                <c:pt idx="234">
                  <c:v>6.33</c:v>
                </c:pt>
                <c:pt idx="235">
                  <c:v>4.63</c:v>
                </c:pt>
                <c:pt idx="236">
                  <c:v>2.36</c:v>
                </c:pt>
                <c:pt idx="237">
                  <c:v>1.35</c:v>
                </c:pt>
                <c:pt idx="238">
                  <c:v>1.06</c:v>
                </c:pt>
                <c:pt idx="239">
                  <c:v>1.39</c:v>
                </c:pt>
                <c:pt idx="240">
                  <c:v>2.04</c:v>
                </c:pt>
                <c:pt idx="241">
                  <c:v>3.38</c:v>
                </c:pt>
                <c:pt idx="242">
                  <c:v>4.47</c:v>
                </c:pt>
                <c:pt idx="243">
                  <c:v>4.43</c:v>
                </c:pt>
                <c:pt idx="244">
                  <c:v>5.24</c:v>
                </c:pt>
                <c:pt idx="245">
                  <c:v>6.42</c:v>
                </c:pt>
                <c:pt idx="246">
                  <c:v>7.6</c:v>
                </c:pt>
                <c:pt idx="247">
                  <c:v>7.95</c:v>
                </c:pt>
                <c:pt idx="248">
                  <c:v>8.34</c:v>
                </c:pt>
                <c:pt idx="249">
                  <c:v>8.7200000000000006</c:v>
                </c:pt>
                <c:pt idx="250">
                  <c:v>8.82</c:v>
                </c:pt>
                <c:pt idx="251">
                  <c:v>8.8800000000000008</c:v>
                </c:pt>
                <c:pt idx="252">
                  <c:v>8.83</c:v>
                </c:pt>
                <c:pt idx="253">
                  <c:v>8.35</c:v>
                </c:pt>
                <c:pt idx="254">
                  <c:v>7.26</c:v>
                </c:pt>
                <c:pt idx="255">
                  <c:v>9</c:v>
                </c:pt>
                <c:pt idx="256">
                  <c:v>7</c:v>
                </c:pt>
                <c:pt idx="257">
                  <c:v>11.12</c:v>
                </c:pt>
                <c:pt idx="258">
                  <c:v>11.44</c:v>
                </c:pt>
                <c:pt idx="259">
                  <c:v>11.4</c:v>
                </c:pt>
                <c:pt idx="260">
                  <c:v>11.32</c:v>
                </c:pt>
                <c:pt idx="261">
                  <c:v>11.06</c:v>
                </c:pt>
                <c:pt idx="262">
                  <c:v>9.36</c:v>
                </c:pt>
                <c:pt idx="263">
                  <c:v>6.99</c:v>
                </c:pt>
                <c:pt idx="264">
                  <c:v>4.66</c:v>
                </c:pt>
                <c:pt idx="265">
                  <c:v>3.34</c:v>
                </c:pt>
                <c:pt idx="266">
                  <c:v>2.41</c:v>
                </c:pt>
                <c:pt idx="267">
                  <c:v>2.31</c:v>
                </c:pt>
                <c:pt idx="268">
                  <c:v>2.27</c:v>
                </c:pt>
                <c:pt idx="269">
                  <c:v>1.94</c:v>
                </c:pt>
                <c:pt idx="270">
                  <c:v>2</c:v>
                </c:pt>
                <c:pt idx="271">
                  <c:v>0</c:v>
                </c:pt>
                <c:pt idx="272">
                  <c:v>0</c:v>
                </c:pt>
                <c:pt idx="273">
                  <c:v>2.0299999999999998</c:v>
                </c:pt>
                <c:pt idx="274">
                  <c:v>3.27</c:v>
                </c:pt>
                <c:pt idx="275">
                  <c:v>3.99</c:v>
                </c:pt>
                <c:pt idx="276">
                  <c:v>3.9399997999999998</c:v>
                </c:pt>
                <c:pt idx="277">
                  <c:v>4.97</c:v>
                </c:pt>
                <c:pt idx="278">
                  <c:v>6.3399996999999999</c:v>
                </c:pt>
                <c:pt idx="279">
                  <c:v>7.52</c:v>
                </c:pt>
                <c:pt idx="280">
                  <c:v>8.73</c:v>
                </c:pt>
                <c:pt idx="281">
                  <c:v>9.8699999999999992</c:v>
                </c:pt>
                <c:pt idx="282">
                  <c:v>9.8899989999999995</c:v>
                </c:pt>
                <c:pt idx="283">
                  <c:v>10.26</c:v>
                </c:pt>
                <c:pt idx="284">
                  <c:v>10.929999</c:v>
                </c:pt>
                <c:pt idx="285">
                  <c:v>11.509999000000001</c:v>
                </c:pt>
                <c:pt idx="286">
                  <c:v>11.94</c:v>
                </c:pt>
                <c:pt idx="287">
                  <c:v>11.849999</c:v>
                </c:pt>
                <c:pt idx="288">
                  <c:v>11.62</c:v>
                </c:pt>
                <c:pt idx="289">
                  <c:v>11.12</c:v>
                </c:pt>
                <c:pt idx="290">
                  <c:v>10.3</c:v>
                </c:pt>
                <c:pt idx="291">
                  <c:v>8.7100000000000009</c:v>
                </c:pt>
                <c:pt idx="292">
                  <c:v>7.2799997000000003</c:v>
                </c:pt>
                <c:pt idx="293">
                  <c:v>5.66</c:v>
                </c:pt>
                <c:pt idx="294">
                  <c:v>4.5499996999999999</c:v>
                </c:pt>
                <c:pt idx="295">
                  <c:v>4.0099998000000001</c:v>
                </c:pt>
                <c:pt idx="296">
                  <c:v>4.5499996999999999</c:v>
                </c:pt>
                <c:pt idx="297">
                  <c:v>4.88</c:v>
                </c:pt>
                <c:pt idx="298">
                  <c:v>5.44</c:v>
                </c:pt>
                <c:pt idx="299">
                  <c:v>5.96</c:v>
                </c:pt>
                <c:pt idx="300">
                  <c:v>6.56</c:v>
                </c:pt>
                <c:pt idx="301">
                  <c:v>7.0699997000000003</c:v>
                </c:pt>
                <c:pt idx="302">
                  <c:v>7.64</c:v>
                </c:pt>
                <c:pt idx="303">
                  <c:v>8.36</c:v>
                </c:pt>
                <c:pt idx="304">
                  <c:v>9.07</c:v>
                </c:pt>
                <c:pt idx="305">
                  <c:v>9.8499990000000004</c:v>
                </c:pt>
                <c:pt idx="306">
                  <c:v>10.29</c:v>
                </c:pt>
                <c:pt idx="307">
                  <c:v>10.679999</c:v>
                </c:pt>
                <c:pt idx="308">
                  <c:v>11.34</c:v>
                </c:pt>
                <c:pt idx="309">
                  <c:v>12.259999000000001</c:v>
                </c:pt>
                <c:pt idx="310">
                  <c:v>12.599999</c:v>
                </c:pt>
                <c:pt idx="311">
                  <c:v>12</c:v>
                </c:pt>
                <c:pt idx="312">
                  <c:v>11.179999</c:v>
                </c:pt>
                <c:pt idx="313">
                  <c:v>10.49</c:v>
                </c:pt>
                <c:pt idx="314">
                  <c:v>9.7899999999999991</c:v>
                </c:pt>
                <c:pt idx="315">
                  <c:v>9.0299999999999994</c:v>
                </c:pt>
                <c:pt idx="316">
                  <c:v>8.3699999999999992</c:v>
                </c:pt>
                <c:pt idx="317">
                  <c:v>7.77</c:v>
                </c:pt>
                <c:pt idx="318">
                  <c:v>7.31</c:v>
                </c:pt>
                <c:pt idx="319">
                  <c:v>6.7599998000000001</c:v>
                </c:pt>
                <c:pt idx="320">
                  <c:v>4.38</c:v>
                </c:pt>
                <c:pt idx="321">
                  <c:v>2.0099999999999998</c:v>
                </c:pt>
                <c:pt idx="322">
                  <c:v>1.0799999</c:v>
                </c:pt>
                <c:pt idx="323">
                  <c:v>0.32</c:v>
                </c:pt>
                <c:pt idx="324">
                  <c:v>0.39999997999999998</c:v>
                </c:pt>
                <c:pt idx="325">
                  <c:v>1</c:v>
                </c:pt>
                <c:pt idx="326">
                  <c:v>1.88</c:v>
                </c:pt>
                <c:pt idx="327">
                  <c:v>1.92</c:v>
                </c:pt>
                <c:pt idx="328">
                  <c:v>1.73</c:v>
                </c:pt>
                <c:pt idx="329">
                  <c:v>1.75</c:v>
                </c:pt>
                <c:pt idx="330">
                  <c:v>1.4499998999999999</c:v>
                </c:pt>
                <c:pt idx="331">
                  <c:v>1.7099998999999999</c:v>
                </c:pt>
                <c:pt idx="332">
                  <c:v>1.54</c:v>
                </c:pt>
                <c:pt idx="333">
                  <c:v>1.06</c:v>
                </c:pt>
                <c:pt idx="334">
                  <c:v>0.38</c:v>
                </c:pt>
                <c:pt idx="335">
                  <c:v>0.22999998999999999</c:v>
                </c:pt>
                <c:pt idx="336">
                  <c:v>0.29999998</c:v>
                </c:pt>
                <c:pt idx="337">
                  <c:v>1.04</c:v>
                </c:pt>
                <c:pt idx="338">
                  <c:v>1.5799999</c:v>
                </c:pt>
                <c:pt idx="339">
                  <c:v>1.79</c:v>
                </c:pt>
                <c:pt idx="340">
                  <c:v>3.21</c:v>
                </c:pt>
                <c:pt idx="341">
                  <c:v>4.62</c:v>
                </c:pt>
                <c:pt idx="342">
                  <c:v>4.4400000000000004</c:v>
                </c:pt>
                <c:pt idx="343">
                  <c:v>5.14</c:v>
                </c:pt>
                <c:pt idx="344">
                  <c:v>6.43</c:v>
                </c:pt>
                <c:pt idx="345">
                  <c:v>7.48</c:v>
                </c:pt>
                <c:pt idx="346">
                  <c:v>8.92</c:v>
                </c:pt>
                <c:pt idx="347">
                  <c:v>9.5299999999999994</c:v>
                </c:pt>
                <c:pt idx="348">
                  <c:v>9.4600000000000009</c:v>
                </c:pt>
                <c:pt idx="349">
                  <c:v>9.75</c:v>
                </c:pt>
                <c:pt idx="350">
                  <c:v>10.33</c:v>
                </c:pt>
                <c:pt idx="351">
                  <c:v>11.05</c:v>
                </c:pt>
                <c:pt idx="352">
                  <c:v>11.58</c:v>
                </c:pt>
                <c:pt idx="353">
                  <c:v>11.15</c:v>
                </c:pt>
                <c:pt idx="354">
                  <c:v>11.259999000000001</c:v>
                </c:pt>
                <c:pt idx="355">
                  <c:v>11.45</c:v>
                </c:pt>
                <c:pt idx="356">
                  <c:v>11.55</c:v>
                </c:pt>
                <c:pt idx="357">
                  <c:v>10.86</c:v>
                </c:pt>
                <c:pt idx="358">
                  <c:v>8.5500000000000007</c:v>
                </c:pt>
                <c:pt idx="359">
                  <c:v>5.8799995999999997</c:v>
                </c:pt>
                <c:pt idx="360">
                  <c:v>5.0899996999999999</c:v>
                </c:pt>
                <c:pt idx="361">
                  <c:v>4.12</c:v>
                </c:pt>
                <c:pt idx="362">
                  <c:v>3.3799999000000001</c:v>
                </c:pt>
                <c:pt idx="363">
                  <c:v>2.36</c:v>
                </c:pt>
                <c:pt idx="364">
                  <c:v>1.52</c:v>
                </c:pt>
                <c:pt idx="365">
                  <c:v>1.5699999</c:v>
                </c:pt>
                <c:pt idx="366">
                  <c:v>2.4500000000000002</c:v>
                </c:pt>
                <c:pt idx="367">
                  <c:v>3.83</c:v>
                </c:pt>
                <c:pt idx="368">
                  <c:v>4.22</c:v>
                </c:pt>
                <c:pt idx="369">
                  <c:v>4.2699999999999996</c:v>
                </c:pt>
                <c:pt idx="370">
                  <c:v>5.6299995999999997</c:v>
                </c:pt>
                <c:pt idx="371">
                  <c:v>6.69</c:v>
                </c:pt>
                <c:pt idx="372">
                  <c:v>7.64</c:v>
                </c:pt>
                <c:pt idx="373">
                  <c:v>7.54</c:v>
                </c:pt>
                <c:pt idx="374">
                  <c:v>7.6</c:v>
                </c:pt>
                <c:pt idx="375">
                  <c:v>7.6</c:v>
                </c:pt>
                <c:pt idx="376">
                  <c:v>7.66</c:v>
                </c:pt>
                <c:pt idx="377">
                  <c:v>7.52</c:v>
                </c:pt>
                <c:pt idx="378">
                  <c:v>5.8199997000000003</c:v>
                </c:pt>
                <c:pt idx="379">
                  <c:v>4.0099998000000001</c:v>
                </c:pt>
                <c:pt idx="380">
                  <c:v>1.5699999</c:v>
                </c:pt>
                <c:pt idx="381">
                  <c:v>1.62</c:v>
                </c:pt>
                <c:pt idx="382">
                  <c:v>2.95</c:v>
                </c:pt>
                <c:pt idx="383">
                  <c:v>4.83</c:v>
                </c:pt>
                <c:pt idx="384">
                  <c:v>4.8599997000000004</c:v>
                </c:pt>
                <c:pt idx="385">
                  <c:v>6.0499996999999999</c:v>
                </c:pt>
                <c:pt idx="386">
                  <c:v>7.0099998000000001</c:v>
                </c:pt>
                <c:pt idx="387">
                  <c:v>6.72</c:v>
                </c:pt>
                <c:pt idx="388">
                  <c:v>6.2</c:v>
                </c:pt>
                <c:pt idx="389">
                  <c:v>5.37</c:v>
                </c:pt>
                <c:pt idx="390">
                  <c:v>3.5</c:v>
                </c:pt>
                <c:pt idx="391">
                  <c:v>3.31</c:v>
                </c:pt>
                <c:pt idx="392">
                  <c:v>4.0999999999999996</c:v>
                </c:pt>
                <c:pt idx="393">
                  <c:v>4.37</c:v>
                </c:pt>
                <c:pt idx="394">
                  <c:v>3.1799998</c:v>
                </c:pt>
                <c:pt idx="395">
                  <c:v>2.3199999999999998</c:v>
                </c:pt>
                <c:pt idx="396">
                  <c:v>1.78</c:v>
                </c:pt>
                <c:pt idx="397">
                  <c:v>1.5999999</c:v>
                </c:pt>
                <c:pt idx="398">
                  <c:v>1.39</c:v>
                </c:pt>
                <c:pt idx="399">
                  <c:v>1.37</c:v>
                </c:pt>
                <c:pt idx="400">
                  <c:v>1.9399999000000001</c:v>
                </c:pt>
                <c:pt idx="401">
                  <c:v>2.69</c:v>
                </c:pt>
                <c:pt idx="402">
                  <c:v>2.76</c:v>
                </c:pt>
                <c:pt idx="403">
                  <c:v>2.04</c:v>
                </c:pt>
                <c:pt idx="404">
                  <c:v>1.1899999000000001</c:v>
                </c:pt>
                <c:pt idx="405">
                  <c:v>1.37</c:v>
                </c:pt>
                <c:pt idx="406">
                  <c:v>1.31</c:v>
                </c:pt>
                <c:pt idx="407">
                  <c:v>3.9599997999999998</c:v>
                </c:pt>
                <c:pt idx="408">
                  <c:v>5.0099998000000001</c:v>
                </c:pt>
                <c:pt idx="409">
                  <c:v>5.2999996999999999</c:v>
                </c:pt>
                <c:pt idx="410">
                  <c:v>5.33</c:v>
                </c:pt>
                <c:pt idx="411">
                  <c:v>5.74</c:v>
                </c:pt>
                <c:pt idx="412">
                  <c:v>7.1</c:v>
                </c:pt>
                <c:pt idx="413">
                  <c:v>8.74</c:v>
                </c:pt>
                <c:pt idx="414">
                  <c:v>9.23</c:v>
                </c:pt>
                <c:pt idx="415">
                  <c:v>9.5999990000000004</c:v>
                </c:pt>
                <c:pt idx="416">
                  <c:v>9.25</c:v>
                </c:pt>
                <c:pt idx="417">
                  <c:v>8.3899989999999995</c:v>
                </c:pt>
                <c:pt idx="418">
                  <c:v>8.1199999999999992</c:v>
                </c:pt>
                <c:pt idx="419">
                  <c:v>6.08</c:v>
                </c:pt>
                <c:pt idx="420">
                  <c:v>4.3399996999999999</c:v>
                </c:pt>
                <c:pt idx="421">
                  <c:v>3.53</c:v>
                </c:pt>
                <c:pt idx="422">
                  <c:v>4.3199997000000003</c:v>
                </c:pt>
                <c:pt idx="423">
                  <c:v>5.94</c:v>
                </c:pt>
                <c:pt idx="424">
                  <c:v>7.2</c:v>
                </c:pt>
                <c:pt idx="425">
                  <c:v>7.85</c:v>
                </c:pt>
                <c:pt idx="426">
                  <c:v>8.49</c:v>
                </c:pt>
                <c:pt idx="427">
                  <c:v>8.73</c:v>
                </c:pt>
                <c:pt idx="428">
                  <c:v>8.57</c:v>
                </c:pt>
                <c:pt idx="429">
                  <c:v>8.19</c:v>
                </c:pt>
                <c:pt idx="430">
                  <c:v>7.7799997000000003</c:v>
                </c:pt>
                <c:pt idx="431">
                  <c:v>7.48</c:v>
                </c:pt>
                <c:pt idx="432">
                  <c:v>6.91</c:v>
                </c:pt>
                <c:pt idx="433">
                  <c:v>6.5099998000000001</c:v>
                </c:pt>
                <c:pt idx="434">
                  <c:v>5.89</c:v>
                </c:pt>
                <c:pt idx="435">
                  <c:v>5.91</c:v>
                </c:pt>
                <c:pt idx="436">
                  <c:v>6.0699997000000003</c:v>
                </c:pt>
                <c:pt idx="437">
                  <c:v>5.5</c:v>
                </c:pt>
                <c:pt idx="438">
                  <c:v>5.14</c:v>
                </c:pt>
                <c:pt idx="439">
                  <c:v>5.14</c:v>
                </c:pt>
                <c:pt idx="440">
                  <c:v>5.19</c:v>
                </c:pt>
                <c:pt idx="441">
                  <c:v>4.92</c:v>
                </c:pt>
                <c:pt idx="442">
                  <c:v>4.7</c:v>
                </c:pt>
                <c:pt idx="443">
                  <c:v>4.8099999999999996</c:v>
                </c:pt>
                <c:pt idx="444">
                  <c:v>4.92</c:v>
                </c:pt>
                <c:pt idx="445">
                  <c:v>5.2</c:v>
                </c:pt>
                <c:pt idx="446">
                  <c:v>4.87</c:v>
                </c:pt>
                <c:pt idx="447">
                  <c:v>5.13</c:v>
                </c:pt>
                <c:pt idx="448">
                  <c:v>4.9800000000000004</c:v>
                </c:pt>
                <c:pt idx="449">
                  <c:v>4.66</c:v>
                </c:pt>
                <c:pt idx="450">
                  <c:v>3.55</c:v>
                </c:pt>
                <c:pt idx="451">
                  <c:v>2.06</c:v>
                </c:pt>
                <c:pt idx="452">
                  <c:v>1.63</c:v>
                </c:pt>
                <c:pt idx="453">
                  <c:v>1.74</c:v>
                </c:pt>
                <c:pt idx="454">
                  <c:v>2.96</c:v>
                </c:pt>
                <c:pt idx="455">
                  <c:v>3.25</c:v>
                </c:pt>
                <c:pt idx="456">
                  <c:v>3.27</c:v>
                </c:pt>
                <c:pt idx="457">
                  <c:v>4.13</c:v>
                </c:pt>
                <c:pt idx="458">
                  <c:v>4.21</c:v>
                </c:pt>
                <c:pt idx="459">
                  <c:v>3.99</c:v>
                </c:pt>
                <c:pt idx="460">
                  <c:v>4.12</c:v>
                </c:pt>
                <c:pt idx="461">
                  <c:v>3.52</c:v>
                </c:pt>
                <c:pt idx="462">
                  <c:v>2.9099998</c:v>
                </c:pt>
                <c:pt idx="463">
                  <c:v>2.76</c:v>
                </c:pt>
                <c:pt idx="464">
                  <c:v>3</c:v>
                </c:pt>
                <c:pt idx="465">
                  <c:v>4.58</c:v>
                </c:pt>
                <c:pt idx="466">
                  <c:v>5.99</c:v>
                </c:pt>
                <c:pt idx="467">
                  <c:v>7.56</c:v>
                </c:pt>
                <c:pt idx="468">
                  <c:v>8.49</c:v>
                </c:pt>
                <c:pt idx="469">
                  <c:v>8.7699995000000008</c:v>
                </c:pt>
                <c:pt idx="470">
                  <c:v>9.0399999999999991</c:v>
                </c:pt>
                <c:pt idx="471">
                  <c:v>9.0299999999999994</c:v>
                </c:pt>
                <c:pt idx="472">
                  <c:v>7.83</c:v>
                </c:pt>
                <c:pt idx="473">
                  <c:v>6.3199997000000003</c:v>
                </c:pt>
                <c:pt idx="474">
                  <c:v>5.27</c:v>
                </c:pt>
                <c:pt idx="475">
                  <c:v>3.3</c:v>
                </c:pt>
                <c:pt idx="476">
                  <c:v>1.92</c:v>
                </c:pt>
                <c:pt idx="477">
                  <c:v>1.9399999000000001</c:v>
                </c:pt>
                <c:pt idx="478">
                  <c:v>2.59</c:v>
                </c:pt>
                <c:pt idx="479">
                  <c:v>4.7</c:v>
                </c:pt>
                <c:pt idx="480">
                  <c:v>4.75</c:v>
                </c:pt>
                <c:pt idx="481">
                  <c:v>6.3799995999999997</c:v>
                </c:pt>
                <c:pt idx="482">
                  <c:v>7.7</c:v>
                </c:pt>
                <c:pt idx="483">
                  <c:v>8.1799990000000005</c:v>
                </c:pt>
                <c:pt idx="484">
                  <c:v>8.3499990000000004</c:v>
                </c:pt>
                <c:pt idx="485">
                  <c:v>8.09</c:v>
                </c:pt>
                <c:pt idx="486">
                  <c:v>5.54</c:v>
                </c:pt>
                <c:pt idx="487">
                  <c:v>5.14</c:v>
                </c:pt>
                <c:pt idx="488">
                  <c:v>4.97</c:v>
                </c:pt>
                <c:pt idx="489">
                  <c:v>2.6</c:v>
                </c:pt>
                <c:pt idx="490">
                  <c:v>1.49</c:v>
                </c:pt>
                <c:pt idx="491">
                  <c:v>1.63</c:v>
                </c:pt>
                <c:pt idx="492">
                  <c:v>1.48</c:v>
                </c:pt>
                <c:pt idx="493">
                  <c:v>1.99</c:v>
                </c:pt>
                <c:pt idx="494">
                  <c:v>2.25</c:v>
                </c:pt>
                <c:pt idx="495">
                  <c:v>2.4900000000000002</c:v>
                </c:pt>
                <c:pt idx="496">
                  <c:v>3.51</c:v>
                </c:pt>
                <c:pt idx="497">
                  <c:v>4.0699997000000003</c:v>
                </c:pt>
                <c:pt idx="498">
                  <c:v>4.0599999999999996</c:v>
                </c:pt>
                <c:pt idx="499">
                  <c:v>4.47</c:v>
                </c:pt>
                <c:pt idx="500">
                  <c:v>6.06</c:v>
                </c:pt>
                <c:pt idx="501">
                  <c:v>6.8199997000000003</c:v>
                </c:pt>
                <c:pt idx="502">
                  <c:v>6.68</c:v>
                </c:pt>
                <c:pt idx="503">
                  <c:v>6.3599997000000004</c:v>
                </c:pt>
                <c:pt idx="504">
                  <c:v>3.8</c:v>
                </c:pt>
                <c:pt idx="505">
                  <c:v>2.8</c:v>
                </c:pt>
                <c:pt idx="506">
                  <c:v>1.28</c:v>
                </c:pt>
                <c:pt idx="507">
                  <c:v>0.52</c:v>
                </c:pt>
                <c:pt idx="508">
                  <c:v>0.84999996</c:v>
                </c:pt>
                <c:pt idx="509">
                  <c:v>0.71</c:v>
                </c:pt>
                <c:pt idx="5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CA-4842-867F-DBA37B8EAB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4527"/>
        <c:axId val="19458687"/>
      </c:scatterChart>
      <c:valAx>
        <c:axId val="19454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9458687"/>
        <c:crosses val="autoZero"/>
        <c:crossBetween val="midCat"/>
      </c:valAx>
      <c:valAx>
        <c:axId val="1945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9454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Ciclo Global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'Ciclo conduccion'!$A$2:$A$1727</c:f>
              <c:numCache>
                <c:formatCode>General</c:formatCode>
                <c:ptCount val="17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</c:numCache>
            </c:numRef>
          </c:xVal>
          <c:yVal>
            <c:numRef>
              <c:f>'Ciclo conduccion'!$B$2:$B$1362</c:f>
              <c:numCache>
                <c:formatCode>General</c:formatCode>
                <c:ptCount val="13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3.58</c:v>
                </c:pt>
                <c:pt idx="11">
                  <c:v>3.87</c:v>
                </c:pt>
                <c:pt idx="12">
                  <c:v>4.46</c:v>
                </c:pt>
                <c:pt idx="13">
                  <c:v>5.56</c:v>
                </c:pt>
                <c:pt idx="14">
                  <c:v>6.8</c:v>
                </c:pt>
                <c:pt idx="15">
                  <c:v>7.72</c:v>
                </c:pt>
                <c:pt idx="16">
                  <c:v>7.68</c:v>
                </c:pt>
                <c:pt idx="17">
                  <c:v>7.57</c:v>
                </c:pt>
                <c:pt idx="18">
                  <c:v>6.8</c:v>
                </c:pt>
                <c:pt idx="19">
                  <c:v>5.07</c:v>
                </c:pt>
                <c:pt idx="20">
                  <c:v>3.42</c:v>
                </c:pt>
                <c:pt idx="21">
                  <c:v>2.46</c:v>
                </c:pt>
                <c:pt idx="22">
                  <c:v>1.66</c:v>
                </c:pt>
                <c:pt idx="23">
                  <c:v>1.05</c:v>
                </c:pt>
                <c:pt idx="24">
                  <c:v>1.35</c:v>
                </c:pt>
                <c:pt idx="25">
                  <c:v>2.52</c:v>
                </c:pt>
                <c:pt idx="26">
                  <c:v>4.3</c:v>
                </c:pt>
                <c:pt idx="27">
                  <c:v>4.5199999999999996</c:v>
                </c:pt>
                <c:pt idx="28">
                  <c:v>4.72</c:v>
                </c:pt>
                <c:pt idx="29">
                  <c:v>5.68</c:v>
                </c:pt>
                <c:pt idx="30">
                  <c:v>6.04</c:v>
                </c:pt>
                <c:pt idx="31">
                  <c:v>6.91</c:v>
                </c:pt>
                <c:pt idx="32">
                  <c:v>7.85</c:v>
                </c:pt>
                <c:pt idx="33">
                  <c:v>9.11</c:v>
                </c:pt>
                <c:pt idx="34">
                  <c:v>9.24</c:v>
                </c:pt>
                <c:pt idx="35">
                  <c:v>9.57</c:v>
                </c:pt>
                <c:pt idx="36">
                  <c:v>9.11</c:v>
                </c:pt>
                <c:pt idx="37">
                  <c:v>8.25</c:v>
                </c:pt>
                <c:pt idx="38">
                  <c:v>7.27</c:v>
                </c:pt>
                <c:pt idx="39">
                  <c:v>5.75</c:v>
                </c:pt>
                <c:pt idx="40">
                  <c:v>4.12</c:v>
                </c:pt>
                <c:pt idx="41">
                  <c:v>3.61</c:v>
                </c:pt>
                <c:pt idx="42">
                  <c:v>2.91</c:v>
                </c:pt>
                <c:pt idx="43">
                  <c:v>2.36</c:v>
                </c:pt>
                <c:pt idx="44">
                  <c:v>1.94</c:v>
                </c:pt>
                <c:pt idx="45">
                  <c:v>1.1000000000000001</c:v>
                </c:pt>
                <c:pt idx="46">
                  <c:v>1.06</c:v>
                </c:pt>
                <c:pt idx="47">
                  <c:v>2.13</c:v>
                </c:pt>
                <c:pt idx="48">
                  <c:v>3.01</c:v>
                </c:pt>
                <c:pt idx="49">
                  <c:v>3.51</c:v>
                </c:pt>
                <c:pt idx="50">
                  <c:v>3.11</c:v>
                </c:pt>
                <c:pt idx="51">
                  <c:v>3.39</c:v>
                </c:pt>
                <c:pt idx="52">
                  <c:v>3.83</c:v>
                </c:pt>
                <c:pt idx="53">
                  <c:v>4.1399999999999997</c:v>
                </c:pt>
                <c:pt idx="54">
                  <c:v>4.1500000000000004</c:v>
                </c:pt>
                <c:pt idx="55">
                  <c:v>3.81</c:v>
                </c:pt>
                <c:pt idx="56">
                  <c:v>2.73</c:v>
                </c:pt>
                <c:pt idx="57">
                  <c:v>1.53</c:v>
                </c:pt>
                <c:pt idx="58">
                  <c:v>1.28</c:v>
                </c:pt>
                <c:pt idx="59">
                  <c:v>1.56</c:v>
                </c:pt>
                <c:pt idx="60">
                  <c:v>2.87</c:v>
                </c:pt>
                <c:pt idx="61">
                  <c:v>4.47</c:v>
                </c:pt>
                <c:pt idx="62">
                  <c:v>4.8600000000000003</c:v>
                </c:pt>
                <c:pt idx="63">
                  <c:v>5.09</c:v>
                </c:pt>
                <c:pt idx="64">
                  <c:v>6.06</c:v>
                </c:pt>
                <c:pt idx="65">
                  <c:v>7.23</c:v>
                </c:pt>
                <c:pt idx="66">
                  <c:v>8.33</c:v>
                </c:pt>
                <c:pt idx="67">
                  <c:v>9.26</c:v>
                </c:pt>
                <c:pt idx="68">
                  <c:v>9.42</c:v>
                </c:pt>
                <c:pt idx="69">
                  <c:v>9.8000000000000007</c:v>
                </c:pt>
                <c:pt idx="70">
                  <c:v>10.4</c:v>
                </c:pt>
                <c:pt idx="71">
                  <c:v>10.59</c:v>
                </c:pt>
                <c:pt idx="72">
                  <c:v>10.64</c:v>
                </c:pt>
                <c:pt idx="73">
                  <c:v>10.68</c:v>
                </c:pt>
                <c:pt idx="74">
                  <c:v>10.46</c:v>
                </c:pt>
                <c:pt idx="75">
                  <c:v>10.28</c:v>
                </c:pt>
                <c:pt idx="76">
                  <c:v>10.06</c:v>
                </c:pt>
                <c:pt idx="77">
                  <c:v>9.83</c:v>
                </c:pt>
                <c:pt idx="78">
                  <c:v>8.9499999999999993</c:v>
                </c:pt>
                <c:pt idx="79">
                  <c:v>7.22</c:v>
                </c:pt>
                <c:pt idx="80">
                  <c:v>3.86</c:v>
                </c:pt>
                <c:pt idx="81">
                  <c:v>1.48</c:v>
                </c:pt>
                <c:pt idx="82">
                  <c:v>1.08</c:v>
                </c:pt>
                <c:pt idx="83">
                  <c:v>1.69</c:v>
                </c:pt>
                <c:pt idx="84">
                  <c:v>2.6</c:v>
                </c:pt>
                <c:pt idx="85">
                  <c:v>3.75</c:v>
                </c:pt>
                <c:pt idx="86">
                  <c:v>3.94</c:v>
                </c:pt>
                <c:pt idx="87">
                  <c:v>3.8</c:v>
                </c:pt>
                <c:pt idx="88">
                  <c:v>4.29</c:v>
                </c:pt>
                <c:pt idx="89">
                  <c:v>4.46</c:v>
                </c:pt>
                <c:pt idx="90">
                  <c:v>5.28</c:v>
                </c:pt>
                <c:pt idx="91">
                  <c:v>6.41</c:v>
                </c:pt>
                <c:pt idx="92">
                  <c:v>7.25</c:v>
                </c:pt>
                <c:pt idx="93">
                  <c:v>7.24</c:v>
                </c:pt>
                <c:pt idx="94">
                  <c:v>7.37</c:v>
                </c:pt>
                <c:pt idx="95">
                  <c:v>6.99</c:v>
                </c:pt>
                <c:pt idx="96">
                  <c:v>5.72</c:v>
                </c:pt>
                <c:pt idx="97">
                  <c:v>3.41</c:v>
                </c:pt>
                <c:pt idx="98">
                  <c:v>1.92</c:v>
                </c:pt>
                <c:pt idx="99">
                  <c:v>1.18</c:v>
                </c:pt>
                <c:pt idx="100">
                  <c:v>1.34</c:v>
                </c:pt>
                <c:pt idx="101">
                  <c:v>2.14</c:v>
                </c:pt>
                <c:pt idx="102">
                  <c:v>3.16</c:v>
                </c:pt>
                <c:pt idx="103">
                  <c:v>4.09</c:v>
                </c:pt>
                <c:pt idx="104">
                  <c:v>4.04</c:v>
                </c:pt>
                <c:pt idx="105">
                  <c:v>4.22</c:v>
                </c:pt>
                <c:pt idx="106">
                  <c:v>5.28</c:v>
                </c:pt>
                <c:pt idx="107">
                  <c:v>6.15</c:v>
                </c:pt>
                <c:pt idx="108">
                  <c:v>7.06</c:v>
                </c:pt>
                <c:pt idx="109">
                  <c:v>7.25</c:v>
                </c:pt>
                <c:pt idx="110">
                  <c:v>7.65</c:v>
                </c:pt>
                <c:pt idx="111">
                  <c:v>8.2899999999999991</c:v>
                </c:pt>
                <c:pt idx="112">
                  <c:v>8.66</c:v>
                </c:pt>
                <c:pt idx="113">
                  <c:v>8.8000000000000007</c:v>
                </c:pt>
                <c:pt idx="114">
                  <c:v>8.76</c:v>
                </c:pt>
                <c:pt idx="115">
                  <c:v>8.4499999999999993</c:v>
                </c:pt>
                <c:pt idx="116">
                  <c:v>7.05</c:v>
                </c:pt>
                <c:pt idx="117">
                  <c:v>4.34</c:v>
                </c:pt>
                <c:pt idx="118">
                  <c:v>1.61</c:v>
                </c:pt>
                <c:pt idx="119">
                  <c:v>1.08</c:v>
                </c:pt>
                <c:pt idx="120">
                  <c:v>1.39</c:v>
                </c:pt>
                <c:pt idx="121">
                  <c:v>2.54</c:v>
                </c:pt>
                <c:pt idx="122">
                  <c:v>3.93</c:v>
                </c:pt>
                <c:pt idx="123">
                  <c:v>4.3099999999999996</c:v>
                </c:pt>
                <c:pt idx="124">
                  <c:v>4.3600000000000003</c:v>
                </c:pt>
                <c:pt idx="125">
                  <c:v>5.38</c:v>
                </c:pt>
                <c:pt idx="126">
                  <c:v>6.62</c:v>
                </c:pt>
                <c:pt idx="127">
                  <c:v>7.95</c:v>
                </c:pt>
                <c:pt idx="128">
                  <c:v>9.15</c:v>
                </c:pt>
                <c:pt idx="129">
                  <c:v>9.35</c:v>
                </c:pt>
                <c:pt idx="130">
                  <c:v>9.73</c:v>
                </c:pt>
                <c:pt idx="131">
                  <c:v>10.02</c:v>
                </c:pt>
                <c:pt idx="132">
                  <c:v>10</c:v>
                </c:pt>
                <c:pt idx="133">
                  <c:v>9.8800000000000008</c:v>
                </c:pt>
                <c:pt idx="134">
                  <c:v>9.83</c:v>
                </c:pt>
                <c:pt idx="135">
                  <c:v>9.7899999999999991</c:v>
                </c:pt>
                <c:pt idx="136">
                  <c:v>9.68</c:v>
                </c:pt>
                <c:pt idx="137">
                  <c:v>9.52</c:v>
                </c:pt>
                <c:pt idx="138">
                  <c:v>8.7799999999999994</c:v>
                </c:pt>
                <c:pt idx="139">
                  <c:v>7.29</c:v>
                </c:pt>
                <c:pt idx="140">
                  <c:v>5.53</c:v>
                </c:pt>
                <c:pt idx="141">
                  <c:v>4.5</c:v>
                </c:pt>
                <c:pt idx="142">
                  <c:v>3.48</c:v>
                </c:pt>
                <c:pt idx="143">
                  <c:v>2.94</c:v>
                </c:pt>
                <c:pt idx="144">
                  <c:v>2.02</c:v>
                </c:pt>
                <c:pt idx="145">
                  <c:v>1.73</c:v>
                </c:pt>
                <c:pt idx="146">
                  <c:v>1.41</c:v>
                </c:pt>
                <c:pt idx="147">
                  <c:v>1.48</c:v>
                </c:pt>
                <c:pt idx="148">
                  <c:v>1.65</c:v>
                </c:pt>
                <c:pt idx="149">
                  <c:v>1.1299999999999999</c:v>
                </c:pt>
                <c:pt idx="150">
                  <c:v>0.99</c:v>
                </c:pt>
                <c:pt idx="151">
                  <c:v>1.07</c:v>
                </c:pt>
                <c:pt idx="152">
                  <c:v>0.97</c:v>
                </c:pt>
                <c:pt idx="153">
                  <c:v>0.93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1.88</c:v>
                </c:pt>
                <c:pt idx="158">
                  <c:v>2.63</c:v>
                </c:pt>
                <c:pt idx="159">
                  <c:v>4.1100000000000003</c:v>
                </c:pt>
                <c:pt idx="160">
                  <c:v>5.03</c:v>
                </c:pt>
                <c:pt idx="161">
                  <c:v>5.5</c:v>
                </c:pt>
                <c:pt idx="162">
                  <c:v>5.94</c:v>
                </c:pt>
                <c:pt idx="163">
                  <c:v>6.57</c:v>
                </c:pt>
                <c:pt idx="164">
                  <c:v>7.35</c:v>
                </c:pt>
                <c:pt idx="165">
                  <c:v>7.92</c:v>
                </c:pt>
                <c:pt idx="166">
                  <c:v>7.81</c:v>
                </c:pt>
                <c:pt idx="167">
                  <c:v>7.76</c:v>
                </c:pt>
                <c:pt idx="168">
                  <c:v>8.16</c:v>
                </c:pt>
                <c:pt idx="169">
                  <c:v>8.1999999999999993</c:v>
                </c:pt>
                <c:pt idx="170">
                  <c:v>8.17</c:v>
                </c:pt>
                <c:pt idx="171">
                  <c:v>7.54</c:v>
                </c:pt>
                <c:pt idx="172">
                  <c:v>6.93</c:v>
                </c:pt>
                <c:pt idx="173">
                  <c:v>7.09</c:v>
                </c:pt>
                <c:pt idx="174">
                  <c:v>6.27</c:v>
                </c:pt>
                <c:pt idx="175">
                  <c:v>6.7</c:v>
                </c:pt>
                <c:pt idx="176">
                  <c:v>6.97</c:v>
                </c:pt>
                <c:pt idx="177">
                  <c:v>7.1</c:v>
                </c:pt>
                <c:pt idx="178">
                  <c:v>7.23</c:v>
                </c:pt>
                <c:pt idx="179">
                  <c:v>7.42</c:v>
                </c:pt>
                <c:pt idx="180">
                  <c:v>7.54</c:v>
                </c:pt>
                <c:pt idx="181">
                  <c:v>7.47</c:v>
                </c:pt>
                <c:pt idx="182">
                  <c:v>7.34</c:v>
                </c:pt>
                <c:pt idx="183">
                  <c:v>6.81</c:v>
                </c:pt>
                <c:pt idx="184">
                  <c:v>6.35</c:v>
                </c:pt>
                <c:pt idx="185">
                  <c:v>5.79</c:v>
                </c:pt>
                <c:pt idx="186">
                  <c:v>5.58</c:v>
                </c:pt>
                <c:pt idx="187">
                  <c:v>5.35</c:v>
                </c:pt>
                <c:pt idx="188">
                  <c:v>4.59</c:v>
                </c:pt>
                <c:pt idx="189">
                  <c:v>2.97</c:v>
                </c:pt>
                <c:pt idx="190">
                  <c:v>3.28</c:v>
                </c:pt>
                <c:pt idx="191">
                  <c:v>1.59</c:v>
                </c:pt>
                <c:pt idx="192">
                  <c:v>1.31</c:v>
                </c:pt>
                <c:pt idx="193">
                  <c:v>1.4</c:v>
                </c:pt>
                <c:pt idx="194">
                  <c:v>0.93</c:v>
                </c:pt>
                <c:pt idx="195">
                  <c:v>1.46</c:v>
                </c:pt>
                <c:pt idx="196">
                  <c:v>0.46</c:v>
                </c:pt>
                <c:pt idx="197">
                  <c:v>0</c:v>
                </c:pt>
                <c:pt idx="198">
                  <c:v>0.4</c:v>
                </c:pt>
                <c:pt idx="199">
                  <c:v>0.77</c:v>
                </c:pt>
                <c:pt idx="200">
                  <c:v>2.2799999999999998</c:v>
                </c:pt>
                <c:pt idx="201">
                  <c:v>2.5</c:v>
                </c:pt>
                <c:pt idx="202">
                  <c:v>3.2</c:v>
                </c:pt>
                <c:pt idx="203">
                  <c:v>3.43</c:v>
                </c:pt>
                <c:pt idx="204">
                  <c:v>3.99</c:v>
                </c:pt>
                <c:pt idx="205">
                  <c:v>3.88</c:v>
                </c:pt>
                <c:pt idx="206">
                  <c:v>3.82</c:v>
                </c:pt>
                <c:pt idx="207">
                  <c:v>4.55</c:v>
                </c:pt>
                <c:pt idx="208">
                  <c:v>4.8099999999999996</c:v>
                </c:pt>
                <c:pt idx="209">
                  <c:v>4.97</c:v>
                </c:pt>
                <c:pt idx="210">
                  <c:v>5.15</c:v>
                </c:pt>
                <c:pt idx="211">
                  <c:v>5.26</c:v>
                </c:pt>
                <c:pt idx="212">
                  <c:v>5.33</c:v>
                </c:pt>
                <c:pt idx="213">
                  <c:v>5.16</c:v>
                </c:pt>
                <c:pt idx="214">
                  <c:v>5.04</c:v>
                </c:pt>
                <c:pt idx="215">
                  <c:v>5.0999999999999996</c:v>
                </c:pt>
                <c:pt idx="216">
                  <c:v>4.21</c:v>
                </c:pt>
                <c:pt idx="217">
                  <c:v>2.85</c:v>
                </c:pt>
                <c:pt idx="218">
                  <c:v>1.87</c:v>
                </c:pt>
                <c:pt idx="219">
                  <c:v>1.59</c:v>
                </c:pt>
                <c:pt idx="220">
                  <c:v>1.38</c:v>
                </c:pt>
                <c:pt idx="221">
                  <c:v>1.19</c:v>
                </c:pt>
                <c:pt idx="222">
                  <c:v>1.19</c:v>
                </c:pt>
                <c:pt idx="223">
                  <c:v>1.89</c:v>
                </c:pt>
                <c:pt idx="224">
                  <c:v>1.85</c:v>
                </c:pt>
                <c:pt idx="225">
                  <c:v>2.5099999999999998</c:v>
                </c:pt>
                <c:pt idx="226">
                  <c:v>3.74</c:v>
                </c:pt>
                <c:pt idx="227">
                  <c:v>4.42</c:v>
                </c:pt>
                <c:pt idx="228">
                  <c:v>5</c:v>
                </c:pt>
                <c:pt idx="229">
                  <c:v>5.2</c:v>
                </c:pt>
                <c:pt idx="230">
                  <c:v>5.68</c:v>
                </c:pt>
                <c:pt idx="231">
                  <c:v>5.46</c:v>
                </c:pt>
                <c:pt idx="232">
                  <c:v>5.43</c:v>
                </c:pt>
                <c:pt idx="233">
                  <c:v>5.74</c:v>
                </c:pt>
                <c:pt idx="234">
                  <c:v>5.64</c:v>
                </c:pt>
                <c:pt idx="235">
                  <c:v>5</c:v>
                </c:pt>
                <c:pt idx="236">
                  <c:v>4.32</c:v>
                </c:pt>
                <c:pt idx="237">
                  <c:v>4.32</c:v>
                </c:pt>
                <c:pt idx="238">
                  <c:v>4.22</c:v>
                </c:pt>
                <c:pt idx="239">
                  <c:v>4.21</c:v>
                </c:pt>
                <c:pt idx="240">
                  <c:v>3.78</c:v>
                </c:pt>
                <c:pt idx="241">
                  <c:v>3.26</c:v>
                </c:pt>
                <c:pt idx="242">
                  <c:v>2.59</c:v>
                </c:pt>
                <c:pt idx="243">
                  <c:v>1.9</c:v>
                </c:pt>
                <c:pt idx="244">
                  <c:v>1.64</c:v>
                </c:pt>
                <c:pt idx="245">
                  <c:v>1.2</c:v>
                </c:pt>
                <c:pt idx="246">
                  <c:v>1.31</c:v>
                </c:pt>
                <c:pt idx="247">
                  <c:v>1.85</c:v>
                </c:pt>
                <c:pt idx="248">
                  <c:v>2.2200000000000002</c:v>
                </c:pt>
                <c:pt idx="249">
                  <c:v>2.57</c:v>
                </c:pt>
                <c:pt idx="250">
                  <c:v>2.95</c:v>
                </c:pt>
                <c:pt idx="251">
                  <c:v>3.04</c:v>
                </c:pt>
                <c:pt idx="252">
                  <c:v>3.51</c:v>
                </c:pt>
                <c:pt idx="253">
                  <c:v>3.35</c:v>
                </c:pt>
                <c:pt idx="254">
                  <c:v>3.81</c:v>
                </c:pt>
                <c:pt idx="255">
                  <c:v>4.18</c:v>
                </c:pt>
                <c:pt idx="256">
                  <c:v>4.54</c:v>
                </c:pt>
                <c:pt idx="257">
                  <c:v>5.07</c:v>
                </c:pt>
                <c:pt idx="258">
                  <c:v>5.46</c:v>
                </c:pt>
                <c:pt idx="259">
                  <c:v>5.78</c:v>
                </c:pt>
                <c:pt idx="260">
                  <c:v>6.08</c:v>
                </c:pt>
                <c:pt idx="261">
                  <c:v>6.37</c:v>
                </c:pt>
                <c:pt idx="262">
                  <c:v>6.44</c:v>
                </c:pt>
                <c:pt idx="263">
                  <c:v>6.23</c:v>
                </c:pt>
                <c:pt idx="264">
                  <c:v>5.99</c:v>
                </c:pt>
                <c:pt idx="265">
                  <c:v>6.44</c:v>
                </c:pt>
                <c:pt idx="266">
                  <c:v>6.4</c:v>
                </c:pt>
                <c:pt idx="267">
                  <c:v>6.36</c:v>
                </c:pt>
                <c:pt idx="268">
                  <c:v>6.71</c:v>
                </c:pt>
                <c:pt idx="269">
                  <c:v>6.4</c:v>
                </c:pt>
                <c:pt idx="270">
                  <c:v>6.29</c:v>
                </c:pt>
                <c:pt idx="271">
                  <c:v>6.28</c:v>
                </c:pt>
                <c:pt idx="272">
                  <c:v>6.5</c:v>
                </c:pt>
                <c:pt idx="273">
                  <c:v>6.65</c:v>
                </c:pt>
                <c:pt idx="274">
                  <c:v>6.17</c:v>
                </c:pt>
                <c:pt idx="275">
                  <c:v>6.1</c:v>
                </c:pt>
                <c:pt idx="276">
                  <c:v>5.93</c:v>
                </c:pt>
                <c:pt idx="277">
                  <c:v>6.35</c:v>
                </c:pt>
                <c:pt idx="278">
                  <c:v>6.58</c:v>
                </c:pt>
                <c:pt idx="279">
                  <c:v>5.99</c:v>
                </c:pt>
                <c:pt idx="280">
                  <c:v>4.1900000000000004</c:v>
                </c:pt>
                <c:pt idx="281">
                  <c:v>2.97</c:v>
                </c:pt>
                <c:pt idx="282">
                  <c:v>2.2799999999999998</c:v>
                </c:pt>
                <c:pt idx="283">
                  <c:v>1.06</c:v>
                </c:pt>
                <c:pt idx="284">
                  <c:v>0.79</c:v>
                </c:pt>
                <c:pt idx="285">
                  <c:v>0.74</c:v>
                </c:pt>
                <c:pt idx="286">
                  <c:v>0.88</c:v>
                </c:pt>
                <c:pt idx="287">
                  <c:v>0.66</c:v>
                </c:pt>
                <c:pt idx="288">
                  <c:v>0.94</c:v>
                </c:pt>
                <c:pt idx="289">
                  <c:v>1.52</c:v>
                </c:pt>
                <c:pt idx="290">
                  <c:v>2.11</c:v>
                </c:pt>
                <c:pt idx="291">
                  <c:v>1.92</c:v>
                </c:pt>
                <c:pt idx="292">
                  <c:v>2.65</c:v>
                </c:pt>
                <c:pt idx="293">
                  <c:v>3.77</c:v>
                </c:pt>
                <c:pt idx="294">
                  <c:v>4.16</c:v>
                </c:pt>
                <c:pt idx="295">
                  <c:v>4.3899999999999997</c:v>
                </c:pt>
                <c:pt idx="296">
                  <c:v>5.0599999999999996</c:v>
                </c:pt>
                <c:pt idx="297">
                  <c:v>5.2</c:v>
                </c:pt>
                <c:pt idx="298">
                  <c:v>5.68</c:v>
                </c:pt>
                <c:pt idx="299">
                  <c:v>5.9</c:v>
                </c:pt>
                <c:pt idx="300">
                  <c:v>5.74</c:v>
                </c:pt>
                <c:pt idx="301">
                  <c:v>5.5</c:v>
                </c:pt>
                <c:pt idx="302">
                  <c:v>4.84</c:v>
                </c:pt>
                <c:pt idx="303">
                  <c:v>4.82</c:v>
                </c:pt>
                <c:pt idx="304">
                  <c:v>4.7</c:v>
                </c:pt>
                <c:pt idx="305">
                  <c:v>4.2300000000000004</c:v>
                </c:pt>
                <c:pt idx="306">
                  <c:v>3.93</c:v>
                </c:pt>
                <c:pt idx="307">
                  <c:v>2.44</c:v>
                </c:pt>
                <c:pt idx="308">
                  <c:v>1.89</c:v>
                </c:pt>
                <c:pt idx="309">
                  <c:v>1.57</c:v>
                </c:pt>
                <c:pt idx="310">
                  <c:v>1.4</c:v>
                </c:pt>
                <c:pt idx="311">
                  <c:v>0.73</c:v>
                </c:pt>
                <c:pt idx="312">
                  <c:v>0.36</c:v>
                </c:pt>
                <c:pt idx="313">
                  <c:v>1.3</c:v>
                </c:pt>
                <c:pt idx="314">
                  <c:v>3.39</c:v>
                </c:pt>
                <c:pt idx="315">
                  <c:v>3.72</c:v>
                </c:pt>
                <c:pt idx="316">
                  <c:v>3.96</c:v>
                </c:pt>
                <c:pt idx="317">
                  <c:v>4.49</c:v>
                </c:pt>
                <c:pt idx="318">
                  <c:v>4.9000000000000004</c:v>
                </c:pt>
                <c:pt idx="319">
                  <c:v>5.44</c:v>
                </c:pt>
                <c:pt idx="320">
                  <c:v>5.49</c:v>
                </c:pt>
                <c:pt idx="321">
                  <c:v>5.81</c:v>
                </c:pt>
                <c:pt idx="322">
                  <c:v>5.6</c:v>
                </c:pt>
                <c:pt idx="323">
                  <c:v>5.4</c:v>
                </c:pt>
                <c:pt idx="324">
                  <c:v>5.07</c:v>
                </c:pt>
                <c:pt idx="325">
                  <c:v>4.3899999999999997</c:v>
                </c:pt>
                <c:pt idx="326">
                  <c:v>2.82</c:v>
                </c:pt>
                <c:pt idx="327">
                  <c:v>1.63</c:v>
                </c:pt>
                <c:pt idx="328">
                  <c:v>1.64</c:v>
                </c:pt>
                <c:pt idx="329">
                  <c:v>1.45</c:v>
                </c:pt>
                <c:pt idx="330">
                  <c:v>1.72</c:v>
                </c:pt>
                <c:pt idx="331">
                  <c:v>1.42</c:v>
                </c:pt>
                <c:pt idx="332">
                  <c:v>2.1800000000000002</c:v>
                </c:pt>
                <c:pt idx="333">
                  <c:v>2.19</c:v>
                </c:pt>
                <c:pt idx="334">
                  <c:v>2.35</c:v>
                </c:pt>
                <c:pt idx="335">
                  <c:v>2.06</c:v>
                </c:pt>
                <c:pt idx="336">
                  <c:v>1.9</c:v>
                </c:pt>
                <c:pt idx="337">
                  <c:v>1.31</c:v>
                </c:pt>
                <c:pt idx="338">
                  <c:v>1.29</c:v>
                </c:pt>
                <c:pt idx="339">
                  <c:v>2.0499999999999998</c:v>
                </c:pt>
                <c:pt idx="340">
                  <c:v>2.4700000000000002</c:v>
                </c:pt>
                <c:pt idx="341">
                  <c:v>2.72</c:v>
                </c:pt>
                <c:pt idx="342">
                  <c:v>3.1</c:v>
                </c:pt>
                <c:pt idx="343">
                  <c:v>3.14</c:v>
                </c:pt>
                <c:pt idx="344">
                  <c:v>3.59</c:v>
                </c:pt>
                <c:pt idx="345">
                  <c:v>4.0599999999999996</c:v>
                </c:pt>
                <c:pt idx="346">
                  <c:v>4.18</c:v>
                </c:pt>
                <c:pt idx="347">
                  <c:v>4.53</c:v>
                </c:pt>
                <c:pt idx="348">
                  <c:v>4.66</c:v>
                </c:pt>
                <c:pt idx="349">
                  <c:v>5.07</c:v>
                </c:pt>
                <c:pt idx="350">
                  <c:v>5.29</c:v>
                </c:pt>
                <c:pt idx="351">
                  <c:v>5.0199999999999996</c:v>
                </c:pt>
                <c:pt idx="352">
                  <c:v>5.41</c:v>
                </c:pt>
                <c:pt idx="353">
                  <c:v>6.47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4.51</c:v>
                </c:pt>
                <c:pt idx="360">
                  <c:v>4.05</c:v>
                </c:pt>
                <c:pt idx="361">
                  <c:v>3.48</c:v>
                </c:pt>
                <c:pt idx="362">
                  <c:v>3.12</c:v>
                </c:pt>
                <c:pt idx="363">
                  <c:v>2.6</c:v>
                </c:pt>
                <c:pt idx="364">
                  <c:v>2.37</c:v>
                </c:pt>
                <c:pt idx="365">
                  <c:v>2.5099999999999998</c:v>
                </c:pt>
                <c:pt idx="366">
                  <c:v>2.48</c:v>
                </c:pt>
                <c:pt idx="367">
                  <c:v>2.23</c:v>
                </c:pt>
                <c:pt idx="368">
                  <c:v>1.54</c:v>
                </c:pt>
                <c:pt idx="369">
                  <c:v>1.36</c:v>
                </c:pt>
                <c:pt idx="370">
                  <c:v>1.44</c:v>
                </c:pt>
                <c:pt idx="371">
                  <c:v>1.41</c:v>
                </c:pt>
                <c:pt idx="372">
                  <c:v>2.5299999999999998</c:v>
                </c:pt>
                <c:pt idx="373">
                  <c:v>3.63</c:v>
                </c:pt>
                <c:pt idx="374">
                  <c:v>3.84</c:v>
                </c:pt>
                <c:pt idx="375">
                  <c:v>3.99</c:v>
                </c:pt>
                <c:pt idx="376">
                  <c:v>4.37</c:v>
                </c:pt>
                <c:pt idx="377">
                  <c:v>4.99</c:v>
                </c:pt>
                <c:pt idx="378">
                  <c:v>5.29</c:v>
                </c:pt>
                <c:pt idx="379">
                  <c:v>5.4</c:v>
                </c:pt>
                <c:pt idx="380">
                  <c:v>5.49</c:v>
                </c:pt>
                <c:pt idx="381">
                  <c:v>5.38</c:v>
                </c:pt>
                <c:pt idx="382">
                  <c:v>5.65</c:v>
                </c:pt>
                <c:pt idx="383">
                  <c:v>5.33</c:v>
                </c:pt>
                <c:pt idx="384">
                  <c:v>5.13</c:v>
                </c:pt>
                <c:pt idx="385">
                  <c:v>5.1100000000000003</c:v>
                </c:pt>
                <c:pt idx="386">
                  <c:v>4.99</c:v>
                </c:pt>
                <c:pt idx="387">
                  <c:v>4.87</c:v>
                </c:pt>
                <c:pt idx="388">
                  <c:v>4.97</c:v>
                </c:pt>
                <c:pt idx="389">
                  <c:v>5.03</c:v>
                </c:pt>
                <c:pt idx="390">
                  <c:v>4.67</c:v>
                </c:pt>
                <c:pt idx="391">
                  <c:v>3.63</c:v>
                </c:pt>
                <c:pt idx="392">
                  <c:v>2.29</c:v>
                </c:pt>
                <c:pt idx="393">
                  <c:v>1.65</c:v>
                </c:pt>
                <c:pt idx="394">
                  <c:v>1.3</c:v>
                </c:pt>
                <c:pt idx="395">
                  <c:v>1.1499999999999999</c:v>
                </c:pt>
                <c:pt idx="396">
                  <c:v>1.24</c:v>
                </c:pt>
                <c:pt idx="397">
                  <c:v>1.1599999999999999</c:v>
                </c:pt>
                <c:pt idx="398">
                  <c:v>1.92</c:v>
                </c:pt>
                <c:pt idx="399">
                  <c:v>2.84</c:v>
                </c:pt>
                <c:pt idx="400">
                  <c:v>3.68</c:v>
                </c:pt>
                <c:pt idx="401">
                  <c:v>3.53</c:v>
                </c:pt>
                <c:pt idx="402">
                  <c:v>3.74</c:v>
                </c:pt>
                <c:pt idx="403">
                  <c:v>4.3499999999999996</c:v>
                </c:pt>
                <c:pt idx="404">
                  <c:v>4.45</c:v>
                </c:pt>
                <c:pt idx="405">
                  <c:v>4.66</c:v>
                </c:pt>
                <c:pt idx="406">
                  <c:v>4.8</c:v>
                </c:pt>
                <c:pt idx="407">
                  <c:v>4.83</c:v>
                </c:pt>
                <c:pt idx="408">
                  <c:v>5.03</c:v>
                </c:pt>
                <c:pt idx="409">
                  <c:v>5</c:v>
                </c:pt>
                <c:pt idx="410">
                  <c:v>5.15</c:v>
                </c:pt>
                <c:pt idx="411">
                  <c:v>5.28</c:v>
                </c:pt>
                <c:pt idx="412">
                  <c:v>5.45</c:v>
                </c:pt>
                <c:pt idx="413">
                  <c:v>5.32</c:v>
                </c:pt>
                <c:pt idx="414">
                  <c:v>5.29</c:v>
                </c:pt>
                <c:pt idx="415">
                  <c:v>5.4</c:v>
                </c:pt>
                <c:pt idx="416">
                  <c:v>5.1100000000000003</c:v>
                </c:pt>
                <c:pt idx="417">
                  <c:v>5.0599999999999996</c:v>
                </c:pt>
                <c:pt idx="418">
                  <c:v>4.9000000000000004</c:v>
                </c:pt>
                <c:pt idx="419">
                  <c:v>4.55</c:v>
                </c:pt>
                <c:pt idx="420">
                  <c:v>4.46</c:v>
                </c:pt>
                <c:pt idx="421">
                  <c:v>4.74</c:v>
                </c:pt>
                <c:pt idx="422">
                  <c:v>4.67</c:v>
                </c:pt>
                <c:pt idx="423">
                  <c:v>4.62</c:v>
                </c:pt>
                <c:pt idx="424">
                  <c:v>4.47</c:v>
                </c:pt>
                <c:pt idx="425">
                  <c:v>4.3899999999999997</c:v>
                </c:pt>
                <c:pt idx="426">
                  <c:v>3.93</c:v>
                </c:pt>
                <c:pt idx="427">
                  <c:v>2.95</c:v>
                </c:pt>
                <c:pt idx="428">
                  <c:v>2</c:v>
                </c:pt>
                <c:pt idx="429">
                  <c:v>1.61</c:v>
                </c:pt>
                <c:pt idx="430">
                  <c:v>1.02</c:v>
                </c:pt>
                <c:pt idx="431">
                  <c:v>0.83</c:v>
                </c:pt>
                <c:pt idx="432">
                  <c:v>0.91</c:v>
                </c:pt>
                <c:pt idx="433">
                  <c:v>0.55000000000000004</c:v>
                </c:pt>
                <c:pt idx="434">
                  <c:v>1.61</c:v>
                </c:pt>
                <c:pt idx="435">
                  <c:v>2.2400000000000002</c:v>
                </c:pt>
                <c:pt idx="436">
                  <c:v>3.26</c:v>
                </c:pt>
                <c:pt idx="437">
                  <c:v>3.16</c:v>
                </c:pt>
                <c:pt idx="438">
                  <c:v>3.46</c:v>
                </c:pt>
                <c:pt idx="439">
                  <c:v>3.67</c:v>
                </c:pt>
                <c:pt idx="440">
                  <c:v>3.68</c:v>
                </c:pt>
                <c:pt idx="441">
                  <c:v>3.68</c:v>
                </c:pt>
                <c:pt idx="442">
                  <c:v>3.52</c:v>
                </c:pt>
                <c:pt idx="443">
                  <c:v>3.65</c:v>
                </c:pt>
                <c:pt idx="444">
                  <c:v>3.78</c:v>
                </c:pt>
                <c:pt idx="445">
                  <c:v>3.51</c:v>
                </c:pt>
                <c:pt idx="446">
                  <c:v>4.26</c:v>
                </c:pt>
                <c:pt idx="447">
                  <c:v>4.04</c:v>
                </c:pt>
                <c:pt idx="448">
                  <c:v>3.66</c:v>
                </c:pt>
                <c:pt idx="449">
                  <c:v>3.96</c:v>
                </c:pt>
                <c:pt idx="450">
                  <c:v>4.0599999999999996</c:v>
                </c:pt>
                <c:pt idx="451">
                  <c:v>3.82</c:v>
                </c:pt>
                <c:pt idx="452">
                  <c:v>4.57</c:v>
                </c:pt>
                <c:pt idx="453">
                  <c:v>4.76</c:v>
                </c:pt>
                <c:pt idx="454">
                  <c:v>5.33</c:v>
                </c:pt>
                <c:pt idx="455">
                  <c:v>5.57</c:v>
                </c:pt>
                <c:pt idx="456">
                  <c:v>5.49</c:v>
                </c:pt>
                <c:pt idx="457">
                  <c:v>5.58</c:v>
                </c:pt>
                <c:pt idx="458">
                  <c:v>5.58</c:v>
                </c:pt>
                <c:pt idx="459">
                  <c:v>5.65</c:v>
                </c:pt>
                <c:pt idx="460">
                  <c:v>5.78</c:v>
                </c:pt>
                <c:pt idx="461">
                  <c:v>5.71</c:v>
                </c:pt>
                <c:pt idx="462">
                  <c:v>5.69</c:v>
                </c:pt>
                <c:pt idx="463">
                  <c:v>5.46</c:v>
                </c:pt>
                <c:pt idx="464">
                  <c:v>5.71</c:v>
                </c:pt>
                <c:pt idx="465">
                  <c:v>5.51</c:v>
                </c:pt>
                <c:pt idx="466">
                  <c:v>4.95</c:v>
                </c:pt>
                <c:pt idx="467">
                  <c:v>4.13</c:v>
                </c:pt>
                <c:pt idx="468">
                  <c:v>3.9</c:v>
                </c:pt>
                <c:pt idx="469">
                  <c:v>3.42</c:v>
                </c:pt>
                <c:pt idx="470">
                  <c:v>3.02</c:v>
                </c:pt>
                <c:pt idx="471">
                  <c:v>2.65</c:v>
                </c:pt>
                <c:pt idx="472">
                  <c:v>1.75</c:v>
                </c:pt>
                <c:pt idx="473">
                  <c:v>1.6</c:v>
                </c:pt>
                <c:pt idx="474">
                  <c:v>0.4</c:v>
                </c:pt>
                <c:pt idx="475">
                  <c:v>0.51</c:v>
                </c:pt>
                <c:pt idx="476">
                  <c:v>1.17</c:v>
                </c:pt>
                <c:pt idx="477">
                  <c:v>1.1299999999999999</c:v>
                </c:pt>
                <c:pt idx="478">
                  <c:v>1.78</c:v>
                </c:pt>
                <c:pt idx="479">
                  <c:v>2.04</c:v>
                </c:pt>
                <c:pt idx="480">
                  <c:v>2.31</c:v>
                </c:pt>
                <c:pt idx="481">
                  <c:v>2.2400000000000002</c:v>
                </c:pt>
                <c:pt idx="482">
                  <c:v>2.35</c:v>
                </c:pt>
                <c:pt idx="483">
                  <c:v>2.2599999999999998</c:v>
                </c:pt>
                <c:pt idx="484">
                  <c:v>2.27</c:v>
                </c:pt>
                <c:pt idx="485">
                  <c:v>2.66</c:v>
                </c:pt>
                <c:pt idx="486">
                  <c:v>2.82</c:v>
                </c:pt>
                <c:pt idx="487">
                  <c:v>2.72</c:v>
                </c:pt>
                <c:pt idx="488">
                  <c:v>2.42</c:v>
                </c:pt>
                <c:pt idx="489">
                  <c:v>2.42</c:v>
                </c:pt>
                <c:pt idx="490">
                  <c:v>2.82</c:v>
                </c:pt>
                <c:pt idx="491">
                  <c:v>3.02</c:v>
                </c:pt>
                <c:pt idx="492">
                  <c:v>3.23</c:v>
                </c:pt>
                <c:pt idx="493">
                  <c:v>3.41</c:v>
                </c:pt>
                <c:pt idx="494">
                  <c:v>4.05</c:v>
                </c:pt>
                <c:pt idx="495">
                  <c:v>4.22</c:v>
                </c:pt>
                <c:pt idx="496">
                  <c:v>3.46</c:v>
                </c:pt>
                <c:pt idx="497">
                  <c:v>2.3199999999999998</c:v>
                </c:pt>
                <c:pt idx="498">
                  <c:v>1.84</c:v>
                </c:pt>
                <c:pt idx="499">
                  <c:v>1.43</c:v>
                </c:pt>
                <c:pt idx="500">
                  <c:v>1.23</c:v>
                </c:pt>
                <c:pt idx="501">
                  <c:v>1.27</c:v>
                </c:pt>
                <c:pt idx="502">
                  <c:v>1.21</c:v>
                </c:pt>
                <c:pt idx="503">
                  <c:v>1.03</c:v>
                </c:pt>
                <c:pt idx="504">
                  <c:v>1.49</c:v>
                </c:pt>
                <c:pt idx="505">
                  <c:v>2.58</c:v>
                </c:pt>
                <c:pt idx="506">
                  <c:v>2.56</c:v>
                </c:pt>
                <c:pt idx="507">
                  <c:v>2.86</c:v>
                </c:pt>
                <c:pt idx="508">
                  <c:v>3.04</c:v>
                </c:pt>
                <c:pt idx="509">
                  <c:v>3.85</c:v>
                </c:pt>
                <c:pt idx="510">
                  <c:v>3.94</c:v>
                </c:pt>
                <c:pt idx="511">
                  <c:v>3.15</c:v>
                </c:pt>
                <c:pt idx="512">
                  <c:v>2.4300000000000002</c:v>
                </c:pt>
                <c:pt idx="513">
                  <c:v>1.31</c:v>
                </c:pt>
                <c:pt idx="514">
                  <c:v>1.44</c:v>
                </c:pt>
                <c:pt idx="515">
                  <c:v>1.26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1.5724764</c:v>
                </c:pt>
                <c:pt idx="529">
                  <c:v>3.088848</c:v>
                </c:pt>
                <c:pt idx="530">
                  <c:v>3.8460044999999998</c:v>
                </c:pt>
                <c:pt idx="531">
                  <c:v>4.2902100000000001</c:v>
                </c:pt>
                <c:pt idx="532">
                  <c:v>4.4049925999999999</c:v>
                </c:pt>
                <c:pt idx="533">
                  <c:v>4.4302140000000003</c:v>
                </c:pt>
                <c:pt idx="534">
                  <c:v>4.6602949999999996</c:v>
                </c:pt>
                <c:pt idx="535">
                  <c:v>4.7853726999999999</c:v>
                </c:pt>
                <c:pt idx="536">
                  <c:v>4.7529450000000004</c:v>
                </c:pt>
                <c:pt idx="537">
                  <c:v>4.7339000000000002</c:v>
                </c:pt>
                <c:pt idx="538">
                  <c:v>4.4827155999999997</c:v>
                </c:pt>
                <c:pt idx="539">
                  <c:v>4.3586679999999998</c:v>
                </c:pt>
                <c:pt idx="540">
                  <c:v>4.2778562999999998</c:v>
                </c:pt>
                <c:pt idx="541">
                  <c:v>4.5233790000000003</c:v>
                </c:pt>
                <c:pt idx="542">
                  <c:v>4.9078765000000004</c:v>
                </c:pt>
                <c:pt idx="543">
                  <c:v>4.6237497000000003</c:v>
                </c:pt>
                <c:pt idx="544">
                  <c:v>4.3231520000000003</c:v>
                </c:pt>
                <c:pt idx="545">
                  <c:v>4.2969010000000001</c:v>
                </c:pt>
                <c:pt idx="546">
                  <c:v>4.180574</c:v>
                </c:pt>
                <c:pt idx="547">
                  <c:v>3.7852670000000002</c:v>
                </c:pt>
                <c:pt idx="548">
                  <c:v>4.1260133000000003</c:v>
                </c:pt>
                <c:pt idx="549">
                  <c:v>4.2783712999999999</c:v>
                </c:pt>
                <c:pt idx="550">
                  <c:v>4.3149166000000001</c:v>
                </c:pt>
                <c:pt idx="551">
                  <c:v>4.278886</c:v>
                </c:pt>
                <c:pt idx="552">
                  <c:v>4.0014504999999998</c:v>
                </c:pt>
                <c:pt idx="553">
                  <c:v>3.6396008000000002</c:v>
                </c:pt>
                <c:pt idx="554">
                  <c:v>3.6354829999999998</c:v>
                </c:pt>
                <c:pt idx="555">
                  <c:v>3.7821788999999999</c:v>
                </c:pt>
                <c:pt idx="556">
                  <c:v>3.8748288</c:v>
                </c:pt>
                <c:pt idx="557">
                  <c:v>3.757987</c:v>
                </c:pt>
                <c:pt idx="558">
                  <c:v>3.342606</c:v>
                </c:pt>
                <c:pt idx="559">
                  <c:v>2.5998619000000001</c:v>
                </c:pt>
                <c:pt idx="560">
                  <c:v>2.2019818</c:v>
                </c:pt>
                <c:pt idx="561">
                  <c:v>1.8097633</c:v>
                </c:pt>
                <c:pt idx="562">
                  <c:v>1.6054185999999999</c:v>
                </c:pt>
                <c:pt idx="563">
                  <c:v>1.6316694</c:v>
                </c:pt>
                <c:pt idx="564">
                  <c:v>1.1195208000000001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1.7068189</c:v>
                </c:pt>
                <c:pt idx="589">
                  <c:v>1.8272638000000001</c:v>
                </c:pt>
                <c:pt idx="590">
                  <c:v>2.6039797999999998</c:v>
                </c:pt>
                <c:pt idx="591">
                  <c:v>3.2026017000000002</c:v>
                </c:pt>
                <c:pt idx="592">
                  <c:v>3.5598190000000001</c:v>
                </c:pt>
                <c:pt idx="593">
                  <c:v>3.8418868000000002</c:v>
                </c:pt>
                <c:pt idx="594">
                  <c:v>4.6160290000000002</c:v>
                </c:pt>
                <c:pt idx="595">
                  <c:v>4.9650106000000003</c:v>
                </c:pt>
                <c:pt idx="596">
                  <c:v>4.9639810000000004</c:v>
                </c:pt>
                <c:pt idx="597">
                  <c:v>4.9511130000000003</c:v>
                </c:pt>
                <c:pt idx="598">
                  <c:v>4.6391910000000003</c:v>
                </c:pt>
                <c:pt idx="599">
                  <c:v>4.6783104</c:v>
                </c:pt>
                <c:pt idx="600">
                  <c:v>4.711767</c:v>
                </c:pt>
                <c:pt idx="601">
                  <c:v>4.8090495999999998</c:v>
                </c:pt>
                <c:pt idx="602">
                  <c:v>4.6325000000000003</c:v>
                </c:pt>
                <c:pt idx="603">
                  <c:v>4.6206613000000001</c:v>
                </c:pt>
                <c:pt idx="604">
                  <c:v>4.4461703000000004</c:v>
                </c:pt>
                <c:pt idx="605">
                  <c:v>4.1064540000000003</c:v>
                </c:pt>
                <c:pt idx="606">
                  <c:v>3.8604167</c:v>
                </c:pt>
                <c:pt idx="607">
                  <c:v>3.1372317999999999</c:v>
                </c:pt>
                <c:pt idx="608">
                  <c:v>1.8427055999999999</c:v>
                </c:pt>
                <c:pt idx="609">
                  <c:v>1.4077653000000001</c:v>
                </c:pt>
                <c:pt idx="610">
                  <c:v>1.3701905000000001</c:v>
                </c:pt>
                <c:pt idx="611">
                  <c:v>2.3291179999999998</c:v>
                </c:pt>
                <c:pt idx="612">
                  <c:v>3.442977</c:v>
                </c:pt>
                <c:pt idx="613">
                  <c:v>4.7200027000000002</c:v>
                </c:pt>
                <c:pt idx="614">
                  <c:v>6.3233623999999997</c:v>
                </c:pt>
                <c:pt idx="615">
                  <c:v>7.0542680000000004</c:v>
                </c:pt>
                <c:pt idx="616">
                  <c:v>7.0789746999999998</c:v>
                </c:pt>
                <c:pt idx="617">
                  <c:v>6.898822</c:v>
                </c:pt>
                <c:pt idx="618">
                  <c:v>6.4237330000000004</c:v>
                </c:pt>
                <c:pt idx="619">
                  <c:v>6.3907910000000001</c:v>
                </c:pt>
                <c:pt idx="620">
                  <c:v>5.6470174999999996</c:v>
                </c:pt>
                <c:pt idx="621">
                  <c:v>4.1352779999999996</c:v>
                </c:pt>
                <c:pt idx="622">
                  <c:v>2.6214802000000001</c:v>
                </c:pt>
                <c:pt idx="623">
                  <c:v>1.6630674999999999</c:v>
                </c:pt>
                <c:pt idx="624">
                  <c:v>1.2255536</c:v>
                </c:pt>
                <c:pt idx="625">
                  <c:v>1.0464302000000001</c:v>
                </c:pt>
                <c:pt idx="626">
                  <c:v>1.2790847000000001</c:v>
                </c:pt>
                <c:pt idx="627">
                  <c:v>1.2451129999999999</c:v>
                </c:pt>
                <c:pt idx="628">
                  <c:v>1.0767989</c:v>
                </c:pt>
                <c:pt idx="629">
                  <c:v>1.5415931</c:v>
                </c:pt>
                <c:pt idx="630">
                  <c:v>1.6501994</c:v>
                </c:pt>
                <c:pt idx="631">
                  <c:v>1.7377023</c:v>
                </c:pt>
                <c:pt idx="632">
                  <c:v>1.9435910999999999</c:v>
                </c:pt>
                <c:pt idx="633">
                  <c:v>1.8216019999999999</c:v>
                </c:pt>
                <c:pt idx="634">
                  <c:v>1.8262345</c:v>
                </c:pt>
                <c:pt idx="635">
                  <c:v>1.8123369</c:v>
                </c:pt>
                <c:pt idx="636">
                  <c:v>1.8457938</c:v>
                </c:pt>
                <c:pt idx="637">
                  <c:v>1.5863738999999999</c:v>
                </c:pt>
                <c:pt idx="638">
                  <c:v>1.5786530999999999</c:v>
                </c:pt>
                <c:pt idx="639">
                  <c:v>1.1993027999999999</c:v>
                </c:pt>
                <c:pt idx="640">
                  <c:v>1.2332745000000001</c:v>
                </c:pt>
                <c:pt idx="641">
                  <c:v>1.2142297</c:v>
                </c:pt>
                <c:pt idx="642">
                  <c:v>1.4911502999999999</c:v>
                </c:pt>
                <c:pt idx="643">
                  <c:v>1.2168033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3.2973105999999999</c:v>
                </c:pt>
                <c:pt idx="652">
                  <c:v>4.2516055000000001</c:v>
                </c:pt>
                <c:pt idx="653">
                  <c:v>4.7987549999999999</c:v>
                </c:pt>
                <c:pt idx="654">
                  <c:v>5.3031829999999998</c:v>
                </c:pt>
                <c:pt idx="655">
                  <c:v>5.4056129999999998</c:v>
                </c:pt>
                <c:pt idx="656">
                  <c:v>5.5260577</c:v>
                </c:pt>
                <c:pt idx="657">
                  <c:v>5.8575387000000001</c:v>
                </c:pt>
                <c:pt idx="658">
                  <c:v>6.2142415</c:v>
                </c:pt>
                <c:pt idx="659">
                  <c:v>6.2425512999999997</c:v>
                </c:pt>
                <c:pt idx="660">
                  <c:v>6.4041740000000003</c:v>
                </c:pt>
                <c:pt idx="661">
                  <c:v>6.4098360000000003</c:v>
                </c:pt>
                <c:pt idx="662">
                  <c:v>6.4036593000000002</c:v>
                </c:pt>
                <c:pt idx="663">
                  <c:v>6.2116680000000004</c:v>
                </c:pt>
                <c:pt idx="664">
                  <c:v>6.5441785000000001</c:v>
                </c:pt>
                <c:pt idx="665">
                  <c:v>6.2682869999999999</c:v>
                </c:pt>
                <c:pt idx="666">
                  <c:v>6.2899054999999997</c:v>
                </c:pt>
                <c:pt idx="667">
                  <c:v>6.5045447000000003</c:v>
                </c:pt>
                <c:pt idx="668">
                  <c:v>6.4052033000000002</c:v>
                </c:pt>
                <c:pt idx="669">
                  <c:v>6.7495526999999997</c:v>
                </c:pt>
                <c:pt idx="670">
                  <c:v>7.4753109999999996</c:v>
                </c:pt>
                <c:pt idx="671">
                  <c:v>7.6498017000000003</c:v>
                </c:pt>
                <c:pt idx="672">
                  <c:v>7.6117125000000003</c:v>
                </c:pt>
                <c:pt idx="673">
                  <c:v>7.5746520000000004</c:v>
                </c:pt>
                <c:pt idx="674">
                  <c:v>8.1125369999999997</c:v>
                </c:pt>
                <c:pt idx="675">
                  <c:v>8.2170260000000006</c:v>
                </c:pt>
                <c:pt idx="676">
                  <c:v>8.0754769999999994</c:v>
                </c:pt>
                <c:pt idx="677">
                  <c:v>7.9092216000000004</c:v>
                </c:pt>
                <c:pt idx="678">
                  <c:v>7.1335354000000004</c:v>
                </c:pt>
                <c:pt idx="679">
                  <c:v>5.8081255000000001</c:v>
                </c:pt>
                <c:pt idx="680">
                  <c:v>4.4564649999999997</c:v>
                </c:pt>
                <c:pt idx="681">
                  <c:v>3.1531882000000002</c:v>
                </c:pt>
                <c:pt idx="682">
                  <c:v>1.7464525</c:v>
                </c:pt>
                <c:pt idx="683">
                  <c:v>1.0701075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2.5869939999999998</c:v>
                </c:pt>
                <c:pt idx="688">
                  <c:v>2.8942830000000002</c:v>
                </c:pt>
                <c:pt idx="689">
                  <c:v>2.6044942999999998</c:v>
                </c:pt>
                <c:pt idx="690">
                  <c:v>2.2344089999999999</c:v>
                </c:pt>
                <c:pt idx="691">
                  <c:v>1.4839442</c:v>
                </c:pt>
                <c:pt idx="692">
                  <c:v>1.2095971999999999</c:v>
                </c:pt>
                <c:pt idx="693">
                  <c:v>1.4437958</c:v>
                </c:pt>
                <c:pt idx="694">
                  <c:v>1.8231461</c:v>
                </c:pt>
                <c:pt idx="695">
                  <c:v>2.2179380000000002</c:v>
                </c:pt>
                <c:pt idx="696">
                  <c:v>2.3790461999999999</c:v>
                </c:pt>
                <c:pt idx="697">
                  <c:v>2.8541348000000002</c:v>
                </c:pt>
                <c:pt idx="698">
                  <c:v>3.4867284000000001</c:v>
                </c:pt>
                <c:pt idx="699">
                  <c:v>3.3539300000000001</c:v>
                </c:pt>
                <c:pt idx="700">
                  <c:v>3.7935028000000002</c:v>
                </c:pt>
                <c:pt idx="701">
                  <c:v>4.4477149999999996</c:v>
                </c:pt>
                <c:pt idx="702">
                  <c:v>4.4544062999999996</c:v>
                </c:pt>
                <c:pt idx="703">
                  <c:v>4.3375640000000004</c:v>
                </c:pt>
                <c:pt idx="704">
                  <c:v>4.1049100000000003</c:v>
                </c:pt>
                <c:pt idx="705">
                  <c:v>4.2557235000000002</c:v>
                </c:pt>
                <c:pt idx="706">
                  <c:v>4.7652983999999998</c:v>
                </c:pt>
                <c:pt idx="707">
                  <c:v>4.916112</c:v>
                </c:pt>
                <c:pt idx="708">
                  <c:v>4.9284654000000003</c:v>
                </c:pt>
                <c:pt idx="709">
                  <c:v>5.0509690000000003</c:v>
                </c:pt>
                <c:pt idx="710">
                  <c:v>5.0833963999999998</c:v>
                </c:pt>
                <c:pt idx="711">
                  <c:v>5.8333469999999998</c:v>
                </c:pt>
                <c:pt idx="712">
                  <c:v>5.8271704</c:v>
                </c:pt>
                <c:pt idx="713">
                  <c:v>5.8034929999999996</c:v>
                </c:pt>
                <c:pt idx="714">
                  <c:v>5.6295169999999999</c:v>
                </c:pt>
                <c:pt idx="715">
                  <c:v>5.647532</c:v>
                </c:pt>
                <c:pt idx="716">
                  <c:v>5.4462757000000002</c:v>
                </c:pt>
                <c:pt idx="717">
                  <c:v>5.7618010000000002</c:v>
                </c:pt>
                <c:pt idx="718">
                  <c:v>5.2244305999999998</c:v>
                </c:pt>
                <c:pt idx="719">
                  <c:v>5.7545942999999999</c:v>
                </c:pt>
                <c:pt idx="720">
                  <c:v>5.7782717000000003</c:v>
                </c:pt>
                <c:pt idx="721">
                  <c:v>5.6578270000000002</c:v>
                </c:pt>
                <c:pt idx="722">
                  <c:v>5.4725266000000001</c:v>
                </c:pt>
                <c:pt idx="723">
                  <c:v>5.4550260000000002</c:v>
                </c:pt>
                <c:pt idx="724">
                  <c:v>5.3350960000000001</c:v>
                </c:pt>
                <c:pt idx="725">
                  <c:v>5.9630570000000001</c:v>
                </c:pt>
                <c:pt idx="726">
                  <c:v>5.2048709999999998</c:v>
                </c:pt>
                <c:pt idx="727">
                  <c:v>5.1734730000000004</c:v>
                </c:pt>
                <c:pt idx="728">
                  <c:v>5.1405310000000002</c:v>
                </c:pt>
                <c:pt idx="729">
                  <c:v>4.7827989999999998</c:v>
                </c:pt>
                <c:pt idx="730">
                  <c:v>4.8126525999999998</c:v>
                </c:pt>
                <c:pt idx="731">
                  <c:v>4.9171414000000002</c:v>
                </c:pt>
                <c:pt idx="732">
                  <c:v>4.3427113999999998</c:v>
                </c:pt>
                <c:pt idx="733">
                  <c:v>4.3246960000000003</c:v>
                </c:pt>
                <c:pt idx="734">
                  <c:v>3.2406912000000001</c:v>
                </c:pt>
                <c:pt idx="735">
                  <c:v>2.3522805999999998</c:v>
                </c:pt>
                <c:pt idx="736">
                  <c:v>2.0182259999999999</c:v>
                </c:pt>
                <c:pt idx="737">
                  <c:v>1.5168864</c:v>
                </c:pt>
                <c:pt idx="738">
                  <c:v>1.6630674999999999</c:v>
                </c:pt>
                <c:pt idx="739">
                  <c:v>2.0506532000000002</c:v>
                </c:pt>
                <c:pt idx="740">
                  <c:v>2.5911116999999999</c:v>
                </c:pt>
                <c:pt idx="741">
                  <c:v>2.5885381999999999</c:v>
                </c:pt>
                <c:pt idx="742">
                  <c:v>3.0404642000000002</c:v>
                </c:pt>
                <c:pt idx="743">
                  <c:v>3.4723160000000002</c:v>
                </c:pt>
                <c:pt idx="744">
                  <c:v>3.8274743999999998</c:v>
                </c:pt>
                <c:pt idx="745">
                  <c:v>4.3298435</c:v>
                </c:pt>
                <c:pt idx="746">
                  <c:v>4.6793399999999998</c:v>
                </c:pt>
                <c:pt idx="747">
                  <c:v>4.6752219999999998</c:v>
                </c:pt>
                <c:pt idx="748">
                  <c:v>5.0669255</c:v>
                </c:pt>
                <c:pt idx="749">
                  <c:v>5.0339830000000001</c:v>
                </c:pt>
                <c:pt idx="750">
                  <c:v>4.8600073000000004</c:v>
                </c:pt>
                <c:pt idx="751">
                  <c:v>4.3483733999999998</c:v>
                </c:pt>
                <c:pt idx="752">
                  <c:v>5.0293507999999996</c:v>
                </c:pt>
                <c:pt idx="753">
                  <c:v>5.0463367000000003</c:v>
                </c:pt>
                <c:pt idx="754">
                  <c:v>4.6077933</c:v>
                </c:pt>
                <c:pt idx="755">
                  <c:v>4.8147115999999999</c:v>
                </c:pt>
                <c:pt idx="756">
                  <c:v>5.2831086999999997</c:v>
                </c:pt>
                <c:pt idx="757">
                  <c:v>5.3160509999999999</c:v>
                </c:pt>
                <c:pt idx="758">
                  <c:v>5.2970065999999996</c:v>
                </c:pt>
                <c:pt idx="759">
                  <c:v>5.123545</c:v>
                </c:pt>
                <c:pt idx="760">
                  <c:v>4.59544</c:v>
                </c:pt>
                <c:pt idx="761">
                  <c:v>4.7318416000000001</c:v>
                </c:pt>
                <c:pt idx="762">
                  <c:v>4.3612412999999997</c:v>
                </c:pt>
                <c:pt idx="763">
                  <c:v>3.6118060000000001</c:v>
                </c:pt>
                <c:pt idx="764">
                  <c:v>3.1217902</c:v>
                </c:pt>
                <c:pt idx="765">
                  <c:v>1.79741</c:v>
                </c:pt>
                <c:pt idx="766">
                  <c:v>1.6440227999999999</c:v>
                </c:pt>
                <c:pt idx="767">
                  <c:v>1.4715909</c:v>
                </c:pt>
                <c:pt idx="768">
                  <c:v>1.6990981000000001</c:v>
                </c:pt>
                <c:pt idx="769">
                  <c:v>1.8231461</c:v>
                </c:pt>
                <c:pt idx="770">
                  <c:v>2.1530830000000001</c:v>
                </c:pt>
                <c:pt idx="771">
                  <c:v>2.1551418</c:v>
                </c:pt>
                <c:pt idx="772">
                  <c:v>2.0161669999999998</c:v>
                </c:pt>
                <c:pt idx="773">
                  <c:v>2.2673513999999999</c:v>
                </c:pt>
                <c:pt idx="774">
                  <c:v>2.0527122000000002</c:v>
                </c:pt>
                <c:pt idx="775">
                  <c:v>1.8478528000000001</c:v>
                </c:pt>
                <c:pt idx="776">
                  <c:v>1.7078483</c:v>
                </c:pt>
                <c:pt idx="777">
                  <c:v>1.8468233000000001</c:v>
                </c:pt>
                <c:pt idx="778">
                  <c:v>2.5103002000000001</c:v>
                </c:pt>
                <c:pt idx="779">
                  <c:v>2.5916264</c:v>
                </c:pt>
                <c:pt idx="780">
                  <c:v>2.8917093</c:v>
                </c:pt>
                <c:pt idx="781">
                  <c:v>3.4872429999999999</c:v>
                </c:pt>
                <c:pt idx="782">
                  <c:v>3.7126912999999999</c:v>
                </c:pt>
                <c:pt idx="783">
                  <c:v>2.9498730000000002</c:v>
                </c:pt>
                <c:pt idx="784">
                  <c:v>2.3002937000000001</c:v>
                </c:pt>
                <c:pt idx="785">
                  <c:v>1.5297544000000001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3.9160065999999998</c:v>
                </c:pt>
                <c:pt idx="794">
                  <c:v>4.8471393999999997</c:v>
                </c:pt>
                <c:pt idx="795">
                  <c:v>5.3206835000000003</c:v>
                </c:pt>
                <c:pt idx="796">
                  <c:v>5.7134166000000004</c:v>
                </c:pt>
                <c:pt idx="797">
                  <c:v>6.5724879999999999</c:v>
                </c:pt>
                <c:pt idx="798">
                  <c:v>7.4850906999999998</c:v>
                </c:pt>
                <c:pt idx="799">
                  <c:v>7.9570910000000001</c:v>
                </c:pt>
                <c:pt idx="800">
                  <c:v>7.9529730000000001</c:v>
                </c:pt>
                <c:pt idx="801">
                  <c:v>8.1274639999999998</c:v>
                </c:pt>
                <c:pt idx="802">
                  <c:v>8.1583469999999991</c:v>
                </c:pt>
                <c:pt idx="803">
                  <c:v>8.2988660000000003</c:v>
                </c:pt>
                <c:pt idx="804">
                  <c:v>8.5253440000000005</c:v>
                </c:pt>
                <c:pt idx="805">
                  <c:v>8.674614</c:v>
                </c:pt>
                <c:pt idx="806">
                  <c:v>8.5418149999999997</c:v>
                </c:pt>
                <c:pt idx="807">
                  <c:v>8.5449040000000007</c:v>
                </c:pt>
                <c:pt idx="808">
                  <c:v>8.6885110000000001</c:v>
                </c:pt>
                <c:pt idx="809">
                  <c:v>8.6756430000000009</c:v>
                </c:pt>
                <c:pt idx="810">
                  <c:v>8.5938020000000002</c:v>
                </c:pt>
                <c:pt idx="811">
                  <c:v>8.5845374999999997</c:v>
                </c:pt>
                <c:pt idx="812">
                  <c:v>8.4501939999999998</c:v>
                </c:pt>
                <c:pt idx="813">
                  <c:v>8.2890859999999993</c:v>
                </c:pt>
                <c:pt idx="814">
                  <c:v>8.0584910000000001</c:v>
                </c:pt>
                <c:pt idx="815">
                  <c:v>7.9586350000000001</c:v>
                </c:pt>
                <c:pt idx="816">
                  <c:v>7.3332477000000003</c:v>
                </c:pt>
                <c:pt idx="817">
                  <c:v>6.4154980000000004</c:v>
                </c:pt>
                <c:pt idx="818">
                  <c:v>5.7422409999999999</c:v>
                </c:pt>
                <c:pt idx="819">
                  <c:v>5.0030999999999999</c:v>
                </c:pt>
                <c:pt idx="820">
                  <c:v>4.0158630000000004</c:v>
                </c:pt>
                <c:pt idx="821">
                  <c:v>2.7625139999999999</c:v>
                </c:pt>
                <c:pt idx="822">
                  <c:v>1.7392464000000001</c:v>
                </c:pt>
                <c:pt idx="823">
                  <c:v>1.2677609000000001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2.4274300000000002</c:v>
                </c:pt>
                <c:pt idx="828">
                  <c:v>3.4054022000000002</c:v>
                </c:pt>
                <c:pt idx="829">
                  <c:v>3.6030555</c:v>
                </c:pt>
                <c:pt idx="830">
                  <c:v>4.3524909999999997</c:v>
                </c:pt>
                <c:pt idx="831">
                  <c:v>4.5799985000000003</c:v>
                </c:pt>
                <c:pt idx="832">
                  <c:v>5.0195713</c:v>
                </c:pt>
                <c:pt idx="833">
                  <c:v>5.8070959999999996</c:v>
                </c:pt>
                <c:pt idx="834">
                  <c:v>5.445246</c:v>
                </c:pt>
                <c:pt idx="835">
                  <c:v>5.2789910000000004</c:v>
                </c:pt>
                <c:pt idx="836">
                  <c:v>5.3021535999999996</c:v>
                </c:pt>
                <c:pt idx="837">
                  <c:v>5.6109866999999998</c:v>
                </c:pt>
                <c:pt idx="838">
                  <c:v>5.4812770000000004</c:v>
                </c:pt>
                <c:pt idx="839">
                  <c:v>4.707649</c:v>
                </c:pt>
                <c:pt idx="840">
                  <c:v>4.7004432999999999</c:v>
                </c:pt>
                <c:pt idx="841">
                  <c:v>4.3581529999999997</c:v>
                </c:pt>
                <c:pt idx="842">
                  <c:v>3.6586455999999998</c:v>
                </c:pt>
                <c:pt idx="843">
                  <c:v>3.6246738000000001</c:v>
                </c:pt>
                <c:pt idx="844">
                  <c:v>3.3817249999999999</c:v>
                </c:pt>
                <c:pt idx="845">
                  <c:v>3.5907022999999998</c:v>
                </c:pt>
                <c:pt idx="846">
                  <c:v>4.4039636</c:v>
                </c:pt>
                <c:pt idx="847">
                  <c:v>5.1693553999999997</c:v>
                </c:pt>
                <c:pt idx="848">
                  <c:v>5.7602563</c:v>
                </c:pt>
                <c:pt idx="849">
                  <c:v>6.0098967999999999</c:v>
                </c:pt>
                <c:pt idx="850">
                  <c:v>6.7361700000000004</c:v>
                </c:pt>
                <c:pt idx="851">
                  <c:v>6.8813214</c:v>
                </c:pt>
                <c:pt idx="852">
                  <c:v>7.1911839999999998</c:v>
                </c:pt>
                <c:pt idx="853">
                  <c:v>7.1515510000000004</c:v>
                </c:pt>
                <c:pt idx="854">
                  <c:v>6.8133780000000002</c:v>
                </c:pt>
                <c:pt idx="855">
                  <c:v>6.3660845999999998</c:v>
                </c:pt>
                <c:pt idx="856">
                  <c:v>5.7329759999999998</c:v>
                </c:pt>
                <c:pt idx="857">
                  <c:v>4.6376470000000003</c:v>
                </c:pt>
                <c:pt idx="858">
                  <c:v>3.5515832999999999</c:v>
                </c:pt>
                <c:pt idx="859">
                  <c:v>2.3574278</c:v>
                </c:pt>
                <c:pt idx="860">
                  <c:v>1.4304129999999999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1.3609256000000001</c:v>
                </c:pt>
                <c:pt idx="872">
                  <c:v>1.5240925999999999</c:v>
                </c:pt>
                <c:pt idx="873">
                  <c:v>1.6085069000000001</c:v>
                </c:pt>
                <c:pt idx="874">
                  <c:v>2.5535369999999999</c:v>
                </c:pt>
                <c:pt idx="875">
                  <c:v>3.1814979999999999</c:v>
                </c:pt>
                <c:pt idx="876">
                  <c:v>2.8798710000000001</c:v>
                </c:pt>
                <c:pt idx="877">
                  <c:v>3.0090659999999998</c:v>
                </c:pt>
                <c:pt idx="878">
                  <c:v>3.3611361999999998</c:v>
                </c:pt>
                <c:pt idx="879">
                  <c:v>4.3071957000000003</c:v>
                </c:pt>
                <c:pt idx="880">
                  <c:v>4.8636103000000004</c:v>
                </c:pt>
                <c:pt idx="881">
                  <c:v>5.0308950000000001</c:v>
                </c:pt>
                <c:pt idx="882">
                  <c:v>5.3067859999999998</c:v>
                </c:pt>
                <c:pt idx="883">
                  <c:v>5.1868559999999997</c:v>
                </c:pt>
                <c:pt idx="884">
                  <c:v>5.2882559999999996</c:v>
                </c:pt>
                <c:pt idx="885">
                  <c:v>5.0947203999999999</c:v>
                </c:pt>
                <c:pt idx="886">
                  <c:v>4.704561</c:v>
                </c:pt>
                <c:pt idx="887">
                  <c:v>4.7302970000000002</c:v>
                </c:pt>
                <c:pt idx="888">
                  <c:v>4.6247790000000002</c:v>
                </c:pt>
                <c:pt idx="889">
                  <c:v>4.8697866999999997</c:v>
                </c:pt>
                <c:pt idx="890">
                  <c:v>5.0700139999999996</c:v>
                </c:pt>
                <c:pt idx="891">
                  <c:v>5.5039249999999997</c:v>
                </c:pt>
                <c:pt idx="892">
                  <c:v>5.2172245999999998</c:v>
                </c:pt>
                <c:pt idx="893">
                  <c:v>4.8672132000000001</c:v>
                </c:pt>
                <c:pt idx="894">
                  <c:v>4.9022145000000004</c:v>
                </c:pt>
                <c:pt idx="895">
                  <c:v>4.5537476999999997</c:v>
                </c:pt>
                <c:pt idx="896">
                  <c:v>4.5511736999999997</c:v>
                </c:pt>
                <c:pt idx="897">
                  <c:v>4.4281553999999996</c:v>
                </c:pt>
                <c:pt idx="898">
                  <c:v>3.9458606000000001</c:v>
                </c:pt>
                <c:pt idx="899">
                  <c:v>3.6895289999999998</c:v>
                </c:pt>
                <c:pt idx="900">
                  <c:v>3.4512124000000002</c:v>
                </c:pt>
                <c:pt idx="901">
                  <c:v>3.4908462</c:v>
                </c:pt>
                <c:pt idx="902">
                  <c:v>3.4913609999999999</c:v>
                </c:pt>
                <c:pt idx="903">
                  <c:v>3.4661396</c:v>
                </c:pt>
                <c:pt idx="904">
                  <c:v>3.4913609999999999</c:v>
                </c:pt>
                <c:pt idx="905">
                  <c:v>3.5212146999999998</c:v>
                </c:pt>
                <c:pt idx="906">
                  <c:v>3.7193828</c:v>
                </c:pt>
                <c:pt idx="907">
                  <c:v>3.5361416000000001</c:v>
                </c:pt>
                <c:pt idx="908">
                  <c:v>4.0143184999999999</c:v>
                </c:pt>
                <c:pt idx="909">
                  <c:v>4.5671299999999997</c:v>
                </c:pt>
                <c:pt idx="910">
                  <c:v>4.9603780000000004</c:v>
                </c:pt>
                <c:pt idx="911">
                  <c:v>4.7400770000000003</c:v>
                </c:pt>
                <c:pt idx="912">
                  <c:v>4.3998455999999999</c:v>
                </c:pt>
                <c:pt idx="913">
                  <c:v>4.2495465000000001</c:v>
                </c:pt>
                <c:pt idx="914">
                  <c:v>4.078144</c:v>
                </c:pt>
                <c:pt idx="915">
                  <c:v>3.5119498</c:v>
                </c:pt>
                <c:pt idx="916">
                  <c:v>3.3673126999999998</c:v>
                </c:pt>
                <c:pt idx="917">
                  <c:v>3.0672296999999999</c:v>
                </c:pt>
                <c:pt idx="918">
                  <c:v>2.5854496999999999</c:v>
                </c:pt>
                <c:pt idx="919">
                  <c:v>2.3383829999999999</c:v>
                </c:pt>
                <c:pt idx="920">
                  <c:v>1.9847688999999999</c:v>
                </c:pt>
                <c:pt idx="921">
                  <c:v>2.7002326999999999</c:v>
                </c:pt>
                <c:pt idx="922">
                  <c:v>3.8264450000000001</c:v>
                </c:pt>
                <c:pt idx="923">
                  <c:v>4.3288140000000004</c:v>
                </c:pt>
                <c:pt idx="924">
                  <c:v>4.5002164999999996</c:v>
                </c:pt>
                <c:pt idx="925">
                  <c:v>4.6273527000000003</c:v>
                </c:pt>
                <c:pt idx="926">
                  <c:v>5.1065592999999998</c:v>
                </c:pt>
                <c:pt idx="927">
                  <c:v>5.2836236999999997</c:v>
                </c:pt>
                <c:pt idx="928">
                  <c:v>5.2522254000000004</c:v>
                </c:pt>
                <c:pt idx="929">
                  <c:v>5.4514230000000001</c:v>
                </c:pt>
                <c:pt idx="930">
                  <c:v>5.435467</c:v>
                </c:pt>
                <c:pt idx="931">
                  <c:v>5.4014949999999997</c:v>
                </c:pt>
                <c:pt idx="932">
                  <c:v>4.6103670000000001</c:v>
                </c:pt>
                <c:pt idx="933">
                  <c:v>4.1023360000000002</c:v>
                </c:pt>
                <c:pt idx="934">
                  <c:v>3.7446039999999998</c:v>
                </c:pt>
                <c:pt idx="935">
                  <c:v>3.5896728000000002</c:v>
                </c:pt>
                <c:pt idx="936">
                  <c:v>3.2895895999999998</c:v>
                </c:pt>
                <c:pt idx="937">
                  <c:v>3.1562766999999998</c:v>
                </c:pt>
                <c:pt idx="938">
                  <c:v>2.5453014</c:v>
                </c:pt>
                <c:pt idx="939">
                  <c:v>2.5658903</c:v>
                </c:pt>
                <c:pt idx="940">
                  <c:v>1.8339553</c:v>
                </c:pt>
                <c:pt idx="941">
                  <c:v>2.0310937999999998</c:v>
                </c:pt>
                <c:pt idx="942">
                  <c:v>2.8551639999999998</c:v>
                </c:pt>
                <c:pt idx="943">
                  <c:v>3.2792952</c:v>
                </c:pt>
                <c:pt idx="944">
                  <c:v>4.2670474</c:v>
                </c:pt>
                <c:pt idx="945">
                  <c:v>4.6649275000000001</c:v>
                </c:pt>
                <c:pt idx="946">
                  <c:v>4.8950085999999997</c:v>
                </c:pt>
                <c:pt idx="947">
                  <c:v>4.9217740000000001</c:v>
                </c:pt>
                <c:pt idx="948">
                  <c:v>4.9171414000000002</c:v>
                </c:pt>
                <c:pt idx="949">
                  <c:v>4.9480247000000004</c:v>
                </c:pt>
                <c:pt idx="950">
                  <c:v>4.6731629999999997</c:v>
                </c:pt>
                <c:pt idx="951">
                  <c:v>4.5233790000000003</c:v>
                </c:pt>
                <c:pt idx="952">
                  <c:v>4.5213200000000002</c:v>
                </c:pt>
                <c:pt idx="953">
                  <c:v>3.8573284000000001</c:v>
                </c:pt>
                <c:pt idx="954">
                  <c:v>3.3647391999999998</c:v>
                </c:pt>
                <c:pt idx="955">
                  <c:v>3.1310554000000002</c:v>
                </c:pt>
                <c:pt idx="956">
                  <c:v>2.9539909999999998</c:v>
                </c:pt>
                <c:pt idx="957">
                  <c:v>2.3229413000000001</c:v>
                </c:pt>
                <c:pt idx="958">
                  <c:v>1.7701297</c:v>
                </c:pt>
                <c:pt idx="959">
                  <c:v>1.7582911000000001</c:v>
                </c:pt>
                <c:pt idx="960">
                  <c:v>1.8864570000000001</c:v>
                </c:pt>
                <c:pt idx="961">
                  <c:v>2.4449306000000002</c:v>
                </c:pt>
                <c:pt idx="962">
                  <c:v>2.7686907999999999</c:v>
                </c:pt>
                <c:pt idx="963">
                  <c:v>2.8026626000000001</c:v>
                </c:pt>
                <c:pt idx="964">
                  <c:v>3.0384052000000001</c:v>
                </c:pt>
                <c:pt idx="965">
                  <c:v>3.8037972</c:v>
                </c:pt>
                <c:pt idx="966">
                  <c:v>4.2593265000000002</c:v>
                </c:pt>
                <c:pt idx="967">
                  <c:v>4.6546329999999996</c:v>
                </c:pt>
                <c:pt idx="968">
                  <c:v>4.8950085999999997</c:v>
                </c:pt>
                <c:pt idx="969">
                  <c:v>5.0262623</c:v>
                </c:pt>
                <c:pt idx="970">
                  <c:v>5.5883393000000003</c:v>
                </c:pt>
                <c:pt idx="971">
                  <c:v>5.6089279999999997</c:v>
                </c:pt>
                <c:pt idx="972">
                  <c:v>5.4828210000000004</c:v>
                </c:pt>
                <c:pt idx="973">
                  <c:v>4.9964085000000003</c:v>
                </c:pt>
                <c:pt idx="974">
                  <c:v>5.1477370000000002</c:v>
                </c:pt>
                <c:pt idx="975">
                  <c:v>5.1245747000000001</c:v>
                </c:pt>
                <c:pt idx="976">
                  <c:v>4.9835405000000002</c:v>
                </c:pt>
                <c:pt idx="977">
                  <c:v>5.0859703999999999</c:v>
                </c:pt>
                <c:pt idx="978">
                  <c:v>5.2383280000000001</c:v>
                </c:pt>
                <c:pt idx="979">
                  <c:v>5.4709826000000001</c:v>
                </c:pt>
                <c:pt idx="980">
                  <c:v>5.4473050000000001</c:v>
                </c:pt>
                <c:pt idx="981">
                  <c:v>4.7900049999999998</c:v>
                </c:pt>
                <c:pt idx="982">
                  <c:v>4.7050757000000001</c:v>
                </c:pt>
                <c:pt idx="983">
                  <c:v>4.4770539999999999</c:v>
                </c:pt>
                <c:pt idx="984">
                  <c:v>4.3406525</c:v>
                </c:pt>
                <c:pt idx="985">
                  <c:v>4.0359369999999997</c:v>
                </c:pt>
                <c:pt idx="986">
                  <c:v>3.8393130000000002</c:v>
                </c:pt>
                <c:pt idx="987">
                  <c:v>3.8629904000000002</c:v>
                </c:pt>
                <c:pt idx="988">
                  <c:v>4.5789689999999998</c:v>
                </c:pt>
                <c:pt idx="989">
                  <c:v>4.6788249999999998</c:v>
                </c:pt>
                <c:pt idx="990">
                  <c:v>5.2012679999999998</c:v>
                </c:pt>
                <c:pt idx="991">
                  <c:v>4.9866289999999998</c:v>
                </c:pt>
                <c:pt idx="992">
                  <c:v>4.9500837000000004</c:v>
                </c:pt>
                <c:pt idx="993">
                  <c:v>5.221857</c:v>
                </c:pt>
                <c:pt idx="994">
                  <c:v>5.7736390000000002</c:v>
                </c:pt>
                <c:pt idx="995">
                  <c:v>5.744815</c:v>
                </c:pt>
                <c:pt idx="996">
                  <c:v>5.6634884000000003</c:v>
                </c:pt>
                <c:pt idx="997">
                  <c:v>5.6809893000000002</c:v>
                </c:pt>
                <c:pt idx="998">
                  <c:v>6.0083523000000003</c:v>
                </c:pt>
                <c:pt idx="999">
                  <c:v>6.3454956999999999</c:v>
                </c:pt>
                <c:pt idx="1000">
                  <c:v>5.9445269999999999</c:v>
                </c:pt>
                <c:pt idx="1001">
                  <c:v>5.6825333000000002</c:v>
                </c:pt>
                <c:pt idx="1002">
                  <c:v>5.5924569999999996</c:v>
                </c:pt>
                <c:pt idx="1003">
                  <c:v>6.1442389999999998</c:v>
                </c:pt>
                <c:pt idx="1004">
                  <c:v>6.163284</c:v>
                </c:pt>
                <c:pt idx="1005">
                  <c:v>6.0788693</c:v>
                </c:pt>
                <c:pt idx="1006">
                  <c:v>6.1895347000000003</c:v>
                </c:pt>
                <c:pt idx="1007">
                  <c:v>6.1699752999999999</c:v>
                </c:pt>
                <c:pt idx="1008">
                  <c:v>5.8807014999999998</c:v>
                </c:pt>
                <c:pt idx="1009">
                  <c:v>6.2461542999999997</c:v>
                </c:pt>
                <c:pt idx="1010">
                  <c:v>5.8853340000000003</c:v>
                </c:pt>
                <c:pt idx="1011">
                  <c:v>5.6094426999999998</c:v>
                </c:pt>
                <c:pt idx="1012">
                  <c:v>4.9330980000000002</c:v>
                </c:pt>
                <c:pt idx="1013">
                  <c:v>4.2644734</c:v>
                </c:pt>
                <c:pt idx="1014">
                  <c:v>3.8110034000000002</c:v>
                </c:pt>
                <c:pt idx="1015">
                  <c:v>3.9772587000000001</c:v>
                </c:pt>
                <c:pt idx="1016">
                  <c:v>4.3560943999999999</c:v>
                </c:pt>
                <c:pt idx="1017">
                  <c:v>4.4626416999999998</c:v>
                </c:pt>
                <c:pt idx="1018">
                  <c:v>4.1054244000000004</c:v>
                </c:pt>
                <c:pt idx="1019">
                  <c:v>3.8923295000000002</c:v>
                </c:pt>
                <c:pt idx="1020">
                  <c:v>3.5109203</c:v>
                </c:pt>
                <c:pt idx="1021">
                  <c:v>3.3812102999999998</c:v>
                </c:pt>
                <c:pt idx="1022">
                  <c:v>3.1588501999999998</c:v>
                </c:pt>
                <c:pt idx="1023">
                  <c:v>2.92774</c:v>
                </c:pt>
                <c:pt idx="1024">
                  <c:v>2.5720670000000001</c:v>
                </c:pt>
                <c:pt idx="1025">
                  <c:v>2.086684</c:v>
                </c:pt>
                <c:pt idx="1026">
                  <c:v>2.0480797000000002</c:v>
                </c:pt>
                <c:pt idx="1027">
                  <c:v>2.7151597000000001</c:v>
                </c:pt>
                <c:pt idx="1028">
                  <c:v>3.8331363000000001</c:v>
                </c:pt>
                <c:pt idx="1029">
                  <c:v>4.2202076999999996</c:v>
                </c:pt>
                <c:pt idx="1030">
                  <c:v>4.8754486999999997</c:v>
                </c:pt>
                <c:pt idx="1031">
                  <c:v>5.5862803000000003</c:v>
                </c:pt>
                <c:pt idx="1032">
                  <c:v>5.856509</c:v>
                </c:pt>
                <c:pt idx="1033">
                  <c:v>5.9738660000000001</c:v>
                </c:pt>
                <c:pt idx="1034">
                  <c:v>6.1874757000000002</c:v>
                </c:pt>
                <c:pt idx="1035">
                  <c:v>5.9265119999999998</c:v>
                </c:pt>
                <c:pt idx="1036">
                  <c:v>5.8868780000000003</c:v>
                </c:pt>
                <c:pt idx="1037">
                  <c:v>5.431864</c:v>
                </c:pt>
                <c:pt idx="1038">
                  <c:v>4.9814816000000004</c:v>
                </c:pt>
                <c:pt idx="1039">
                  <c:v>5.0041294000000001</c:v>
                </c:pt>
                <c:pt idx="1040">
                  <c:v>4.4013895999999999</c:v>
                </c:pt>
                <c:pt idx="1041">
                  <c:v>3.6818080000000002</c:v>
                </c:pt>
                <c:pt idx="1042">
                  <c:v>3.3040020000000001</c:v>
                </c:pt>
                <c:pt idx="1043">
                  <c:v>2.9030333000000001</c:v>
                </c:pt>
                <c:pt idx="1044">
                  <c:v>2.3620603</c:v>
                </c:pt>
                <c:pt idx="1045">
                  <c:v>1.9523413999999999</c:v>
                </c:pt>
                <c:pt idx="1046">
                  <c:v>1.958518</c:v>
                </c:pt>
                <c:pt idx="1047">
                  <c:v>1.4890914</c:v>
                </c:pt>
                <c:pt idx="1048">
                  <c:v>1.5210041999999999</c:v>
                </c:pt>
                <c:pt idx="1049">
                  <c:v>1.4046768999999999</c:v>
                </c:pt>
                <c:pt idx="1050">
                  <c:v>1.4165156000000001</c:v>
                </c:pt>
                <c:pt idx="1051">
                  <c:v>1.6501994</c:v>
                </c:pt>
                <c:pt idx="1052">
                  <c:v>1.5498285999999999</c:v>
                </c:pt>
                <c:pt idx="1053">
                  <c:v>1.4412221999999999</c:v>
                </c:pt>
                <c:pt idx="1054">
                  <c:v>1.8396173</c:v>
                </c:pt>
                <c:pt idx="1055">
                  <c:v>2.1206554999999998</c:v>
                </c:pt>
                <c:pt idx="1056">
                  <c:v>2.4778728000000001</c:v>
                </c:pt>
                <c:pt idx="1057">
                  <c:v>3.0034041</c:v>
                </c:pt>
                <c:pt idx="1058">
                  <c:v>3.6184970999999999</c:v>
                </c:pt>
                <c:pt idx="1059">
                  <c:v>4.0554959999999998</c:v>
                </c:pt>
                <c:pt idx="1060">
                  <c:v>4.176971</c:v>
                </c:pt>
                <c:pt idx="1061">
                  <c:v>4.1965303</c:v>
                </c:pt>
                <c:pt idx="1062">
                  <c:v>4.0554959999999998</c:v>
                </c:pt>
                <c:pt idx="1063">
                  <c:v>3.5834959999999998</c:v>
                </c:pt>
                <c:pt idx="1064">
                  <c:v>3.5562157999999999</c:v>
                </c:pt>
                <c:pt idx="1065">
                  <c:v>3.3626801999999998</c:v>
                </c:pt>
                <c:pt idx="1066">
                  <c:v>3.0960540000000001</c:v>
                </c:pt>
                <c:pt idx="1067">
                  <c:v>2.9611969999999999</c:v>
                </c:pt>
                <c:pt idx="1068">
                  <c:v>2.3177940000000001</c:v>
                </c:pt>
                <c:pt idx="1069">
                  <c:v>1.7613795000000001</c:v>
                </c:pt>
                <c:pt idx="1070">
                  <c:v>1.4335013999999999</c:v>
                </c:pt>
                <c:pt idx="1071">
                  <c:v>1.4314425</c:v>
                </c:pt>
                <c:pt idx="1072">
                  <c:v>1.53799</c:v>
                </c:pt>
                <c:pt idx="1073">
                  <c:v>2.0928605</c:v>
                </c:pt>
                <c:pt idx="1074">
                  <c:v>2.7722937999999999</c:v>
                </c:pt>
                <c:pt idx="1075">
                  <c:v>3.0543616</c:v>
                </c:pt>
                <c:pt idx="1076">
                  <c:v>3.2906190999999998</c:v>
                </c:pt>
                <c:pt idx="1077">
                  <c:v>3.5294501999999999</c:v>
                </c:pt>
                <c:pt idx="1078">
                  <c:v>3.9834353999999998</c:v>
                </c:pt>
                <c:pt idx="1079">
                  <c:v>4.4729359999999998</c:v>
                </c:pt>
                <c:pt idx="1080">
                  <c:v>4.4734506999999999</c:v>
                </c:pt>
                <c:pt idx="1081">
                  <c:v>3.9906413999999999</c:v>
                </c:pt>
                <c:pt idx="1082">
                  <c:v>3.3050313</c:v>
                </c:pt>
                <c:pt idx="1083">
                  <c:v>2.6883940000000002</c:v>
                </c:pt>
                <c:pt idx="1084">
                  <c:v>1.7397610999999999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3.2581916</c:v>
                </c:pt>
                <c:pt idx="1092">
                  <c:v>4.2135160000000003</c:v>
                </c:pt>
                <c:pt idx="1093">
                  <c:v>5.2342104999999997</c:v>
                </c:pt>
                <c:pt idx="1094">
                  <c:v>4.9346420000000002</c:v>
                </c:pt>
                <c:pt idx="1095">
                  <c:v>5.8199639999999997</c:v>
                </c:pt>
                <c:pt idx="1096">
                  <c:v>7.2673629999999996</c:v>
                </c:pt>
                <c:pt idx="1097">
                  <c:v>8.8866790000000009</c:v>
                </c:pt>
                <c:pt idx="1098">
                  <c:v>9.1908799999999999</c:v>
                </c:pt>
                <c:pt idx="1099">
                  <c:v>8.7152770000000004</c:v>
                </c:pt>
                <c:pt idx="1100">
                  <c:v>8.8388100000000005</c:v>
                </c:pt>
                <c:pt idx="1101">
                  <c:v>9.0899940000000008</c:v>
                </c:pt>
                <c:pt idx="1102">
                  <c:v>9.1759529999999998</c:v>
                </c:pt>
                <c:pt idx="1103">
                  <c:v>9.194998</c:v>
                </c:pt>
                <c:pt idx="1104">
                  <c:v>8.9968299999999992</c:v>
                </c:pt>
                <c:pt idx="1105">
                  <c:v>8.7549100000000006</c:v>
                </c:pt>
                <c:pt idx="1106">
                  <c:v>8.8892530000000001</c:v>
                </c:pt>
                <c:pt idx="1107">
                  <c:v>8.4270320000000005</c:v>
                </c:pt>
                <c:pt idx="1108">
                  <c:v>8.1892309999999995</c:v>
                </c:pt>
                <c:pt idx="1109">
                  <c:v>8.0929780000000004</c:v>
                </c:pt>
                <c:pt idx="1110">
                  <c:v>8.1212870000000006</c:v>
                </c:pt>
                <c:pt idx="1111">
                  <c:v>7.840249</c:v>
                </c:pt>
                <c:pt idx="1112">
                  <c:v>7.5499454000000004</c:v>
                </c:pt>
                <c:pt idx="1113">
                  <c:v>7.0887547</c:v>
                </c:pt>
                <c:pt idx="1114">
                  <c:v>6.480353</c:v>
                </c:pt>
                <c:pt idx="1115">
                  <c:v>5.8462149999999999</c:v>
                </c:pt>
                <c:pt idx="1116">
                  <c:v>5.6820187999999998</c:v>
                </c:pt>
                <c:pt idx="1117">
                  <c:v>5.0653815</c:v>
                </c:pt>
                <c:pt idx="1118">
                  <c:v>4.2310166000000002</c:v>
                </c:pt>
                <c:pt idx="1119">
                  <c:v>3.2231904999999998</c:v>
                </c:pt>
                <c:pt idx="1120">
                  <c:v>2.1479358999999998</c:v>
                </c:pt>
                <c:pt idx="1121">
                  <c:v>1.2137150000000001</c:v>
                </c:pt>
                <c:pt idx="1122">
                  <c:v>1.7752768999999999</c:v>
                </c:pt>
                <c:pt idx="1123">
                  <c:v>1.8864570000000001</c:v>
                </c:pt>
                <c:pt idx="1124">
                  <c:v>2.7486166999999999</c:v>
                </c:pt>
                <c:pt idx="1125">
                  <c:v>3.3472385</c:v>
                </c:pt>
                <c:pt idx="1126">
                  <c:v>3.6267328000000001</c:v>
                </c:pt>
                <c:pt idx="1127">
                  <c:v>4.1795444000000002</c:v>
                </c:pt>
                <c:pt idx="1128">
                  <c:v>4.5661006000000004</c:v>
                </c:pt>
                <c:pt idx="1129">
                  <c:v>4.9742756000000004</c:v>
                </c:pt>
                <c:pt idx="1130">
                  <c:v>5.3798766000000002</c:v>
                </c:pt>
                <c:pt idx="1131">
                  <c:v>5.5075279999999998</c:v>
                </c:pt>
                <c:pt idx="1132">
                  <c:v>5.6248845999999997</c:v>
                </c:pt>
                <c:pt idx="1133">
                  <c:v>5.7458444000000002</c:v>
                </c:pt>
                <c:pt idx="1134">
                  <c:v>5.545617</c:v>
                </c:pt>
                <c:pt idx="1135">
                  <c:v>5.5770153999999996</c:v>
                </c:pt>
                <c:pt idx="1136">
                  <c:v>5.1930322999999996</c:v>
                </c:pt>
                <c:pt idx="1137">
                  <c:v>4.8033875999999998</c:v>
                </c:pt>
                <c:pt idx="1138">
                  <c:v>4.5434530000000004</c:v>
                </c:pt>
                <c:pt idx="1139">
                  <c:v>4.0899830000000001</c:v>
                </c:pt>
                <c:pt idx="1140">
                  <c:v>3.2211316000000001</c:v>
                </c:pt>
                <c:pt idx="1141">
                  <c:v>2.4423569999999999</c:v>
                </c:pt>
                <c:pt idx="1142">
                  <c:v>2.0233731000000001</c:v>
                </c:pt>
                <c:pt idx="1143">
                  <c:v>1.8931483</c:v>
                </c:pt>
                <c:pt idx="1144">
                  <c:v>2.1978637999999999</c:v>
                </c:pt>
                <c:pt idx="1145">
                  <c:v>2.9972273999999999</c:v>
                </c:pt>
                <c:pt idx="1146">
                  <c:v>3.1526736999999998</c:v>
                </c:pt>
                <c:pt idx="1147">
                  <c:v>3.3235614</c:v>
                </c:pt>
                <c:pt idx="1148">
                  <c:v>4.0719675999999998</c:v>
                </c:pt>
                <c:pt idx="1149">
                  <c:v>4.6196320000000002</c:v>
                </c:pt>
                <c:pt idx="1150">
                  <c:v>4.8728749999999996</c:v>
                </c:pt>
                <c:pt idx="1151">
                  <c:v>5.0514840000000003</c:v>
                </c:pt>
                <c:pt idx="1152">
                  <c:v>5.4256869999999999</c:v>
                </c:pt>
                <c:pt idx="1153">
                  <c:v>5.5970893000000004</c:v>
                </c:pt>
                <c:pt idx="1154">
                  <c:v>5.6181929999999998</c:v>
                </c:pt>
                <c:pt idx="1155">
                  <c:v>5.5888540000000004</c:v>
                </c:pt>
                <c:pt idx="1156">
                  <c:v>5.5718680000000003</c:v>
                </c:pt>
                <c:pt idx="1157">
                  <c:v>5.0772199999999996</c:v>
                </c:pt>
                <c:pt idx="1158">
                  <c:v>4.6850019999999999</c:v>
                </c:pt>
                <c:pt idx="1159">
                  <c:v>4.2176337000000004</c:v>
                </c:pt>
                <c:pt idx="1160">
                  <c:v>3.8151212000000001</c:v>
                </c:pt>
                <c:pt idx="1161">
                  <c:v>3.6658515999999999</c:v>
                </c:pt>
                <c:pt idx="1162">
                  <c:v>3.1470118</c:v>
                </c:pt>
                <c:pt idx="1163">
                  <c:v>2.6744967000000002</c:v>
                </c:pt>
                <c:pt idx="1164">
                  <c:v>1.9255758999999999</c:v>
                </c:pt>
                <c:pt idx="1165">
                  <c:v>1.90859</c:v>
                </c:pt>
                <c:pt idx="1166">
                  <c:v>1.5410782999999999</c:v>
                </c:pt>
                <c:pt idx="1167">
                  <c:v>2.0413882999999999</c:v>
                </c:pt>
                <c:pt idx="1168">
                  <c:v>2.4315479</c:v>
                </c:pt>
                <c:pt idx="1169">
                  <c:v>3.1691446000000001</c:v>
                </c:pt>
                <c:pt idx="1170">
                  <c:v>3.3137816999999998</c:v>
                </c:pt>
                <c:pt idx="1171">
                  <c:v>3.4882724000000001</c:v>
                </c:pt>
                <c:pt idx="1172">
                  <c:v>3.6411449999999999</c:v>
                </c:pt>
                <c:pt idx="1173">
                  <c:v>4.6299260000000002</c:v>
                </c:pt>
                <c:pt idx="1174">
                  <c:v>5.3474493000000001</c:v>
                </c:pt>
                <c:pt idx="1175">
                  <c:v>5.6351789999999999</c:v>
                </c:pt>
                <c:pt idx="1176">
                  <c:v>5.4987773999999998</c:v>
                </c:pt>
                <c:pt idx="1177">
                  <c:v>5.4014949999999997</c:v>
                </c:pt>
                <c:pt idx="1178">
                  <c:v>5.223916</c:v>
                </c:pt>
                <c:pt idx="1179">
                  <c:v>5.2095037</c:v>
                </c:pt>
                <c:pt idx="1180">
                  <c:v>5.121486</c:v>
                </c:pt>
                <c:pt idx="1181">
                  <c:v>5.2985506000000004</c:v>
                </c:pt>
                <c:pt idx="1182">
                  <c:v>5.6351789999999999</c:v>
                </c:pt>
                <c:pt idx="1183">
                  <c:v>5.5281167</c:v>
                </c:pt>
                <c:pt idx="1184">
                  <c:v>5.6454734999999996</c:v>
                </c:pt>
                <c:pt idx="1185">
                  <c:v>5.6305465999999997</c:v>
                </c:pt>
                <c:pt idx="1186">
                  <c:v>5.7231965000000002</c:v>
                </c:pt>
                <c:pt idx="1187">
                  <c:v>5.8153315000000001</c:v>
                </c:pt>
                <c:pt idx="1188">
                  <c:v>6.0464419999999999</c:v>
                </c:pt>
                <c:pt idx="1189">
                  <c:v>6.0346029999999997</c:v>
                </c:pt>
                <c:pt idx="1190">
                  <c:v>5.6578270000000002</c:v>
                </c:pt>
                <c:pt idx="1191">
                  <c:v>5.8076109999999996</c:v>
                </c:pt>
                <c:pt idx="1192">
                  <c:v>5.4550260000000002</c:v>
                </c:pt>
                <c:pt idx="1193">
                  <c:v>5.3114185000000003</c:v>
                </c:pt>
                <c:pt idx="1194">
                  <c:v>5.1853119999999997</c:v>
                </c:pt>
                <c:pt idx="1195">
                  <c:v>5.223401</c:v>
                </c:pt>
                <c:pt idx="1196">
                  <c:v>5.1317805999999999</c:v>
                </c:pt>
                <c:pt idx="1197">
                  <c:v>5.1575164999999998</c:v>
                </c:pt>
                <c:pt idx="1198">
                  <c:v>5.32789</c:v>
                </c:pt>
                <c:pt idx="1199">
                  <c:v>5.3047269999999997</c:v>
                </c:pt>
                <c:pt idx="1200">
                  <c:v>5.0844259999999997</c:v>
                </c:pt>
                <c:pt idx="1201">
                  <c:v>4.8728749999999996</c:v>
                </c:pt>
                <c:pt idx="1202">
                  <c:v>4.1352779999999996</c:v>
                </c:pt>
                <c:pt idx="1203">
                  <c:v>3.0188457999999998</c:v>
                </c:pt>
                <c:pt idx="1204">
                  <c:v>1.9636652000000001</c:v>
                </c:pt>
                <c:pt idx="1205">
                  <c:v>1.0428272000000001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1.9693271999999999</c:v>
                </c:pt>
                <c:pt idx="1212">
                  <c:v>2.4181650000000001</c:v>
                </c:pt>
                <c:pt idx="1213">
                  <c:v>2.564346</c:v>
                </c:pt>
                <c:pt idx="1214">
                  <c:v>2.3780166999999999</c:v>
                </c:pt>
                <c:pt idx="1215">
                  <c:v>2.7357485000000001</c:v>
                </c:pt>
                <c:pt idx="1216">
                  <c:v>3.2324554999999999</c:v>
                </c:pt>
                <c:pt idx="1217">
                  <c:v>3.8784320000000001</c:v>
                </c:pt>
                <c:pt idx="1218">
                  <c:v>4.8054465999999998</c:v>
                </c:pt>
                <c:pt idx="1219">
                  <c:v>5.7077546000000003</c:v>
                </c:pt>
                <c:pt idx="1220">
                  <c:v>5.7453294000000001</c:v>
                </c:pt>
                <c:pt idx="1221">
                  <c:v>5.7813600000000003</c:v>
                </c:pt>
                <c:pt idx="1222">
                  <c:v>5.7746687000000003</c:v>
                </c:pt>
                <c:pt idx="1223">
                  <c:v>5.7654037000000002</c:v>
                </c:pt>
                <c:pt idx="1224">
                  <c:v>5.5728973999999996</c:v>
                </c:pt>
                <c:pt idx="1225">
                  <c:v>5.2095037</c:v>
                </c:pt>
                <c:pt idx="1226">
                  <c:v>4.9433923000000002</c:v>
                </c:pt>
                <c:pt idx="1227">
                  <c:v>4.4533769999999997</c:v>
                </c:pt>
                <c:pt idx="1228">
                  <c:v>3.8691669000000002</c:v>
                </c:pt>
                <c:pt idx="1229">
                  <c:v>3.3451797999999999</c:v>
                </c:pt>
                <c:pt idx="1230">
                  <c:v>3.0121543000000002</c:v>
                </c:pt>
                <c:pt idx="1231">
                  <c:v>3.3065755000000001</c:v>
                </c:pt>
                <c:pt idx="1232">
                  <c:v>3.8300480000000001</c:v>
                </c:pt>
                <c:pt idx="1233">
                  <c:v>4.8852285999999996</c:v>
                </c:pt>
                <c:pt idx="1234">
                  <c:v>5.1199417</c:v>
                </c:pt>
                <c:pt idx="1235">
                  <c:v>5.3896565000000001</c:v>
                </c:pt>
                <c:pt idx="1236">
                  <c:v>5.1770763000000004</c:v>
                </c:pt>
                <c:pt idx="1237">
                  <c:v>4.6021314000000002</c:v>
                </c:pt>
                <c:pt idx="1238">
                  <c:v>4.3077100000000002</c:v>
                </c:pt>
                <c:pt idx="1239">
                  <c:v>4.2104277999999997</c:v>
                </c:pt>
                <c:pt idx="1240">
                  <c:v>3.7296771999999998</c:v>
                </c:pt>
                <c:pt idx="1241">
                  <c:v>3.1655416000000001</c:v>
                </c:pt>
                <c:pt idx="1242">
                  <c:v>3.3477532999999999</c:v>
                </c:pt>
                <c:pt idx="1243">
                  <c:v>3.5953347999999998</c:v>
                </c:pt>
                <c:pt idx="1244">
                  <c:v>3.3909899999999999</c:v>
                </c:pt>
                <c:pt idx="1245">
                  <c:v>3.1192167</c:v>
                </c:pt>
                <c:pt idx="1246">
                  <c:v>2.6497899999999999</c:v>
                </c:pt>
                <c:pt idx="1247">
                  <c:v>2.3358094999999999</c:v>
                </c:pt>
                <c:pt idx="1248">
                  <c:v>1.9734449999999999</c:v>
                </c:pt>
                <c:pt idx="1249">
                  <c:v>1.695495</c:v>
                </c:pt>
                <c:pt idx="1250">
                  <c:v>1.3866616</c:v>
                </c:pt>
                <c:pt idx="1251">
                  <c:v>1.8056456000000001</c:v>
                </c:pt>
                <c:pt idx="1252">
                  <c:v>2.5540516000000002</c:v>
                </c:pt>
                <c:pt idx="1253">
                  <c:v>2.5149328999999998</c:v>
                </c:pt>
                <c:pt idx="1254">
                  <c:v>1.8982954999999999</c:v>
                </c:pt>
                <c:pt idx="1255">
                  <c:v>1.8133664</c:v>
                </c:pt>
                <c:pt idx="1256">
                  <c:v>1.8015277000000001</c:v>
                </c:pt>
                <c:pt idx="1257">
                  <c:v>2.3332356999999999</c:v>
                </c:pt>
                <c:pt idx="1258">
                  <c:v>3.3981962000000001</c:v>
                </c:pt>
                <c:pt idx="1259">
                  <c:v>4.0415989999999997</c:v>
                </c:pt>
                <c:pt idx="1260">
                  <c:v>3.9062269000000001</c:v>
                </c:pt>
                <c:pt idx="1261">
                  <c:v>4.7601509999999996</c:v>
                </c:pt>
                <c:pt idx="1262">
                  <c:v>4.8800809999999997</c:v>
                </c:pt>
                <c:pt idx="1263">
                  <c:v>5.2537700000000003</c:v>
                </c:pt>
                <c:pt idx="1264">
                  <c:v>5.6269429999999998</c:v>
                </c:pt>
                <c:pt idx="1265">
                  <c:v>5.6290019999999998</c:v>
                </c:pt>
                <c:pt idx="1266">
                  <c:v>5.7993750000000004</c:v>
                </c:pt>
                <c:pt idx="1267">
                  <c:v>5.8220229999999997</c:v>
                </c:pt>
                <c:pt idx="1268">
                  <c:v>5.6428995000000004</c:v>
                </c:pt>
                <c:pt idx="1269">
                  <c:v>5.4390697000000001</c:v>
                </c:pt>
                <c:pt idx="1270">
                  <c:v>5.6253989999999998</c:v>
                </c:pt>
                <c:pt idx="1271">
                  <c:v>5.6362085000000004</c:v>
                </c:pt>
                <c:pt idx="1272">
                  <c:v>5.6377525000000004</c:v>
                </c:pt>
                <c:pt idx="1273">
                  <c:v>5.4442167000000001</c:v>
                </c:pt>
                <c:pt idx="1274">
                  <c:v>5.0602340000000003</c:v>
                </c:pt>
                <c:pt idx="1275">
                  <c:v>4.7179437000000002</c:v>
                </c:pt>
                <c:pt idx="1276">
                  <c:v>4.3699919999999999</c:v>
                </c:pt>
                <c:pt idx="1277">
                  <c:v>4.0796884999999996</c:v>
                </c:pt>
                <c:pt idx="1278">
                  <c:v>3.5963642999999998</c:v>
                </c:pt>
                <c:pt idx="1279">
                  <c:v>3.6030555</c:v>
                </c:pt>
                <c:pt idx="1280">
                  <c:v>4.2701354</c:v>
                </c:pt>
                <c:pt idx="1281">
                  <c:v>4.599043</c:v>
                </c:pt>
                <c:pt idx="1282">
                  <c:v>5.0267773</c:v>
                </c:pt>
                <c:pt idx="1283">
                  <c:v>5.3793620000000004</c:v>
                </c:pt>
                <c:pt idx="1284">
                  <c:v>5.1343540000000001</c:v>
                </c:pt>
                <c:pt idx="1285">
                  <c:v>5.5332637</c:v>
                </c:pt>
                <c:pt idx="1286">
                  <c:v>5.7798157000000003</c:v>
                </c:pt>
                <c:pt idx="1287">
                  <c:v>5.7829040000000003</c:v>
                </c:pt>
                <c:pt idx="1288">
                  <c:v>5.7736390000000002</c:v>
                </c:pt>
                <c:pt idx="1289">
                  <c:v>5.9419529999999998</c:v>
                </c:pt>
                <c:pt idx="1290">
                  <c:v>5.9388649999999998</c:v>
                </c:pt>
                <c:pt idx="1291">
                  <c:v>5.9254822999999996</c:v>
                </c:pt>
                <c:pt idx="1292">
                  <c:v>5.8281999999999998</c:v>
                </c:pt>
                <c:pt idx="1293">
                  <c:v>5.8477591999999996</c:v>
                </c:pt>
                <c:pt idx="1294">
                  <c:v>6.0582805000000004</c:v>
                </c:pt>
                <c:pt idx="1295">
                  <c:v>6.2518162999999998</c:v>
                </c:pt>
                <c:pt idx="1296">
                  <c:v>6.3712315999999998</c:v>
                </c:pt>
                <c:pt idx="1297">
                  <c:v>6.3372599999999997</c:v>
                </c:pt>
                <c:pt idx="1298">
                  <c:v>6.3599075999999997</c:v>
                </c:pt>
                <c:pt idx="1299">
                  <c:v>6.1025467000000004</c:v>
                </c:pt>
                <c:pt idx="1300">
                  <c:v>6.1102676000000002</c:v>
                </c:pt>
                <c:pt idx="1301">
                  <c:v>5.7468734000000001</c:v>
                </c:pt>
                <c:pt idx="1302">
                  <c:v>5.5008363999999998</c:v>
                </c:pt>
                <c:pt idx="1303">
                  <c:v>5.4138484</c:v>
                </c:pt>
                <c:pt idx="1304">
                  <c:v>5.6537090000000001</c:v>
                </c:pt>
                <c:pt idx="1305">
                  <c:v>5.5075279999999998</c:v>
                </c:pt>
                <c:pt idx="1306">
                  <c:v>5.4792180000000004</c:v>
                </c:pt>
                <c:pt idx="1307">
                  <c:v>5.0715579999999996</c:v>
                </c:pt>
                <c:pt idx="1308">
                  <c:v>4.7740489999999998</c:v>
                </c:pt>
                <c:pt idx="1309">
                  <c:v>4.5156580000000002</c:v>
                </c:pt>
                <c:pt idx="1310">
                  <c:v>4.0441722999999996</c:v>
                </c:pt>
                <c:pt idx="1311">
                  <c:v>3.6601895999999998</c:v>
                </c:pt>
                <c:pt idx="1312">
                  <c:v>3.5495245</c:v>
                </c:pt>
                <c:pt idx="1313">
                  <c:v>3.3904752999999999</c:v>
                </c:pt>
                <c:pt idx="1314">
                  <c:v>3.2216463000000002</c:v>
                </c:pt>
                <c:pt idx="1315">
                  <c:v>2.7758970000000001</c:v>
                </c:pt>
                <c:pt idx="1316">
                  <c:v>2.2266884</c:v>
                </c:pt>
                <c:pt idx="1317">
                  <c:v>2.0449915000000001</c:v>
                </c:pt>
                <c:pt idx="1318">
                  <c:v>2.6189067000000001</c:v>
                </c:pt>
                <c:pt idx="1319">
                  <c:v>3.6534984000000001</c:v>
                </c:pt>
                <c:pt idx="1320">
                  <c:v>4.5166874000000004</c:v>
                </c:pt>
                <c:pt idx="1321">
                  <c:v>4.9181710000000001</c:v>
                </c:pt>
                <c:pt idx="1322">
                  <c:v>5.749962</c:v>
                </c:pt>
                <c:pt idx="1323">
                  <c:v>6.0505595000000003</c:v>
                </c:pt>
                <c:pt idx="1324">
                  <c:v>6.0248236999999998</c:v>
                </c:pt>
                <c:pt idx="1325">
                  <c:v>6.163284</c:v>
                </c:pt>
                <c:pt idx="1326">
                  <c:v>6.1421804</c:v>
                </c:pt>
                <c:pt idx="1327">
                  <c:v>5.9707780000000001</c:v>
                </c:pt>
                <c:pt idx="1328">
                  <c:v>5.9342326999999999</c:v>
                </c:pt>
                <c:pt idx="1329">
                  <c:v>5.8220229999999997</c:v>
                </c:pt>
                <c:pt idx="1330">
                  <c:v>5.5806183999999996</c:v>
                </c:pt>
                <c:pt idx="1331">
                  <c:v>5.4787034999999999</c:v>
                </c:pt>
                <c:pt idx="1332">
                  <c:v>5.5888540000000004</c:v>
                </c:pt>
                <c:pt idx="1333">
                  <c:v>5.3855386000000003</c:v>
                </c:pt>
                <c:pt idx="1334">
                  <c:v>5.3042125999999996</c:v>
                </c:pt>
                <c:pt idx="1335">
                  <c:v>5.3078155999999996</c:v>
                </c:pt>
                <c:pt idx="1336">
                  <c:v>5.3381844000000003</c:v>
                </c:pt>
                <c:pt idx="1337">
                  <c:v>5.330978</c:v>
                </c:pt>
                <c:pt idx="1338">
                  <c:v>5.4823065</c:v>
                </c:pt>
                <c:pt idx="1339">
                  <c:v>5.2882559999999996</c:v>
                </c:pt>
                <c:pt idx="1340">
                  <c:v>4.8332414999999997</c:v>
                </c:pt>
                <c:pt idx="1341">
                  <c:v>4.6242641999999998</c:v>
                </c:pt>
                <c:pt idx="1342">
                  <c:v>4.7184587000000002</c:v>
                </c:pt>
                <c:pt idx="1343">
                  <c:v>4.916112</c:v>
                </c:pt>
                <c:pt idx="1344">
                  <c:v>5.0447927000000004</c:v>
                </c:pt>
                <c:pt idx="1345">
                  <c:v>5.2079597</c:v>
                </c:pt>
                <c:pt idx="1346">
                  <c:v>4.9804519999999997</c:v>
                </c:pt>
                <c:pt idx="1347">
                  <c:v>4.3586679999999998</c:v>
                </c:pt>
                <c:pt idx="1348">
                  <c:v>3.6957057</c:v>
                </c:pt>
                <c:pt idx="1349">
                  <c:v>3.5840108000000002</c:v>
                </c:pt>
                <c:pt idx="1350">
                  <c:v>3.8418868000000002</c:v>
                </c:pt>
                <c:pt idx="1351">
                  <c:v>4.5285263000000002</c:v>
                </c:pt>
                <c:pt idx="1352">
                  <c:v>5.0262623</c:v>
                </c:pt>
                <c:pt idx="1353">
                  <c:v>4.6602949999999996</c:v>
                </c:pt>
                <c:pt idx="1354">
                  <c:v>4.5172024000000004</c:v>
                </c:pt>
                <c:pt idx="1355">
                  <c:v>4.0961594999999997</c:v>
                </c:pt>
                <c:pt idx="1356">
                  <c:v>3.813577</c:v>
                </c:pt>
                <c:pt idx="1357">
                  <c:v>3.1701741000000001</c:v>
                </c:pt>
                <c:pt idx="1358">
                  <c:v>2.3512510999999998</c:v>
                </c:pt>
                <c:pt idx="1359">
                  <c:v>1.173052</c:v>
                </c:pt>
                <c:pt idx="1360">
                  <c:v>1.5385047000000001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96-4A31-A812-03D9E1AA1D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5950031"/>
        <c:axId val="345958351"/>
      </c:scatterChart>
      <c:valAx>
        <c:axId val="345950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345958351"/>
        <c:crosses val="autoZero"/>
        <c:crossBetween val="midCat"/>
      </c:valAx>
      <c:valAx>
        <c:axId val="345958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345950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'PARA FILTRAR'!$B$3:$B$148</c:f>
              <c:numCache>
                <c:formatCode>General</c:formatCode>
                <c:ptCount val="146"/>
                <c:pt idx="0">
                  <c:v>0</c:v>
                </c:pt>
                <c:pt idx="1">
                  <c:v>3.58</c:v>
                </c:pt>
                <c:pt idx="2">
                  <c:v>3.87</c:v>
                </c:pt>
                <c:pt idx="3">
                  <c:v>4.46</c:v>
                </c:pt>
                <c:pt idx="4">
                  <c:v>5.56</c:v>
                </c:pt>
                <c:pt idx="5">
                  <c:v>6.8</c:v>
                </c:pt>
                <c:pt idx="6">
                  <c:v>7.72</c:v>
                </c:pt>
                <c:pt idx="7">
                  <c:v>7.68</c:v>
                </c:pt>
                <c:pt idx="8">
                  <c:v>7.57</c:v>
                </c:pt>
                <c:pt idx="9">
                  <c:v>6.8</c:v>
                </c:pt>
                <c:pt idx="10">
                  <c:v>5.07</c:v>
                </c:pt>
                <c:pt idx="11">
                  <c:v>3.42</c:v>
                </c:pt>
                <c:pt idx="12">
                  <c:v>2.46</c:v>
                </c:pt>
                <c:pt idx="13">
                  <c:v>1.66</c:v>
                </c:pt>
                <c:pt idx="14">
                  <c:v>1.05</c:v>
                </c:pt>
                <c:pt idx="15">
                  <c:v>1.35</c:v>
                </c:pt>
                <c:pt idx="16">
                  <c:v>2.52</c:v>
                </c:pt>
                <c:pt idx="17">
                  <c:v>4.3</c:v>
                </c:pt>
                <c:pt idx="18">
                  <c:v>4.5199999999999996</c:v>
                </c:pt>
                <c:pt idx="19">
                  <c:v>4.72</c:v>
                </c:pt>
                <c:pt idx="20">
                  <c:v>5.68</c:v>
                </c:pt>
                <c:pt idx="21">
                  <c:v>6.04</c:v>
                </c:pt>
                <c:pt idx="22">
                  <c:v>6.91</c:v>
                </c:pt>
                <c:pt idx="23">
                  <c:v>7.85</c:v>
                </c:pt>
                <c:pt idx="24">
                  <c:v>9.11</c:v>
                </c:pt>
                <c:pt idx="25">
                  <c:v>9.24</c:v>
                </c:pt>
                <c:pt idx="26">
                  <c:v>9.57</c:v>
                </c:pt>
                <c:pt idx="27">
                  <c:v>9.11</c:v>
                </c:pt>
                <c:pt idx="28">
                  <c:v>8.25</c:v>
                </c:pt>
                <c:pt idx="29">
                  <c:v>7.27</c:v>
                </c:pt>
                <c:pt idx="30">
                  <c:v>5.75</c:v>
                </c:pt>
                <c:pt idx="31">
                  <c:v>4.12</c:v>
                </c:pt>
                <c:pt idx="32">
                  <c:v>3.61</c:v>
                </c:pt>
                <c:pt idx="33">
                  <c:v>2.91</c:v>
                </c:pt>
                <c:pt idx="34">
                  <c:v>2.36</c:v>
                </c:pt>
                <c:pt idx="35">
                  <c:v>1.94</c:v>
                </c:pt>
                <c:pt idx="36">
                  <c:v>1.1000000000000001</c:v>
                </c:pt>
                <c:pt idx="37">
                  <c:v>1.06</c:v>
                </c:pt>
                <c:pt idx="38">
                  <c:v>2.13</c:v>
                </c:pt>
                <c:pt idx="39">
                  <c:v>3.01</c:v>
                </c:pt>
                <c:pt idx="40">
                  <c:v>3.51</c:v>
                </c:pt>
                <c:pt idx="41">
                  <c:v>3.11</c:v>
                </c:pt>
                <c:pt idx="42">
                  <c:v>3.39</c:v>
                </c:pt>
                <c:pt idx="43">
                  <c:v>3.83</c:v>
                </c:pt>
                <c:pt idx="44">
                  <c:v>4.1399999999999997</c:v>
                </c:pt>
                <c:pt idx="45">
                  <c:v>4.1500000000000004</c:v>
                </c:pt>
                <c:pt idx="46">
                  <c:v>3.81</c:v>
                </c:pt>
                <c:pt idx="47">
                  <c:v>2.73</c:v>
                </c:pt>
                <c:pt idx="48">
                  <c:v>1.53</c:v>
                </c:pt>
                <c:pt idx="49">
                  <c:v>1.28</c:v>
                </c:pt>
                <c:pt idx="50">
                  <c:v>1.56</c:v>
                </c:pt>
                <c:pt idx="51">
                  <c:v>2.87</c:v>
                </c:pt>
                <c:pt idx="52">
                  <c:v>4.47</c:v>
                </c:pt>
                <c:pt idx="53">
                  <c:v>4.8600000000000003</c:v>
                </c:pt>
                <c:pt idx="54">
                  <c:v>5.09</c:v>
                </c:pt>
                <c:pt idx="55">
                  <c:v>6.06</c:v>
                </c:pt>
                <c:pt idx="56">
                  <c:v>7.23</c:v>
                </c:pt>
                <c:pt idx="57">
                  <c:v>8.33</c:v>
                </c:pt>
                <c:pt idx="58">
                  <c:v>9.26</c:v>
                </c:pt>
                <c:pt idx="59">
                  <c:v>9.42</c:v>
                </c:pt>
                <c:pt idx="60">
                  <c:v>9.8000000000000007</c:v>
                </c:pt>
                <c:pt idx="61">
                  <c:v>10.4</c:v>
                </c:pt>
                <c:pt idx="62">
                  <c:v>10.59</c:v>
                </c:pt>
                <c:pt idx="63">
                  <c:v>10.64</c:v>
                </c:pt>
                <c:pt idx="64">
                  <c:v>10.68</c:v>
                </c:pt>
                <c:pt idx="65">
                  <c:v>10.46</c:v>
                </c:pt>
                <c:pt idx="66">
                  <c:v>10.28</c:v>
                </c:pt>
                <c:pt idx="67">
                  <c:v>10.06</c:v>
                </c:pt>
                <c:pt idx="68">
                  <c:v>9.83</c:v>
                </c:pt>
                <c:pt idx="69">
                  <c:v>8.9499999999999993</c:v>
                </c:pt>
                <c:pt idx="70">
                  <c:v>7.22</c:v>
                </c:pt>
                <c:pt idx="71">
                  <c:v>3.86</c:v>
                </c:pt>
                <c:pt idx="72">
                  <c:v>1.48</c:v>
                </c:pt>
                <c:pt idx="73">
                  <c:v>1.08</c:v>
                </c:pt>
                <c:pt idx="74">
                  <c:v>1.69</c:v>
                </c:pt>
                <c:pt idx="75">
                  <c:v>2.6</c:v>
                </c:pt>
                <c:pt idx="76">
                  <c:v>3.75</c:v>
                </c:pt>
                <c:pt idx="77">
                  <c:v>3.94</c:v>
                </c:pt>
                <c:pt idx="78">
                  <c:v>3.8</c:v>
                </c:pt>
                <c:pt idx="79">
                  <c:v>4.29</c:v>
                </c:pt>
                <c:pt idx="80">
                  <c:v>4.46</c:v>
                </c:pt>
                <c:pt idx="81">
                  <c:v>5.28</c:v>
                </c:pt>
                <c:pt idx="82">
                  <c:v>6.41</c:v>
                </c:pt>
                <c:pt idx="83">
                  <c:v>7.25</c:v>
                </c:pt>
                <c:pt idx="84">
                  <c:v>7.24</c:v>
                </c:pt>
                <c:pt idx="85">
                  <c:v>7.37</c:v>
                </c:pt>
                <c:pt idx="86">
                  <c:v>6.99</c:v>
                </c:pt>
                <c:pt idx="87">
                  <c:v>5.72</c:v>
                </c:pt>
                <c:pt idx="88">
                  <c:v>3.41</c:v>
                </c:pt>
                <c:pt idx="89">
                  <c:v>1.92</c:v>
                </c:pt>
                <c:pt idx="90">
                  <c:v>1.18</c:v>
                </c:pt>
                <c:pt idx="91">
                  <c:v>1.34</c:v>
                </c:pt>
                <c:pt idx="92">
                  <c:v>2.14</c:v>
                </c:pt>
                <c:pt idx="93">
                  <c:v>3.16</c:v>
                </c:pt>
                <c:pt idx="94">
                  <c:v>4.09</c:v>
                </c:pt>
                <c:pt idx="95">
                  <c:v>4.04</c:v>
                </c:pt>
                <c:pt idx="96">
                  <c:v>4.22</c:v>
                </c:pt>
                <c:pt idx="97">
                  <c:v>5.28</c:v>
                </c:pt>
                <c:pt idx="98">
                  <c:v>6.15</c:v>
                </c:pt>
                <c:pt idx="99">
                  <c:v>7.06</c:v>
                </c:pt>
                <c:pt idx="100">
                  <c:v>7.25</c:v>
                </c:pt>
                <c:pt idx="101">
                  <c:v>7.65</c:v>
                </c:pt>
                <c:pt idx="102">
                  <c:v>8.2899999999999991</c:v>
                </c:pt>
                <c:pt idx="103">
                  <c:v>8.66</c:v>
                </c:pt>
                <c:pt idx="104">
                  <c:v>8.8000000000000007</c:v>
                </c:pt>
                <c:pt idx="105">
                  <c:v>8.76</c:v>
                </c:pt>
                <c:pt idx="106">
                  <c:v>8.4499999999999993</c:v>
                </c:pt>
                <c:pt idx="107">
                  <c:v>7.05</c:v>
                </c:pt>
                <c:pt idx="108">
                  <c:v>4.34</c:v>
                </c:pt>
                <c:pt idx="109">
                  <c:v>1.61</c:v>
                </c:pt>
                <c:pt idx="110">
                  <c:v>1.08</c:v>
                </c:pt>
                <c:pt idx="111">
                  <c:v>1.39</c:v>
                </c:pt>
                <c:pt idx="112">
                  <c:v>2.54</c:v>
                </c:pt>
                <c:pt idx="113">
                  <c:v>3.93</c:v>
                </c:pt>
                <c:pt idx="114">
                  <c:v>4.3099999999999996</c:v>
                </c:pt>
                <c:pt idx="115">
                  <c:v>4.3600000000000003</c:v>
                </c:pt>
                <c:pt idx="116">
                  <c:v>5.38</c:v>
                </c:pt>
                <c:pt idx="117">
                  <c:v>6.62</c:v>
                </c:pt>
                <c:pt idx="118">
                  <c:v>7.95</c:v>
                </c:pt>
                <c:pt idx="119">
                  <c:v>9.15</c:v>
                </c:pt>
                <c:pt idx="120">
                  <c:v>9.35</c:v>
                </c:pt>
                <c:pt idx="121">
                  <c:v>9.73</c:v>
                </c:pt>
                <c:pt idx="122">
                  <c:v>10.02</c:v>
                </c:pt>
                <c:pt idx="123">
                  <c:v>10</c:v>
                </c:pt>
                <c:pt idx="124">
                  <c:v>9.8800000000000008</c:v>
                </c:pt>
                <c:pt idx="125">
                  <c:v>9.83</c:v>
                </c:pt>
                <c:pt idx="126">
                  <c:v>9.7899999999999991</c:v>
                </c:pt>
                <c:pt idx="127">
                  <c:v>9.68</c:v>
                </c:pt>
                <c:pt idx="128">
                  <c:v>9.52</c:v>
                </c:pt>
                <c:pt idx="129">
                  <c:v>8.7799999999999994</c:v>
                </c:pt>
                <c:pt idx="130">
                  <c:v>7.29</c:v>
                </c:pt>
                <c:pt idx="131">
                  <c:v>5.53</c:v>
                </c:pt>
                <c:pt idx="132">
                  <c:v>4.5</c:v>
                </c:pt>
                <c:pt idx="133">
                  <c:v>3.48</c:v>
                </c:pt>
                <c:pt idx="134">
                  <c:v>2.94</c:v>
                </c:pt>
                <c:pt idx="135">
                  <c:v>2.02</c:v>
                </c:pt>
                <c:pt idx="136">
                  <c:v>1.73</c:v>
                </c:pt>
                <c:pt idx="137">
                  <c:v>1.41</c:v>
                </c:pt>
                <c:pt idx="138">
                  <c:v>1.48</c:v>
                </c:pt>
                <c:pt idx="139">
                  <c:v>1.65</c:v>
                </c:pt>
                <c:pt idx="140">
                  <c:v>1.1299999999999999</c:v>
                </c:pt>
                <c:pt idx="141">
                  <c:v>0.99</c:v>
                </c:pt>
                <c:pt idx="142">
                  <c:v>1.07</c:v>
                </c:pt>
                <c:pt idx="143">
                  <c:v>0.97</c:v>
                </c:pt>
                <c:pt idx="144">
                  <c:v>0.93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3A-47B2-83A4-4E34453EE86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'PARA FILTRAR'!$E$316:$E$473</c:f>
              <c:numCache>
                <c:formatCode>General</c:formatCode>
                <c:ptCount val="158"/>
                <c:pt idx="0">
                  <c:v>0</c:v>
                </c:pt>
                <c:pt idx="1">
                  <c:v>0.4</c:v>
                </c:pt>
                <c:pt idx="2">
                  <c:v>0.77</c:v>
                </c:pt>
                <c:pt idx="3">
                  <c:v>2.2799999999999998</c:v>
                </c:pt>
                <c:pt idx="4">
                  <c:v>2.5</c:v>
                </c:pt>
                <c:pt idx="5">
                  <c:v>3.2</c:v>
                </c:pt>
                <c:pt idx="6">
                  <c:v>3.43</c:v>
                </c:pt>
                <c:pt idx="7">
                  <c:v>3.99</c:v>
                </c:pt>
                <c:pt idx="8">
                  <c:v>3.88</c:v>
                </c:pt>
                <c:pt idx="9">
                  <c:v>3.82</c:v>
                </c:pt>
                <c:pt idx="10">
                  <c:v>4.55</c:v>
                </c:pt>
                <c:pt idx="11">
                  <c:v>4.8099999999999996</c:v>
                </c:pt>
                <c:pt idx="12">
                  <c:v>4.97</c:v>
                </c:pt>
                <c:pt idx="13">
                  <c:v>5.15</c:v>
                </c:pt>
                <c:pt idx="14">
                  <c:v>5.26</c:v>
                </c:pt>
                <c:pt idx="15">
                  <c:v>5.33</c:v>
                </c:pt>
                <c:pt idx="16">
                  <c:v>5.16</c:v>
                </c:pt>
                <c:pt idx="17">
                  <c:v>5.04</c:v>
                </c:pt>
                <c:pt idx="18">
                  <c:v>5.0999999999999996</c:v>
                </c:pt>
                <c:pt idx="19">
                  <c:v>4.21</c:v>
                </c:pt>
                <c:pt idx="20">
                  <c:v>2.85</c:v>
                </c:pt>
                <c:pt idx="21">
                  <c:v>1.87</c:v>
                </c:pt>
                <c:pt idx="22">
                  <c:v>1.59</c:v>
                </c:pt>
                <c:pt idx="23">
                  <c:v>1.38</c:v>
                </c:pt>
                <c:pt idx="24">
                  <c:v>1.19</c:v>
                </c:pt>
                <c:pt idx="25">
                  <c:v>1.19</c:v>
                </c:pt>
                <c:pt idx="26">
                  <c:v>1.89</c:v>
                </c:pt>
                <c:pt idx="27">
                  <c:v>1.85</c:v>
                </c:pt>
                <c:pt idx="28">
                  <c:v>2.5099999999999998</c:v>
                </c:pt>
                <c:pt idx="29">
                  <c:v>3.74</c:v>
                </c:pt>
                <c:pt idx="30">
                  <c:v>4.42</c:v>
                </c:pt>
                <c:pt idx="31">
                  <c:v>5</c:v>
                </c:pt>
                <c:pt idx="32">
                  <c:v>5.2</c:v>
                </c:pt>
                <c:pt idx="33">
                  <c:v>5.68</c:v>
                </c:pt>
                <c:pt idx="34">
                  <c:v>5.46</c:v>
                </c:pt>
                <c:pt idx="35">
                  <c:v>5.43</c:v>
                </c:pt>
                <c:pt idx="36">
                  <c:v>5.74</c:v>
                </c:pt>
                <c:pt idx="37">
                  <c:v>5.64</c:v>
                </c:pt>
                <c:pt idx="38">
                  <c:v>5</c:v>
                </c:pt>
                <c:pt idx="39">
                  <c:v>4.32</c:v>
                </c:pt>
                <c:pt idx="40">
                  <c:v>4.32</c:v>
                </c:pt>
                <c:pt idx="41">
                  <c:v>4.22</c:v>
                </c:pt>
                <c:pt idx="42">
                  <c:v>4.21</c:v>
                </c:pt>
                <c:pt idx="43">
                  <c:v>3.78</c:v>
                </c:pt>
                <c:pt idx="44">
                  <c:v>3.26</c:v>
                </c:pt>
                <c:pt idx="45">
                  <c:v>2.59</c:v>
                </c:pt>
                <c:pt idx="46">
                  <c:v>1.9</c:v>
                </c:pt>
                <c:pt idx="47">
                  <c:v>1.64</c:v>
                </c:pt>
                <c:pt idx="48">
                  <c:v>1.2</c:v>
                </c:pt>
                <c:pt idx="49">
                  <c:v>1.31</c:v>
                </c:pt>
                <c:pt idx="50">
                  <c:v>1.85</c:v>
                </c:pt>
                <c:pt idx="51">
                  <c:v>2.2200000000000002</c:v>
                </c:pt>
                <c:pt idx="52">
                  <c:v>2.57</c:v>
                </c:pt>
                <c:pt idx="53">
                  <c:v>2.95</c:v>
                </c:pt>
                <c:pt idx="54">
                  <c:v>3.04</c:v>
                </c:pt>
                <c:pt idx="55">
                  <c:v>3.51</c:v>
                </c:pt>
                <c:pt idx="56">
                  <c:v>3.35</c:v>
                </c:pt>
                <c:pt idx="57">
                  <c:v>3.81</c:v>
                </c:pt>
                <c:pt idx="58">
                  <c:v>4.18</c:v>
                </c:pt>
                <c:pt idx="59">
                  <c:v>4.54</c:v>
                </c:pt>
                <c:pt idx="60">
                  <c:v>5.07</c:v>
                </c:pt>
                <c:pt idx="61">
                  <c:v>5.46</c:v>
                </c:pt>
                <c:pt idx="62">
                  <c:v>5.78</c:v>
                </c:pt>
                <c:pt idx="63">
                  <c:v>6.08</c:v>
                </c:pt>
                <c:pt idx="64">
                  <c:v>6.37</c:v>
                </c:pt>
                <c:pt idx="65">
                  <c:v>6.44</c:v>
                </c:pt>
                <c:pt idx="66">
                  <c:v>6.23</c:v>
                </c:pt>
                <c:pt idx="67">
                  <c:v>5.99</c:v>
                </c:pt>
                <c:pt idx="68">
                  <c:v>6.44</c:v>
                </c:pt>
                <c:pt idx="69">
                  <c:v>6.4</c:v>
                </c:pt>
                <c:pt idx="70">
                  <c:v>6.36</c:v>
                </c:pt>
                <c:pt idx="71">
                  <c:v>6.71</c:v>
                </c:pt>
                <c:pt idx="72">
                  <c:v>6.4</c:v>
                </c:pt>
                <c:pt idx="73">
                  <c:v>6.29</c:v>
                </c:pt>
                <c:pt idx="74">
                  <c:v>6.28</c:v>
                </c:pt>
                <c:pt idx="75">
                  <c:v>6.5</c:v>
                </c:pt>
                <c:pt idx="76">
                  <c:v>6.65</c:v>
                </c:pt>
                <c:pt idx="77">
                  <c:v>6.17</c:v>
                </c:pt>
                <c:pt idx="78">
                  <c:v>6.1</c:v>
                </c:pt>
                <c:pt idx="79">
                  <c:v>5.93</c:v>
                </c:pt>
                <c:pt idx="80">
                  <c:v>6.35</c:v>
                </c:pt>
                <c:pt idx="81">
                  <c:v>6.58</c:v>
                </c:pt>
                <c:pt idx="82">
                  <c:v>5.99</c:v>
                </c:pt>
                <c:pt idx="83">
                  <c:v>4.1900000000000004</c:v>
                </c:pt>
                <c:pt idx="84">
                  <c:v>2.97</c:v>
                </c:pt>
                <c:pt idx="85">
                  <c:v>2.2799999999999998</c:v>
                </c:pt>
                <c:pt idx="86">
                  <c:v>1.06</c:v>
                </c:pt>
                <c:pt idx="87">
                  <c:v>0.79</c:v>
                </c:pt>
                <c:pt idx="88">
                  <c:v>0.74</c:v>
                </c:pt>
                <c:pt idx="89">
                  <c:v>0.88</c:v>
                </c:pt>
                <c:pt idx="90">
                  <c:v>0.66</c:v>
                </c:pt>
                <c:pt idx="91">
                  <c:v>0.94</c:v>
                </c:pt>
                <c:pt idx="92">
                  <c:v>1.52</c:v>
                </c:pt>
                <c:pt idx="93">
                  <c:v>2.11</c:v>
                </c:pt>
                <c:pt idx="94">
                  <c:v>1.92</c:v>
                </c:pt>
                <c:pt idx="95">
                  <c:v>2.65</c:v>
                </c:pt>
                <c:pt idx="96">
                  <c:v>3.77</c:v>
                </c:pt>
                <c:pt idx="97">
                  <c:v>4.16</c:v>
                </c:pt>
                <c:pt idx="98">
                  <c:v>4.3899999999999997</c:v>
                </c:pt>
                <c:pt idx="99">
                  <c:v>5.0599999999999996</c:v>
                </c:pt>
                <c:pt idx="100">
                  <c:v>5.2</c:v>
                </c:pt>
                <c:pt idx="101">
                  <c:v>5.68</c:v>
                </c:pt>
                <c:pt idx="102">
                  <c:v>5.9</c:v>
                </c:pt>
                <c:pt idx="103">
                  <c:v>5.74</c:v>
                </c:pt>
                <c:pt idx="104">
                  <c:v>5.5</c:v>
                </c:pt>
                <c:pt idx="105">
                  <c:v>4.84</c:v>
                </c:pt>
                <c:pt idx="106">
                  <c:v>4.82</c:v>
                </c:pt>
                <c:pt idx="107">
                  <c:v>4.7</c:v>
                </c:pt>
                <c:pt idx="108">
                  <c:v>4.2300000000000004</c:v>
                </c:pt>
                <c:pt idx="109">
                  <c:v>3.93</c:v>
                </c:pt>
                <c:pt idx="110">
                  <c:v>2.44</c:v>
                </c:pt>
                <c:pt idx="111">
                  <c:v>1.89</c:v>
                </c:pt>
                <c:pt idx="112">
                  <c:v>1.57</c:v>
                </c:pt>
                <c:pt idx="113">
                  <c:v>1.4</c:v>
                </c:pt>
                <c:pt idx="114">
                  <c:v>0.73</c:v>
                </c:pt>
                <c:pt idx="115">
                  <c:v>0.36</c:v>
                </c:pt>
                <c:pt idx="116">
                  <c:v>1.3</c:v>
                </c:pt>
                <c:pt idx="117">
                  <c:v>3.39</c:v>
                </c:pt>
                <c:pt idx="118">
                  <c:v>3.72</c:v>
                </c:pt>
                <c:pt idx="119">
                  <c:v>3.96</c:v>
                </c:pt>
                <c:pt idx="120">
                  <c:v>4.49</c:v>
                </c:pt>
                <c:pt idx="121">
                  <c:v>4.9000000000000004</c:v>
                </c:pt>
                <c:pt idx="122">
                  <c:v>5.44</c:v>
                </c:pt>
                <c:pt idx="123">
                  <c:v>5.49</c:v>
                </c:pt>
                <c:pt idx="124">
                  <c:v>5.81</c:v>
                </c:pt>
                <c:pt idx="125">
                  <c:v>5.6</c:v>
                </c:pt>
                <c:pt idx="126">
                  <c:v>5.4</c:v>
                </c:pt>
                <c:pt idx="127">
                  <c:v>5.07</c:v>
                </c:pt>
                <c:pt idx="128">
                  <c:v>4.3899999999999997</c:v>
                </c:pt>
                <c:pt idx="129">
                  <c:v>2.82</c:v>
                </c:pt>
                <c:pt idx="130">
                  <c:v>1.63</c:v>
                </c:pt>
                <c:pt idx="131">
                  <c:v>1.64</c:v>
                </c:pt>
                <c:pt idx="132">
                  <c:v>1.45</c:v>
                </c:pt>
                <c:pt idx="133">
                  <c:v>1.72</c:v>
                </c:pt>
                <c:pt idx="134">
                  <c:v>1.42</c:v>
                </c:pt>
                <c:pt idx="135">
                  <c:v>2.1800000000000002</c:v>
                </c:pt>
                <c:pt idx="136">
                  <c:v>2.19</c:v>
                </c:pt>
                <c:pt idx="137">
                  <c:v>2.35</c:v>
                </c:pt>
                <c:pt idx="138">
                  <c:v>2.06</c:v>
                </c:pt>
                <c:pt idx="139">
                  <c:v>1.9</c:v>
                </c:pt>
                <c:pt idx="140">
                  <c:v>1.31</c:v>
                </c:pt>
                <c:pt idx="141">
                  <c:v>1.29</c:v>
                </c:pt>
                <c:pt idx="142">
                  <c:v>2.0499999999999998</c:v>
                </c:pt>
                <c:pt idx="143">
                  <c:v>2.4700000000000002</c:v>
                </c:pt>
                <c:pt idx="144">
                  <c:v>2.72</c:v>
                </c:pt>
                <c:pt idx="145">
                  <c:v>3.1</c:v>
                </c:pt>
                <c:pt idx="146">
                  <c:v>3.14</c:v>
                </c:pt>
                <c:pt idx="147">
                  <c:v>3.59</c:v>
                </c:pt>
                <c:pt idx="148">
                  <c:v>4.0599999999999996</c:v>
                </c:pt>
                <c:pt idx="149">
                  <c:v>4.18</c:v>
                </c:pt>
                <c:pt idx="150">
                  <c:v>4.53</c:v>
                </c:pt>
                <c:pt idx="151">
                  <c:v>4.66</c:v>
                </c:pt>
                <c:pt idx="152">
                  <c:v>5.07</c:v>
                </c:pt>
                <c:pt idx="153">
                  <c:v>5.29</c:v>
                </c:pt>
                <c:pt idx="154">
                  <c:v>5.0199999999999996</c:v>
                </c:pt>
                <c:pt idx="155">
                  <c:v>5.41</c:v>
                </c:pt>
                <c:pt idx="156">
                  <c:v>6.47</c:v>
                </c:pt>
                <c:pt idx="15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3A-47B2-83A4-4E34453EE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234319"/>
        <c:axId val="47255535"/>
      </c:lineChart>
      <c:catAx>
        <c:axId val="472343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47255535"/>
        <c:crosses val="autoZero"/>
        <c:auto val="1"/>
        <c:lblAlgn val="ctr"/>
        <c:lblOffset val="100"/>
        <c:noMultiLvlLbl val="0"/>
      </c:catAx>
      <c:valAx>
        <c:axId val="47255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47234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'PARA FILTRAR'!$B$3:$B$148</c:f>
              <c:numCache>
                <c:formatCode>General</c:formatCode>
                <c:ptCount val="146"/>
                <c:pt idx="0">
                  <c:v>0</c:v>
                </c:pt>
                <c:pt idx="1">
                  <c:v>3.58</c:v>
                </c:pt>
                <c:pt idx="2">
                  <c:v>3.87</c:v>
                </c:pt>
                <c:pt idx="3">
                  <c:v>4.46</c:v>
                </c:pt>
                <c:pt idx="4">
                  <c:v>5.56</c:v>
                </c:pt>
                <c:pt idx="5">
                  <c:v>6.8</c:v>
                </c:pt>
                <c:pt idx="6">
                  <c:v>7.72</c:v>
                </c:pt>
                <c:pt idx="7">
                  <c:v>7.68</c:v>
                </c:pt>
                <c:pt idx="8">
                  <c:v>7.57</c:v>
                </c:pt>
                <c:pt idx="9">
                  <c:v>6.8</c:v>
                </c:pt>
                <c:pt idx="10">
                  <c:v>5.07</c:v>
                </c:pt>
                <c:pt idx="11">
                  <c:v>3.42</c:v>
                </c:pt>
                <c:pt idx="12">
                  <c:v>2.46</c:v>
                </c:pt>
                <c:pt idx="13">
                  <c:v>1.66</c:v>
                </c:pt>
                <c:pt idx="14">
                  <c:v>1.05</c:v>
                </c:pt>
                <c:pt idx="15">
                  <c:v>1.35</c:v>
                </c:pt>
                <c:pt idx="16">
                  <c:v>2.52</c:v>
                </c:pt>
                <c:pt idx="17">
                  <c:v>4.3</c:v>
                </c:pt>
                <c:pt idx="18">
                  <c:v>4.5199999999999996</c:v>
                </c:pt>
                <c:pt idx="19">
                  <c:v>4.72</c:v>
                </c:pt>
                <c:pt idx="20">
                  <c:v>5.68</c:v>
                </c:pt>
                <c:pt idx="21">
                  <c:v>6.04</c:v>
                </c:pt>
                <c:pt idx="22">
                  <c:v>6.91</c:v>
                </c:pt>
                <c:pt idx="23">
                  <c:v>7.85</c:v>
                </c:pt>
                <c:pt idx="24">
                  <c:v>9.11</c:v>
                </c:pt>
                <c:pt idx="25">
                  <c:v>9.24</c:v>
                </c:pt>
                <c:pt idx="26">
                  <c:v>9.57</c:v>
                </c:pt>
                <c:pt idx="27">
                  <c:v>9.11</c:v>
                </c:pt>
                <c:pt idx="28">
                  <c:v>8.25</c:v>
                </c:pt>
                <c:pt idx="29">
                  <c:v>7.27</c:v>
                </c:pt>
                <c:pt idx="30">
                  <c:v>5.75</c:v>
                </c:pt>
                <c:pt idx="31">
                  <c:v>4.12</c:v>
                </c:pt>
                <c:pt idx="32">
                  <c:v>3.61</c:v>
                </c:pt>
                <c:pt idx="33">
                  <c:v>2.91</c:v>
                </c:pt>
                <c:pt idx="34">
                  <c:v>2.36</c:v>
                </c:pt>
                <c:pt idx="35">
                  <c:v>1.94</c:v>
                </c:pt>
                <c:pt idx="36">
                  <c:v>1.1000000000000001</c:v>
                </c:pt>
                <c:pt idx="37">
                  <c:v>1.06</c:v>
                </c:pt>
                <c:pt idx="38">
                  <c:v>2.13</c:v>
                </c:pt>
                <c:pt idx="39">
                  <c:v>3.01</c:v>
                </c:pt>
                <c:pt idx="40">
                  <c:v>3.51</c:v>
                </c:pt>
                <c:pt idx="41">
                  <c:v>3.11</c:v>
                </c:pt>
                <c:pt idx="42">
                  <c:v>3.39</c:v>
                </c:pt>
                <c:pt idx="43">
                  <c:v>3.83</c:v>
                </c:pt>
                <c:pt idx="44">
                  <c:v>4.1399999999999997</c:v>
                </c:pt>
                <c:pt idx="45">
                  <c:v>4.1500000000000004</c:v>
                </c:pt>
                <c:pt idx="46">
                  <c:v>3.81</c:v>
                </c:pt>
                <c:pt idx="47">
                  <c:v>2.73</c:v>
                </c:pt>
                <c:pt idx="48">
                  <c:v>1.53</c:v>
                </c:pt>
                <c:pt idx="49">
                  <c:v>1.28</c:v>
                </c:pt>
                <c:pt idx="50">
                  <c:v>1.56</c:v>
                </c:pt>
                <c:pt idx="51">
                  <c:v>2.87</c:v>
                </c:pt>
                <c:pt idx="52">
                  <c:v>4.47</c:v>
                </c:pt>
                <c:pt idx="53">
                  <c:v>4.8600000000000003</c:v>
                </c:pt>
                <c:pt idx="54">
                  <c:v>5.09</c:v>
                </c:pt>
                <c:pt idx="55">
                  <c:v>6.06</c:v>
                </c:pt>
                <c:pt idx="56">
                  <c:v>7.23</c:v>
                </c:pt>
                <c:pt idx="57">
                  <c:v>8.33</c:v>
                </c:pt>
                <c:pt idx="58">
                  <c:v>9.26</c:v>
                </c:pt>
                <c:pt idx="59">
                  <c:v>9.42</c:v>
                </c:pt>
                <c:pt idx="60">
                  <c:v>9.8000000000000007</c:v>
                </c:pt>
                <c:pt idx="61">
                  <c:v>10.4</c:v>
                </c:pt>
                <c:pt idx="62">
                  <c:v>10.59</c:v>
                </c:pt>
                <c:pt idx="63">
                  <c:v>10.64</c:v>
                </c:pt>
                <c:pt idx="64">
                  <c:v>10.68</c:v>
                </c:pt>
                <c:pt idx="65">
                  <c:v>10.46</c:v>
                </c:pt>
                <c:pt idx="66">
                  <c:v>10.28</c:v>
                </c:pt>
                <c:pt idx="67">
                  <c:v>10.06</c:v>
                </c:pt>
                <c:pt idx="68">
                  <c:v>9.83</c:v>
                </c:pt>
                <c:pt idx="69">
                  <c:v>8.9499999999999993</c:v>
                </c:pt>
                <c:pt idx="70">
                  <c:v>7.22</c:v>
                </c:pt>
                <c:pt idx="71">
                  <c:v>3.86</c:v>
                </c:pt>
                <c:pt idx="72">
                  <c:v>1.48</c:v>
                </c:pt>
                <c:pt idx="73">
                  <c:v>1.08</c:v>
                </c:pt>
                <c:pt idx="74">
                  <c:v>1.69</c:v>
                </c:pt>
                <c:pt idx="75">
                  <c:v>2.6</c:v>
                </c:pt>
                <c:pt idx="76">
                  <c:v>3.75</c:v>
                </c:pt>
                <c:pt idx="77">
                  <c:v>3.94</c:v>
                </c:pt>
                <c:pt idx="78">
                  <c:v>3.8</c:v>
                </c:pt>
                <c:pt idx="79">
                  <c:v>4.29</c:v>
                </c:pt>
                <c:pt idx="80">
                  <c:v>4.46</c:v>
                </c:pt>
                <c:pt idx="81">
                  <c:v>5.28</c:v>
                </c:pt>
                <c:pt idx="82">
                  <c:v>6.41</c:v>
                </c:pt>
                <c:pt idx="83">
                  <c:v>7.25</c:v>
                </c:pt>
                <c:pt idx="84">
                  <c:v>7.24</c:v>
                </c:pt>
                <c:pt idx="85">
                  <c:v>7.37</c:v>
                </c:pt>
                <c:pt idx="86">
                  <c:v>6.99</c:v>
                </c:pt>
                <c:pt idx="87">
                  <c:v>5.72</c:v>
                </c:pt>
                <c:pt idx="88">
                  <c:v>3.41</c:v>
                </c:pt>
                <c:pt idx="89">
                  <c:v>1.92</c:v>
                </c:pt>
                <c:pt idx="90">
                  <c:v>1.18</c:v>
                </c:pt>
                <c:pt idx="91">
                  <c:v>1.34</c:v>
                </c:pt>
                <c:pt idx="92">
                  <c:v>2.14</c:v>
                </c:pt>
                <c:pt idx="93">
                  <c:v>3.16</c:v>
                </c:pt>
                <c:pt idx="94">
                  <c:v>4.09</c:v>
                </c:pt>
                <c:pt idx="95">
                  <c:v>4.04</c:v>
                </c:pt>
                <c:pt idx="96">
                  <c:v>4.22</c:v>
                </c:pt>
                <c:pt idx="97">
                  <c:v>5.28</c:v>
                </c:pt>
                <c:pt idx="98">
                  <c:v>6.15</c:v>
                </c:pt>
                <c:pt idx="99">
                  <c:v>7.06</c:v>
                </c:pt>
                <c:pt idx="100">
                  <c:v>7.25</c:v>
                </c:pt>
                <c:pt idx="101">
                  <c:v>7.65</c:v>
                </c:pt>
                <c:pt idx="102">
                  <c:v>8.2899999999999991</c:v>
                </c:pt>
                <c:pt idx="103">
                  <c:v>8.66</c:v>
                </c:pt>
                <c:pt idx="104">
                  <c:v>8.8000000000000007</c:v>
                </c:pt>
                <c:pt idx="105">
                  <c:v>8.76</c:v>
                </c:pt>
                <c:pt idx="106">
                  <c:v>8.4499999999999993</c:v>
                </c:pt>
                <c:pt idx="107">
                  <c:v>7.05</c:v>
                </c:pt>
                <c:pt idx="108">
                  <c:v>4.34</c:v>
                </c:pt>
                <c:pt idx="109">
                  <c:v>1.61</c:v>
                </c:pt>
                <c:pt idx="110">
                  <c:v>1.08</c:v>
                </c:pt>
                <c:pt idx="111">
                  <c:v>1.39</c:v>
                </c:pt>
                <c:pt idx="112">
                  <c:v>2.54</c:v>
                </c:pt>
                <c:pt idx="113">
                  <c:v>3.93</c:v>
                </c:pt>
                <c:pt idx="114">
                  <c:v>4.3099999999999996</c:v>
                </c:pt>
                <c:pt idx="115">
                  <c:v>4.3600000000000003</c:v>
                </c:pt>
                <c:pt idx="116">
                  <c:v>5.38</c:v>
                </c:pt>
                <c:pt idx="117">
                  <c:v>6.62</c:v>
                </c:pt>
                <c:pt idx="118">
                  <c:v>7.95</c:v>
                </c:pt>
                <c:pt idx="119">
                  <c:v>9.15</c:v>
                </c:pt>
                <c:pt idx="120">
                  <c:v>9.35</c:v>
                </c:pt>
                <c:pt idx="121">
                  <c:v>9.73</c:v>
                </c:pt>
                <c:pt idx="122">
                  <c:v>10.02</c:v>
                </c:pt>
                <c:pt idx="123">
                  <c:v>10</c:v>
                </c:pt>
                <c:pt idx="124">
                  <c:v>9.8800000000000008</c:v>
                </c:pt>
                <c:pt idx="125">
                  <c:v>9.83</c:v>
                </c:pt>
                <c:pt idx="126">
                  <c:v>9.7899999999999991</c:v>
                </c:pt>
                <c:pt idx="127">
                  <c:v>9.68</c:v>
                </c:pt>
                <c:pt idx="128">
                  <c:v>9.52</c:v>
                </c:pt>
                <c:pt idx="129">
                  <c:v>8.7799999999999994</c:v>
                </c:pt>
                <c:pt idx="130">
                  <c:v>7.29</c:v>
                </c:pt>
                <c:pt idx="131">
                  <c:v>5.53</c:v>
                </c:pt>
                <c:pt idx="132">
                  <c:v>4.5</c:v>
                </c:pt>
                <c:pt idx="133">
                  <c:v>3.48</c:v>
                </c:pt>
                <c:pt idx="134">
                  <c:v>2.94</c:v>
                </c:pt>
                <c:pt idx="135">
                  <c:v>2.02</c:v>
                </c:pt>
                <c:pt idx="136">
                  <c:v>1.73</c:v>
                </c:pt>
                <c:pt idx="137">
                  <c:v>1.41</c:v>
                </c:pt>
                <c:pt idx="138">
                  <c:v>1.48</c:v>
                </c:pt>
                <c:pt idx="139">
                  <c:v>1.65</c:v>
                </c:pt>
                <c:pt idx="140">
                  <c:v>1.1299999999999999</c:v>
                </c:pt>
                <c:pt idx="141">
                  <c:v>0.99</c:v>
                </c:pt>
                <c:pt idx="142">
                  <c:v>1.07</c:v>
                </c:pt>
                <c:pt idx="143">
                  <c:v>0.97</c:v>
                </c:pt>
                <c:pt idx="144">
                  <c:v>0.93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12-492C-8A0F-D3C0015184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234319"/>
        <c:axId val="47255535"/>
      </c:lineChart>
      <c:catAx>
        <c:axId val="472343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47255535"/>
        <c:crosses val="autoZero"/>
        <c:auto val="1"/>
        <c:lblAlgn val="ctr"/>
        <c:lblOffset val="100"/>
        <c:noMultiLvlLbl val="0"/>
      </c:catAx>
      <c:valAx>
        <c:axId val="47255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47234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13" Type="http://schemas.openxmlformats.org/officeDocument/2006/relationships/chart" Target="../charts/chart16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10" Type="http://schemas.openxmlformats.org/officeDocument/2006/relationships/chart" Target="../charts/chart13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1.xml"/><Relationship Id="rId3" Type="http://schemas.openxmlformats.org/officeDocument/2006/relationships/chart" Target="../charts/chart26.xml"/><Relationship Id="rId7" Type="http://schemas.openxmlformats.org/officeDocument/2006/relationships/chart" Target="../charts/chart30.xml"/><Relationship Id="rId2" Type="http://schemas.openxmlformats.org/officeDocument/2006/relationships/chart" Target="../charts/chart25.xml"/><Relationship Id="rId1" Type="http://schemas.openxmlformats.org/officeDocument/2006/relationships/chart" Target="../charts/chart24.xml"/><Relationship Id="rId6" Type="http://schemas.openxmlformats.org/officeDocument/2006/relationships/chart" Target="../charts/chart29.xml"/><Relationship Id="rId5" Type="http://schemas.openxmlformats.org/officeDocument/2006/relationships/chart" Target="../charts/chart28.xml"/><Relationship Id="rId4" Type="http://schemas.openxmlformats.org/officeDocument/2006/relationships/chart" Target="../charts/chart27.xml"/><Relationship Id="rId9" Type="http://schemas.openxmlformats.org/officeDocument/2006/relationships/chart" Target="../charts/chart3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1</xdr:row>
      <xdr:rowOff>60960</xdr:rowOff>
    </xdr:from>
    <xdr:to>
      <xdr:col>15</xdr:col>
      <xdr:colOff>289560</xdr:colOff>
      <xdr:row>18</xdr:row>
      <xdr:rowOff>167640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27D26D25-B05A-4EB4-A874-7191E1A755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505459</xdr:colOff>
      <xdr:row>4</xdr:row>
      <xdr:rowOff>21166</xdr:rowOff>
    </xdr:from>
    <xdr:to>
      <xdr:col>9</xdr:col>
      <xdr:colOff>322579</xdr:colOff>
      <xdr:row>19</xdr:row>
      <xdr:rowOff>21166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FFB5BDE2-8256-40C8-ADE9-459A03DFD6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472660</xdr:colOff>
      <xdr:row>3</xdr:row>
      <xdr:rowOff>6627</xdr:rowOff>
    </xdr:from>
    <xdr:to>
      <xdr:col>10</xdr:col>
      <xdr:colOff>269461</xdr:colOff>
      <xdr:row>17</xdr:row>
      <xdr:rowOff>142093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13742CFB-A230-72B6-CD64-A1C25B2C7B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175260</xdr:colOff>
      <xdr:row>1</xdr:row>
      <xdr:rowOff>91440</xdr:rowOff>
    </xdr:from>
    <xdr:to>
      <xdr:col>9</xdr:col>
      <xdr:colOff>335280</xdr:colOff>
      <xdr:row>8</xdr:row>
      <xdr:rowOff>121920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971D4E8-9F26-4AE7-9425-1C8F7B5CA4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7620</xdr:colOff>
      <xdr:row>39</xdr:row>
      <xdr:rowOff>53340</xdr:rowOff>
    </xdr:from>
    <xdr:to>
      <xdr:col>18</xdr:col>
      <xdr:colOff>617220</xdr:colOff>
      <xdr:row>54</xdr:row>
      <xdr:rowOff>53340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0925D3D-9836-4A64-8CB1-171D7EC269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365760</xdr:colOff>
      <xdr:row>0</xdr:row>
      <xdr:rowOff>114300</xdr:rowOff>
    </xdr:from>
    <xdr:to>
      <xdr:col>2</xdr:col>
      <xdr:colOff>777240</xdr:colOff>
      <xdr:row>11</xdr:row>
      <xdr:rowOff>118110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C0BAF59-FE54-467D-A339-9C4666B270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449580</xdr:colOff>
      <xdr:row>0</xdr:row>
      <xdr:rowOff>140970</xdr:rowOff>
    </xdr:from>
    <xdr:to>
      <xdr:col>6</xdr:col>
      <xdr:colOff>68580</xdr:colOff>
      <xdr:row>11</xdr:row>
      <xdr:rowOff>144780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4B55A13-A7CD-45DE-AE39-E73B14A878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7620</xdr:colOff>
      <xdr:row>1</xdr:row>
      <xdr:rowOff>106680</xdr:rowOff>
    </xdr:from>
    <xdr:to>
      <xdr:col>12</xdr:col>
      <xdr:colOff>381000</xdr:colOff>
      <xdr:row>9</xdr:row>
      <xdr:rowOff>30480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C8ED2D8C-6ECA-4E2F-947C-707CCDE7B0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60960</xdr:colOff>
      <xdr:row>12</xdr:row>
      <xdr:rowOff>22860</xdr:rowOff>
    </xdr:from>
    <xdr:to>
      <xdr:col>3</xdr:col>
      <xdr:colOff>312420</xdr:colOff>
      <xdr:row>22</xdr:row>
      <xdr:rowOff>137160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806E6815-C5C8-4FB2-B5D9-A0B6D528AA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441960</xdr:colOff>
      <xdr:row>12</xdr:row>
      <xdr:rowOff>114300</xdr:rowOff>
    </xdr:from>
    <xdr:to>
      <xdr:col>5</xdr:col>
      <xdr:colOff>708660</xdr:colOff>
      <xdr:row>21</xdr:row>
      <xdr:rowOff>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E21E0702-3CEC-4D42-AEB0-138BB9D014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76200</xdr:colOff>
      <xdr:row>12</xdr:row>
      <xdr:rowOff>152400</xdr:rowOff>
    </xdr:from>
    <xdr:to>
      <xdr:col>8</xdr:col>
      <xdr:colOff>662940</xdr:colOff>
      <xdr:row>21</xdr:row>
      <xdr:rowOff>22860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83EE0AAC-B515-4792-A425-7C927D1D5F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106680</xdr:colOff>
      <xdr:row>12</xdr:row>
      <xdr:rowOff>83820</xdr:rowOff>
    </xdr:from>
    <xdr:to>
      <xdr:col>12</xdr:col>
      <xdr:colOff>365760</xdr:colOff>
      <xdr:row>21</xdr:row>
      <xdr:rowOff>83820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88A06CAE-41A2-4B94-B000-B2457B2078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25</xdr:row>
      <xdr:rowOff>7620</xdr:rowOff>
    </xdr:from>
    <xdr:to>
      <xdr:col>3</xdr:col>
      <xdr:colOff>76200</xdr:colOff>
      <xdr:row>32</xdr:row>
      <xdr:rowOff>152400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0B0BFBEE-821D-42B3-81D7-2FFF5E21DD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266700</xdr:colOff>
      <xdr:row>25</xdr:row>
      <xdr:rowOff>7620</xdr:rowOff>
    </xdr:from>
    <xdr:to>
      <xdr:col>7</xdr:col>
      <xdr:colOff>335280</xdr:colOff>
      <xdr:row>33</xdr:row>
      <xdr:rowOff>60960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02BB2EC0-CC19-45DE-95F5-A26D68F505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518160</xdr:colOff>
      <xdr:row>24</xdr:row>
      <xdr:rowOff>137160</xdr:rowOff>
    </xdr:from>
    <xdr:to>
      <xdr:col>10</xdr:col>
      <xdr:colOff>38100</xdr:colOff>
      <xdr:row>35</xdr:row>
      <xdr:rowOff>160020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D914F418-541C-4125-BDF6-2DDDF979EB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10</xdr:col>
      <xdr:colOff>121920</xdr:colOff>
      <xdr:row>25</xdr:row>
      <xdr:rowOff>22860</xdr:rowOff>
    </xdr:from>
    <xdr:to>
      <xdr:col>13</xdr:col>
      <xdr:colOff>53340</xdr:colOff>
      <xdr:row>34</xdr:row>
      <xdr:rowOff>167640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686A0559-AAF1-4227-B43E-FC390E2693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167640</xdr:colOff>
      <xdr:row>33</xdr:row>
      <xdr:rowOff>167640</xdr:rowOff>
    </xdr:from>
    <xdr:to>
      <xdr:col>3</xdr:col>
      <xdr:colOff>579120</xdr:colOff>
      <xdr:row>45</xdr:row>
      <xdr:rowOff>121920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D6F5CA40-194B-4486-8BAF-806FD0D9DF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</xdr:col>
      <xdr:colOff>754380</xdr:colOff>
      <xdr:row>35</xdr:row>
      <xdr:rowOff>30480</xdr:rowOff>
    </xdr:from>
    <xdr:to>
      <xdr:col>7</xdr:col>
      <xdr:colOff>419100</xdr:colOff>
      <xdr:row>44</xdr:row>
      <xdr:rowOff>60960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99A20278-3445-4754-B71F-33B79D3333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14</xdr:col>
      <xdr:colOff>265552</xdr:colOff>
      <xdr:row>2</xdr:row>
      <xdr:rowOff>27139</xdr:rowOff>
    </xdr:from>
    <xdr:to>
      <xdr:col>20</xdr:col>
      <xdr:colOff>82672</xdr:colOff>
      <xdr:row>17</xdr:row>
      <xdr:rowOff>27139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C4BF9D19-EB3D-49B1-B96D-B1B784F1AB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9</xdr:col>
      <xdr:colOff>626301</xdr:colOff>
      <xdr:row>38</xdr:row>
      <xdr:rowOff>20877</xdr:rowOff>
    </xdr:from>
    <xdr:to>
      <xdr:col>15</xdr:col>
      <xdr:colOff>443421</xdr:colOff>
      <xdr:row>53</xdr:row>
      <xdr:rowOff>20877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BC8BD00C-9853-422E-99F9-5D4E4711A8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</xdr:colOff>
      <xdr:row>6</xdr:row>
      <xdr:rowOff>140970</xdr:rowOff>
    </xdr:from>
    <xdr:to>
      <xdr:col>11</xdr:col>
      <xdr:colOff>655320</xdr:colOff>
      <xdr:row>21</xdr:row>
      <xdr:rowOff>140970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92A402F-4C15-4101-A8F1-9D8E625C5C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59</xdr:col>
      <xdr:colOff>435769</xdr:colOff>
      <xdr:row>72</xdr:row>
      <xdr:rowOff>126206</xdr:rowOff>
    </xdr:from>
    <xdr:to>
      <xdr:col>66</xdr:col>
      <xdr:colOff>102394</xdr:colOff>
      <xdr:row>88</xdr:row>
      <xdr:rowOff>19050</xdr:rowOff>
    </xdr:to>
    <xdr:graphicFrame macro="">
      <xdr:nvGraphicFramePr>
        <xdr:cNvPr id="2" name="2 Gráfico">
          <a:extLst>
            <a:ext uri="{FF2B5EF4-FFF2-40B4-BE49-F238E27FC236}">
              <a16:creationId xmlns:a16="http://schemas.microsoft.com/office/drawing/2014/main" id="{87049F99-0693-4A57-8FD3-5EC0FC3398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59</xdr:col>
      <xdr:colOff>958849</xdr:colOff>
      <xdr:row>72</xdr:row>
      <xdr:rowOff>173265</xdr:rowOff>
    </xdr:from>
    <xdr:to>
      <xdr:col>66</xdr:col>
      <xdr:colOff>307974</xdr:colOff>
      <xdr:row>97</xdr:row>
      <xdr:rowOff>7257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E401CD65-8402-415E-9873-5F6C49AE19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58536</xdr:colOff>
      <xdr:row>17</xdr:row>
      <xdr:rowOff>99061</xdr:rowOff>
    </xdr:from>
    <xdr:to>
      <xdr:col>30</xdr:col>
      <xdr:colOff>672292</xdr:colOff>
      <xdr:row>32</xdr:row>
      <xdr:rowOff>99061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0C4E977-A0BC-46C3-A8BC-C018599DB6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463434</xdr:colOff>
      <xdr:row>28</xdr:row>
      <xdr:rowOff>133696</xdr:rowOff>
    </xdr:from>
    <xdr:to>
      <xdr:col>30</xdr:col>
      <xdr:colOff>276398</xdr:colOff>
      <xdr:row>43</xdr:row>
      <xdr:rowOff>133696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299C8A3-D3BC-4B5C-8C16-F00BCD3787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15240</xdr:colOff>
      <xdr:row>34</xdr:row>
      <xdr:rowOff>26670</xdr:rowOff>
    </xdr:from>
    <xdr:to>
      <xdr:col>30</xdr:col>
      <xdr:colOff>624840</xdr:colOff>
      <xdr:row>49</xdr:row>
      <xdr:rowOff>26670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DAB8B86-CA9D-4B74-A4AD-C8A51BEDF1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22860</xdr:colOff>
      <xdr:row>50</xdr:row>
      <xdr:rowOff>72390</xdr:rowOff>
    </xdr:from>
    <xdr:to>
      <xdr:col>30</xdr:col>
      <xdr:colOff>632460</xdr:colOff>
      <xdr:row>65</xdr:row>
      <xdr:rowOff>72390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F80774AA-7D45-477E-8915-0FCAF87C33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769620</xdr:colOff>
      <xdr:row>66</xdr:row>
      <xdr:rowOff>19050</xdr:rowOff>
    </xdr:from>
    <xdr:to>
      <xdr:col>30</xdr:col>
      <xdr:colOff>586740</xdr:colOff>
      <xdr:row>81</xdr:row>
      <xdr:rowOff>19050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685BDC52-B467-4B11-9751-B8A4A1149C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31</xdr:col>
      <xdr:colOff>43620</xdr:colOff>
      <xdr:row>21</xdr:row>
      <xdr:rowOff>134030</xdr:rowOff>
    </xdr:from>
    <xdr:to>
      <xdr:col>36</xdr:col>
      <xdr:colOff>663190</xdr:colOff>
      <xdr:row>36</xdr:row>
      <xdr:rowOff>99847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EB445205-04A1-43CB-8534-379E42E6C6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37</xdr:col>
      <xdr:colOff>405601</xdr:colOff>
      <xdr:row>2</xdr:row>
      <xdr:rowOff>7931</xdr:rowOff>
    </xdr:from>
    <xdr:to>
      <xdr:col>43</xdr:col>
      <xdr:colOff>234685</xdr:colOff>
      <xdr:row>16</xdr:row>
      <xdr:rowOff>155588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A3712332-CFC7-43F3-9114-E026477543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264103</xdr:colOff>
      <xdr:row>119</xdr:row>
      <xdr:rowOff>5196</xdr:rowOff>
    </xdr:from>
    <xdr:to>
      <xdr:col>9</xdr:col>
      <xdr:colOff>56285</xdr:colOff>
      <xdr:row>134</xdr:row>
      <xdr:rowOff>20782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D504AF56-76C6-B6BA-6DC9-0C702FB918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0</xdr:colOff>
      <xdr:row>7</xdr:row>
      <xdr:rowOff>0</xdr:rowOff>
    </xdr:from>
    <xdr:to>
      <xdr:col>12</xdr:col>
      <xdr:colOff>588819</xdr:colOff>
      <xdr:row>22</xdr:row>
      <xdr:rowOff>15586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3F329E87-DB92-4FD7-854B-5E140EF112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Ruta%203%20Puerta%20principal-Medicina-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. Principal-Medicina 01."/>
      <sheetName val="P. Principal-Medicina 02."/>
      <sheetName val="P. Principal-Medicina 03."/>
      <sheetName val="P. Principal-Medicina 04."/>
      <sheetName val="P. Principal-Medicina 05."/>
      <sheetName val="TOTAL-CICLOS-P.PRINCIPAL-MEDINA"/>
    </sheetNames>
    <sheetDataSet>
      <sheetData sheetId="0">
        <row r="2">
          <cell r="D2">
            <v>-78.677351009999995</v>
          </cell>
          <cell r="E2">
            <v>-1.6606394600000001</v>
          </cell>
        </row>
        <row r="3">
          <cell r="D3">
            <v>-78.677350720000007</v>
          </cell>
          <cell r="E3">
            <v>-1.6606389500000001</v>
          </cell>
        </row>
        <row r="4">
          <cell r="D4">
            <v>-78.677350270000005</v>
          </cell>
          <cell r="E4">
            <v>-1.66063852</v>
          </cell>
        </row>
        <row r="5">
          <cell r="D5">
            <v>-78.677350180000005</v>
          </cell>
          <cell r="E5">
            <v>-1.66063877</v>
          </cell>
        </row>
        <row r="6">
          <cell r="D6">
            <v>-78.677350259999997</v>
          </cell>
          <cell r="E6">
            <v>-1.66063867</v>
          </cell>
        </row>
        <row r="7">
          <cell r="D7">
            <v>-78.677350360000005</v>
          </cell>
          <cell r="E7">
            <v>-1.6606389699999999</v>
          </cell>
        </row>
        <row r="8">
          <cell r="D8">
            <v>-78.677350200000006</v>
          </cell>
          <cell r="E8">
            <v>-1.6606385299999999</v>
          </cell>
        </row>
        <row r="9">
          <cell r="D9">
            <v>-78.677350140000001</v>
          </cell>
          <cell r="E9">
            <v>-1.66063819</v>
          </cell>
        </row>
        <row r="10">
          <cell r="D10">
            <v>-78.677350039999993</v>
          </cell>
          <cell r="E10">
            <v>-1.66063787</v>
          </cell>
        </row>
        <row r="11">
          <cell r="D11">
            <v>-78.677350059999995</v>
          </cell>
          <cell r="E11">
            <v>-1.6606376300000001</v>
          </cell>
        </row>
        <row r="12">
          <cell r="D12">
            <v>-78.677362560000006</v>
          </cell>
          <cell r="E12">
            <v>-1.66059801</v>
          </cell>
        </row>
        <row r="13">
          <cell r="D13">
            <v>-78.677372109999993</v>
          </cell>
          <cell r="E13">
            <v>-1.6605538500000001</v>
          </cell>
        </row>
        <row r="14">
          <cell r="D14">
            <v>-78.677379709999997</v>
          </cell>
          <cell r="E14">
            <v>-1.66050494</v>
          </cell>
        </row>
        <row r="15">
          <cell r="D15">
            <v>-78.677397429999999</v>
          </cell>
          <cell r="E15">
            <v>-1.66043311</v>
          </cell>
        </row>
        <row r="16">
          <cell r="D16">
            <v>-78.677408459999995</v>
          </cell>
          <cell r="E16">
            <v>-1.6603648200000001</v>
          </cell>
        </row>
        <row r="17">
          <cell r="D17">
            <v>-78.677417370000001</v>
          </cell>
          <cell r="E17">
            <v>-1.66029403</v>
          </cell>
        </row>
        <row r="18">
          <cell r="D18">
            <v>-78.677427350000002</v>
          </cell>
          <cell r="E18">
            <v>-1.66022417</v>
          </cell>
        </row>
        <row r="19">
          <cell r="D19">
            <v>-78.677436880000002</v>
          </cell>
          <cell r="E19">
            <v>-1.6601531</v>
          </cell>
        </row>
        <row r="20">
          <cell r="D20">
            <v>-78.677444510000001</v>
          </cell>
          <cell r="E20">
            <v>-1.6600924100000001</v>
          </cell>
        </row>
        <row r="21">
          <cell r="D21">
            <v>-78.677448979999994</v>
          </cell>
          <cell r="E21">
            <v>-1.6600441500000001</v>
          </cell>
        </row>
        <row r="22">
          <cell r="D22">
            <v>-78.677453330000006</v>
          </cell>
          <cell r="E22">
            <v>-1.6600145100000001</v>
          </cell>
        </row>
        <row r="23">
          <cell r="D23">
            <v>-78.67745549</v>
          </cell>
          <cell r="E23">
            <v>-1.6599923000000001</v>
          </cell>
        </row>
        <row r="24">
          <cell r="D24">
            <v>-78.677457599999997</v>
          </cell>
          <cell r="E24">
            <v>-1.6599760699999999</v>
          </cell>
        </row>
        <row r="25">
          <cell r="D25">
            <v>-78.677460199999999</v>
          </cell>
          <cell r="E25">
            <v>-1.6599645000000001</v>
          </cell>
        </row>
        <row r="26">
          <cell r="D26">
            <v>-78.677460359999998</v>
          </cell>
          <cell r="E26">
            <v>-1.65994994</v>
          </cell>
        </row>
        <row r="27">
          <cell r="D27">
            <v>-78.677462610000006</v>
          </cell>
          <cell r="E27">
            <v>-1.6599271900000001</v>
          </cell>
        </row>
        <row r="28">
          <cell r="D28">
            <v>-78.677466749999994</v>
          </cell>
          <cell r="E28">
            <v>-1.6598908400000001</v>
          </cell>
        </row>
        <row r="29">
          <cell r="D29">
            <v>-78.677470970000002</v>
          </cell>
          <cell r="E29">
            <v>-1.65985048</v>
          </cell>
        </row>
        <row r="30">
          <cell r="D30">
            <v>-78.677475229999999</v>
          </cell>
          <cell r="E30">
            <v>-1.6598086599999999</v>
          </cell>
        </row>
        <row r="31">
          <cell r="D31">
            <v>-78.677481459999996</v>
          </cell>
          <cell r="E31">
            <v>-1.6597567200000001</v>
          </cell>
        </row>
        <row r="32">
          <cell r="D32">
            <v>-78.677487439999993</v>
          </cell>
          <cell r="E32">
            <v>-1.6597013899999999</v>
          </cell>
        </row>
        <row r="33">
          <cell r="D33">
            <v>-78.677491290000006</v>
          </cell>
          <cell r="E33">
            <v>-1.6596364800000001</v>
          </cell>
        </row>
        <row r="34">
          <cell r="D34">
            <v>-78.677497650000007</v>
          </cell>
          <cell r="E34">
            <v>-1.6595636899999999</v>
          </cell>
        </row>
        <row r="35">
          <cell r="D35">
            <v>-78.677512989999997</v>
          </cell>
          <cell r="E35">
            <v>-1.65948027</v>
          </cell>
        </row>
        <row r="36">
          <cell r="D36">
            <v>-78.677522760000002</v>
          </cell>
          <cell r="E36">
            <v>-1.6593974199999999</v>
          </cell>
        </row>
        <row r="37">
          <cell r="D37">
            <v>-78.67753372</v>
          </cell>
          <cell r="E37">
            <v>-1.6593118899999999</v>
          </cell>
        </row>
        <row r="38">
          <cell r="D38">
            <v>-78.677540949999994</v>
          </cell>
          <cell r="E38">
            <v>-1.6592280100000001</v>
          </cell>
        </row>
        <row r="39">
          <cell r="D39">
            <v>-78.677551679999993</v>
          </cell>
          <cell r="E39">
            <v>-1.6591506600000001</v>
          </cell>
        </row>
        <row r="40">
          <cell r="D40">
            <v>-78.67756129</v>
          </cell>
          <cell r="E40">
            <v>-1.65908444</v>
          </cell>
        </row>
        <row r="41">
          <cell r="D41">
            <v>-78.677563980000002</v>
          </cell>
          <cell r="E41">
            <v>-1.6590324400000001</v>
          </cell>
        </row>
        <row r="42">
          <cell r="D42">
            <v>-78.677567409999995</v>
          </cell>
          <cell r="E42">
            <v>-1.6589984</v>
          </cell>
        </row>
        <row r="43">
          <cell r="D43">
            <v>-78.677571060000005</v>
          </cell>
          <cell r="E43">
            <v>-1.6589654</v>
          </cell>
        </row>
        <row r="44">
          <cell r="D44">
            <v>-78.677575230000002</v>
          </cell>
          <cell r="E44">
            <v>-1.6589397100000001</v>
          </cell>
        </row>
        <row r="45">
          <cell r="D45">
            <v>-78.677578560000001</v>
          </cell>
          <cell r="E45">
            <v>-1.6589174799999999</v>
          </cell>
        </row>
        <row r="46">
          <cell r="D46">
            <v>-78.677579989999998</v>
          </cell>
          <cell r="E46">
            <v>-1.65890118</v>
          </cell>
        </row>
        <row r="47">
          <cell r="D47">
            <v>-78.677581450000005</v>
          </cell>
          <cell r="E47">
            <v>-1.65889084</v>
          </cell>
        </row>
        <row r="48">
          <cell r="D48">
            <v>-78.677583080000005</v>
          </cell>
          <cell r="E48">
            <v>-1.6588811000000001</v>
          </cell>
        </row>
        <row r="49">
          <cell r="D49">
            <v>-78.67758619</v>
          </cell>
          <cell r="E49">
            <v>-1.6588630799999999</v>
          </cell>
        </row>
        <row r="50">
          <cell r="D50">
            <v>-78.677589440000006</v>
          </cell>
          <cell r="E50">
            <v>-1.65883589</v>
          </cell>
        </row>
        <row r="51">
          <cell r="D51">
            <v>-78.677591879999994</v>
          </cell>
          <cell r="E51">
            <v>-1.65880326</v>
          </cell>
        </row>
        <row r="52">
          <cell r="D52">
            <v>-78.677591829999997</v>
          </cell>
          <cell r="E52">
            <v>-1.6587741600000001</v>
          </cell>
        </row>
        <row r="53">
          <cell r="D53">
            <v>-78.677589909999995</v>
          </cell>
          <cell r="E53">
            <v>-1.65874378</v>
          </cell>
        </row>
        <row r="54">
          <cell r="D54">
            <v>-78.677582999999998</v>
          </cell>
          <cell r="E54">
            <v>-1.6587100299999999</v>
          </cell>
        </row>
        <row r="55">
          <cell r="D55">
            <v>-78.677569649999995</v>
          </cell>
          <cell r="E55">
            <v>-1.6586745000000001</v>
          </cell>
        </row>
        <row r="56">
          <cell r="D56">
            <v>-78.677550620000005</v>
          </cell>
          <cell r="E56">
            <v>-1.65864269</v>
          </cell>
        </row>
        <row r="57">
          <cell r="D57">
            <v>-78.677528499999994</v>
          </cell>
          <cell r="E57">
            <v>-1.65861642</v>
          </cell>
        </row>
        <row r="58">
          <cell r="D58">
            <v>-78.677511539999998</v>
          </cell>
          <cell r="E58">
            <v>-1.6585974800000001</v>
          </cell>
        </row>
        <row r="59">
          <cell r="D59">
            <v>-78.677501930000005</v>
          </cell>
          <cell r="E59">
            <v>-1.6585876900000001</v>
          </cell>
        </row>
        <row r="60">
          <cell r="D60">
            <v>-78.677494909999993</v>
          </cell>
          <cell r="E60">
            <v>-1.6585803299999999</v>
          </cell>
        </row>
        <row r="61">
          <cell r="D61">
            <v>-78.677486579999993</v>
          </cell>
          <cell r="E61">
            <v>-1.6585713600000001</v>
          </cell>
        </row>
        <row r="62">
          <cell r="D62">
            <v>-78.677470760000006</v>
          </cell>
          <cell r="E62">
            <v>-1.65855358</v>
          </cell>
        </row>
        <row r="63">
          <cell r="D63">
            <v>-78.677445430000006</v>
          </cell>
          <cell r="E63">
            <v>-1.65852427</v>
          </cell>
        </row>
        <row r="64">
          <cell r="D64">
            <v>-78.677416410000006</v>
          </cell>
          <cell r="E64">
            <v>-1.65849047</v>
          </cell>
        </row>
        <row r="65">
          <cell r="D65">
            <v>-78.677384549999999</v>
          </cell>
          <cell r="E65">
            <v>-1.6584531300000001</v>
          </cell>
        </row>
        <row r="66">
          <cell r="D66">
            <v>-78.677345810000006</v>
          </cell>
          <cell r="E66">
            <v>-1.6584088100000001</v>
          </cell>
        </row>
        <row r="67">
          <cell r="D67">
            <v>-78.677301040000003</v>
          </cell>
          <cell r="E67">
            <v>-1.65835935</v>
          </cell>
        </row>
        <row r="68">
          <cell r="D68">
            <v>-78.677247469999998</v>
          </cell>
          <cell r="E68">
            <v>-1.6583033</v>
          </cell>
        </row>
        <row r="69">
          <cell r="D69">
            <v>-78.677190019999998</v>
          </cell>
          <cell r="E69">
            <v>-1.65824101</v>
          </cell>
        </row>
        <row r="70">
          <cell r="D70">
            <v>-78.677131410000001</v>
          </cell>
          <cell r="E70">
            <v>-1.6581777900000001</v>
          </cell>
        </row>
        <row r="71">
          <cell r="D71">
            <v>-78.677071810000001</v>
          </cell>
          <cell r="E71">
            <v>-1.6581082199999999</v>
          </cell>
        </row>
        <row r="72">
          <cell r="D72">
            <v>-78.677011109999995</v>
          </cell>
          <cell r="E72">
            <v>-1.6580422800000001</v>
          </cell>
        </row>
        <row r="73">
          <cell r="D73">
            <v>-78.676942879999999</v>
          </cell>
          <cell r="E73">
            <v>-1.6579708500000001</v>
          </cell>
        </row>
        <row r="74">
          <cell r="D74">
            <v>-78.676877279999999</v>
          </cell>
          <cell r="E74">
            <v>-1.6579009</v>
          </cell>
        </row>
        <row r="75">
          <cell r="D75">
            <v>-78.676812290000001</v>
          </cell>
          <cell r="E75">
            <v>-1.6578282499999999</v>
          </cell>
        </row>
        <row r="76">
          <cell r="D76">
            <v>-78.676750290000001</v>
          </cell>
          <cell r="E76">
            <v>-1.6577601500000001</v>
          </cell>
        </row>
        <row r="77">
          <cell r="D77">
            <v>-78.676689249999995</v>
          </cell>
          <cell r="E77">
            <v>-1.6576919299999999</v>
          </cell>
        </row>
        <row r="78">
          <cell r="D78">
            <v>-78.676628930000007</v>
          </cell>
          <cell r="E78">
            <v>-1.6576250299999999</v>
          </cell>
        </row>
        <row r="79">
          <cell r="D79">
            <v>-78.676570299999995</v>
          </cell>
          <cell r="E79">
            <v>-1.6575569800000001</v>
          </cell>
        </row>
        <row r="80">
          <cell r="D80">
            <v>-78.676513700000001</v>
          </cell>
          <cell r="E80">
            <v>-1.6574983400000001</v>
          </cell>
        </row>
        <row r="81">
          <cell r="D81">
            <v>-78.676472570000001</v>
          </cell>
          <cell r="E81">
            <v>-1.65744786</v>
          </cell>
        </row>
        <row r="82">
          <cell r="D82">
            <v>-78.676452600000005</v>
          </cell>
          <cell r="E82">
            <v>-1.6574235900000001</v>
          </cell>
        </row>
        <row r="83">
          <cell r="D83">
            <v>-78.676444720000006</v>
          </cell>
          <cell r="E83">
            <v>-1.6574141899999999</v>
          </cell>
        </row>
        <row r="84">
          <cell r="D84">
            <v>-78.676439389999999</v>
          </cell>
          <cell r="E84">
            <v>-1.6574061200000001</v>
          </cell>
        </row>
        <row r="85">
          <cell r="D85">
            <v>-78.676427989999993</v>
          </cell>
          <cell r="E85">
            <v>-1.6573955600000001</v>
          </cell>
        </row>
        <row r="86">
          <cell r="D86">
            <v>-78.676415969999994</v>
          </cell>
          <cell r="E86">
            <v>-1.65737494</v>
          </cell>
        </row>
        <row r="87">
          <cell r="D87">
            <v>-78.676393200000007</v>
          </cell>
          <cell r="E87">
            <v>-1.6573506099999999</v>
          </cell>
        </row>
        <row r="88">
          <cell r="D88">
            <v>-78.676368659999994</v>
          </cell>
          <cell r="E88">
            <v>-1.65732437</v>
          </cell>
        </row>
        <row r="89">
          <cell r="D89">
            <v>-78.676344689999993</v>
          </cell>
          <cell r="E89">
            <v>-1.6572992600000001</v>
          </cell>
        </row>
        <row r="90">
          <cell r="D90">
            <v>-78.676317670000003</v>
          </cell>
          <cell r="E90">
            <v>-1.6572716300000001</v>
          </cell>
        </row>
        <row r="91">
          <cell r="D91">
            <v>-78.676288189999994</v>
          </cell>
          <cell r="E91">
            <v>-1.6572418799999999</v>
          </cell>
        </row>
        <row r="92">
          <cell r="D92">
            <v>-78.676251390000004</v>
          </cell>
          <cell r="E92">
            <v>-1.65720482</v>
          </cell>
        </row>
        <row r="93">
          <cell r="D93">
            <v>-78.676210549999993</v>
          </cell>
          <cell r="E93">
            <v>-1.65715933</v>
          </cell>
        </row>
        <row r="94">
          <cell r="D94">
            <v>-78.676164450000002</v>
          </cell>
          <cell r="E94">
            <v>-1.65710976</v>
          </cell>
        </row>
        <row r="95">
          <cell r="D95">
            <v>-78.676121190000003</v>
          </cell>
          <cell r="E95">
            <v>-1.65706021</v>
          </cell>
        </row>
        <row r="96">
          <cell r="D96">
            <v>-78.676082199999996</v>
          </cell>
          <cell r="E96">
            <v>-1.6570130599999999</v>
          </cell>
        </row>
        <row r="97">
          <cell r="D97">
            <v>-78.676041290000001</v>
          </cell>
          <cell r="E97">
            <v>-1.65696848</v>
          </cell>
        </row>
        <row r="98">
          <cell r="D98">
            <v>-78.676003989999998</v>
          </cell>
          <cell r="E98">
            <v>-1.65693058</v>
          </cell>
        </row>
        <row r="99">
          <cell r="D99">
            <v>-78.675985130000001</v>
          </cell>
          <cell r="E99">
            <v>-1.6569066400000001</v>
          </cell>
        </row>
        <row r="100">
          <cell r="D100">
            <v>-78.675974370000006</v>
          </cell>
          <cell r="E100">
            <v>-1.6568934099999999</v>
          </cell>
        </row>
        <row r="101">
          <cell r="D101">
            <v>-78.675968190000006</v>
          </cell>
          <cell r="E101">
            <v>-1.6568878499999999</v>
          </cell>
        </row>
        <row r="102">
          <cell r="D102">
            <v>-78.675959219999996</v>
          </cell>
          <cell r="E102">
            <v>-1.6568792999999999</v>
          </cell>
        </row>
        <row r="103">
          <cell r="D103">
            <v>-78.675947679999993</v>
          </cell>
          <cell r="E103">
            <v>-1.65686505</v>
          </cell>
        </row>
        <row r="104">
          <cell r="D104">
            <v>-78.675926770000004</v>
          </cell>
          <cell r="E104">
            <v>-1.6568443500000001</v>
          </cell>
        </row>
        <row r="105">
          <cell r="D105">
            <v>-78.675901479999993</v>
          </cell>
          <cell r="E105">
            <v>-1.6568176400000001</v>
          </cell>
        </row>
        <row r="106">
          <cell r="D106">
            <v>-78.675875540000007</v>
          </cell>
          <cell r="E106">
            <v>-1.65679032</v>
          </cell>
        </row>
        <row r="107">
          <cell r="D107">
            <v>-78.675849290000002</v>
          </cell>
          <cell r="E107">
            <v>-1.65676248</v>
          </cell>
        </row>
        <row r="108">
          <cell r="D108">
            <v>-78.675817300000006</v>
          </cell>
          <cell r="E108">
            <v>-1.65672697</v>
          </cell>
        </row>
        <row r="109">
          <cell r="D109">
            <v>-78.675778370000003</v>
          </cell>
          <cell r="E109">
            <v>-1.65668496</v>
          </cell>
        </row>
        <row r="110">
          <cell r="D110">
            <v>-78.675735889999999</v>
          </cell>
          <cell r="E110">
            <v>-1.6566366800000001</v>
          </cell>
        </row>
        <row r="111">
          <cell r="D111">
            <v>-78.675693109999997</v>
          </cell>
          <cell r="E111">
            <v>-1.65659147</v>
          </cell>
        </row>
        <row r="112">
          <cell r="D112">
            <v>-78.675650430000005</v>
          </cell>
          <cell r="E112">
            <v>-1.6565370699999999</v>
          </cell>
        </row>
        <row r="113">
          <cell r="D113">
            <v>-78.675599349999999</v>
          </cell>
          <cell r="E113">
            <v>-1.6564807100000001</v>
          </cell>
        </row>
        <row r="114">
          <cell r="D114">
            <v>-78.675543340000004</v>
          </cell>
          <cell r="E114">
            <v>-1.6564236400000001</v>
          </cell>
        </row>
        <row r="115">
          <cell r="D115">
            <v>-78.675488669999993</v>
          </cell>
          <cell r="E115">
            <v>-1.65636235</v>
          </cell>
        </row>
        <row r="116">
          <cell r="D116">
            <v>-78.675435250000007</v>
          </cell>
          <cell r="E116">
            <v>-1.6563043200000001</v>
          </cell>
        </row>
        <row r="117">
          <cell r="D117">
            <v>-78.675382839999997</v>
          </cell>
          <cell r="E117">
            <v>-1.65624708</v>
          </cell>
        </row>
        <row r="118">
          <cell r="D118">
            <v>-78.675340939999998</v>
          </cell>
          <cell r="E118">
            <v>-1.6562032200000001</v>
          </cell>
        </row>
        <row r="119">
          <cell r="D119">
            <v>-78.675315789999999</v>
          </cell>
          <cell r="E119">
            <v>-1.6561752199999999</v>
          </cell>
        </row>
        <row r="120">
          <cell r="D120">
            <v>-78.675306599999999</v>
          </cell>
          <cell r="E120">
            <v>-1.6561655200000001</v>
          </cell>
        </row>
        <row r="121">
          <cell r="D121">
            <v>-78.675298350000006</v>
          </cell>
          <cell r="E121">
            <v>-1.65615738</v>
          </cell>
        </row>
        <row r="122">
          <cell r="D122">
            <v>-78.675289849999999</v>
          </cell>
          <cell r="E122">
            <v>-1.6561466499999999</v>
          </cell>
        </row>
        <row r="123">
          <cell r="D123">
            <v>-78.675272559999996</v>
          </cell>
          <cell r="E123">
            <v>-1.6561296999999999</v>
          </cell>
        </row>
        <row r="124">
          <cell r="D124">
            <v>-78.675248969999998</v>
          </cell>
          <cell r="E124">
            <v>-1.65610411</v>
          </cell>
        </row>
        <row r="125">
          <cell r="D125">
            <v>-78.675222489999996</v>
          </cell>
          <cell r="E125">
            <v>-1.65607518</v>
          </cell>
        </row>
        <row r="126">
          <cell r="D126">
            <v>-78.675195400000007</v>
          </cell>
          <cell r="E126">
            <v>-1.6560455199999999</v>
          </cell>
        </row>
        <row r="127">
          <cell r="D127">
            <v>-78.675160239999997</v>
          </cell>
          <cell r="E127">
            <v>-1.6560063199999999</v>
          </cell>
        </row>
        <row r="128">
          <cell r="D128">
            <v>-78.675119069999994</v>
          </cell>
          <cell r="E128">
            <v>-1.65596053</v>
          </cell>
        </row>
        <row r="129">
          <cell r="D129">
            <v>-78.675069410000006</v>
          </cell>
          <cell r="E129">
            <v>-1.6559055199999999</v>
          </cell>
        </row>
        <row r="130">
          <cell r="D130">
            <v>-78.675014820000001</v>
          </cell>
          <cell r="E130">
            <v>-1.6558508300000001</v>
          </cell>
        </row>
        <row r="131">
          <cell r="D131">
            <v>-78.674956120000004</v>
          </cell>
          <cell r="E131">
            <v>-1.6557884599999999</v>
          </cell>
        </row>
        <row r="132">
          <cell r="D132">
            <v>-78.674893269999998</v>
          </cell>
          <cell r="E132">
            <v>-1.6557245899999999</v>
          </cell>
        </row>
        <row r="133">
          <cell r="D133">
            <v>-78.674832330000001</v>
          </cell>
          <cell r="E133">
            <v>-1.6556576199999999</v>
          </cell>
        </row>
        <row r="134">
          <cell r="D134">
            <v>-78.674770710000004</v>
          </cell>
          <cell r="E134">
            <v>-1.6555899599999999</v>
          </cell>
        </row>
        <row r="135">
          <cell r="D135">
            <v>-78.674710930000003</v>
          </cell>
          <cell r="E135">
            <v>-1.6555216500000001</v>
          </cell>
        </row>
        <row r="136">
          <cell r="D136">
            <v>-78.674652260000002</v>
          </cell>
          <cell r="E136">
            <v>-1.6554538599999999</v>
          </cell>
        </row>
        <row r="137">
          <cell r="D137">
            <v>-78.674595370000006</v>
          </cell>
          <cell r="E137">
            <v>-1.65538713</v>
          </cell>
        </row>
        <row r="138">
          <cell r="D138">
            <v>-78.674536309999993</v>
          </cell>
          <cell r="E138">
            <v>-1.65532269</v>
          </cell>
        </row>
        <row r="139">
          <cell r="D139">
            <v>-78.674477830000001</v>
          </cell>
          <cell r="E139">
            <v>-1.6552599400000001</v>
          </cell>
        </row>
        <row r="140">
          <cell r="D140">
            <v>-78.674423410000003</v>
          </cell>
          <cell r="E140">
            <v>-1.6552028000000001</v>
          </cell>
        </row>
        <row r="141">
          <cell r="D141">
            <v>-78.674376850000002</v>
          </cell>
          <cell r="E141">
            <v>-1.6551550399999999</v>
          </cell>
        </row>
        <row r="142">
          <cell r="D142">
            <v>-78.674354089999994</v>
          </cell>
          <cell r="E142">
            <v>-1.65512696</v>
          </cell>
        </row>
        <row r="143">
          <cell r="D143">
            <v>-78.674337679999994</v>
          </cell>
          <cell r="E143">
            <v>-1.65509566</v>
          </cell>
        </row>
        <row r="144">
          <cell r="D144">
            <v>-78.674328009999996</v>
          </cell>
          <cell r="E144">
            <v>-1.65506373</v>
          </cell>
        </row>
        <row r="145">
          <cell r="D145">
            <v>-78.674323639999997</v>
          </cell>
          <cell r="E145">
            <v>-1.6550381599999999</v>
          </cell>
        </row>
        <row r="146">
          <cell r="D146">
            <v>-78.674326629999996</v>
          </cell>
          <cell r="E146">
            <v>-1.65502387</v>
          </cell>
        </row>
        <row r="147">
          <cell r="D147">
            <v>-78.674334590000001</v>
          </cell>
          <cell r="E147">
            <v>-1.6550113799999999</v>
          </cell>
        </row>
        <row r="148">
          <cell r="D148">
            <v>-78.674347679999997</v>
          </cell>
          <cell r="E148">
            <v>-1.6550030499999999</v>
          </cell>
        </row>
        <row r="149">
          <cell r="D149">
            <v>-78.674361730000001</v>
          </cell>
          <cell r="E149">
            <v>-1.6549992</v>
          </cell>
        </row>
        <row r="150">
          <cell r="D150">
            <v>-78.674377100000001</v>
          </cell>
          <cell r="E150">
            <v>-1.65500278</v>
          </cell>
        </row>
        <row r="151">
          <cell r="D151">
            <v>-78.674387679999995</v>
          </cell>
          <cell r="E151">
            <v>-1.6550105900000001</v>
          </cell>
        </row>
        <row r="152">
          <cell r="D152">
            <v>-78.674394430000007</v>
          </cell>
          <cell r="E152">
            <v>-1.65501944</v>
          </cell>
        </row>
        <row r="153">
          <cell r="D153">
            <v>-78.674400239999997</v>
          </cell>
          <cell r="E153">
            <v>-1.65502997</v>
          </cell>
        </row>
        <row r="154">
          <cell r="D154">
            <v>-78.674405809999996</v>
          </cell>
          <cell r="E154">
            <v>-1.6550399099999999</v>
          </cell>
        </row>
        <row r="155">
          <cell r="D155">
            <v>-78.674411269999993</v>
          </cell>
          <cell r="E155">
            <v>-1.65504758</v>
          </cell>
        </row>
      </sheetData>
      <sheetData sheetId="1"/>
      <sheetData sheetId="2"/>
      <sheetData sheetId="3">
        <row r="2">
          <cell r="D2">
            <v>-78.677368209999997</v>
          </cell>
          <cell r="E2">
            <v>-1.6605957</v>
          </cell>
        </row>
        <row r="3">
          <cell r="D3">
            <v>-78.677366509999999</v>
          </cell>
          <cell r="E3">
            <v>-1.6605963100000001</v>
          </cell>
        </row>
        <row r="4">
          <cell r="D4">
            <v>-78.677367579999995</v>
          </cell>
          <cell r="E4">
            <v>-1.6605961499999999</v>
          </cell>
        </row>
        <row r="5">
          <cell r="D5">
            <v>-78.677368470000005</v>
          </cell>
          <cell r="E5">
            <v>-1.66059215</v>
          </cell>
        </row>
        <row r="6">
          <cell r="D6">
            <v>-78.677371789999995</v>
          </cell>
          <cell r="E6">
            <v>-1.6605809499999999</v>
          </cell>
        </row>
        <row r="7">
          <cell r="D7">
            <v>-78.677376449999997</v>
          </cell>
          <cell r="E7">
            <v>-1.6605601000000001</v>
          </cell>
        </row>
        <row r="8">
          <cell r="D8">
            <v>-78.677387719999999</v>
          </cell>
          <cell r="E8">
            <v>-1.66053216</v>
          </cell>
        </row>
        <row r="9">
          <cell r="D9">
            <v>-78.677399809999997</v>
          </cell>
          <cell r="E9">
            <v>-1.66049052</v>
          </cell>
        </row>
        <row r="10">
          <cell r="D10">
            <v>-78.677405730000004</v>
          </cell>
          <cell r="E10">
            <v>-1.66045149</v>
          </cell>
        </row>
        <row r="11">
          <cell r="D11">
            <v>-78.677411289999995</v>
          </cell>
          <cell r="E11">
            <v>-1.66039914</v>
          </cell>
        </row>
        <row r="12">
          <cell r="D12">
            <v>-78.677417680000005</v>
          </cell>
          <cell r="E12">
            <v>-1.6603382600000001</v>
          </cell>
        </row>
        <row r="13">
          <cell r="D13">
            <v>-78.677423840000003</v>
          </cell>
          <cell r="E13">
            <v>-1.66027251</v>
          </cell>
        </row>
        <row r="14">
          <cell r="D14">
            <v>-78.677432359999997</v>
          </cell>
          <cell r="E14">
            <v>-1.6602014300000001</v>
          </cell>
        </row>
        <row r="15">
          <cell r="D15">
            <v>-78.677441920000007</v>
          </cell>
          <cell r="E15">
            <v>-1.6601285800000001</v>
          </cell>
        </row>
        <row r="16">
          <cell r="D16">
            <v>-78.677448589999997</v>
          </cell>
          <cell r="E16">
            <v>-1.66005884</v>
          </cell>
        </row>
        <row r="17">
          <cell r="D17">
            <v>-78.677453170000007</v>
          </cell>
          <cell r="E17">
            <v>-1.6600000500000001</v>
          </cell>
        </row>
        <row r="18">
          <cell r="D18">
            <v>-78.677455640000005</v>
          </cell>
          <cell r="E18">
            <v>-1.659969</v>
          </cell>
        </row>
        <row r="19">
          <cell r="D19">
            <v>-78.677456789999994</v>
          </cell>
          <cell r="E19">
            <v>-1.6599625200000001</v>
          </cell>
        </row>
        <row r="20">
          <cell r="D20">
            <v>-78.677456570000004</v>
          </cell>
          <cell r="E20">
            <v>-1.6599515600000001</v>
          </cell>
        </row>
        <row r="21">
          <cell r="D21">
            <v>-78.677458889999997</v>
          </cell>
          <cell r="E21">
            <v>-1.6599336200000001</v>
          </cell>
        </row>
        <row r="22">
          <cell r="D22">
            <v>-78.677463380000006</v>
          </cell>
          <cell r="E22">
            <v>-1.6599024499999999</v>
          </cell>
        </row>
        <row r="23">
          <cell r="D23">
            <v>-78.677468250000004</v>
          </cell>
          <cell r="E23">
            <v>-1.6598624</v>
          </cell>
        </row>
        <row r="24">
          <cell r="D24">
            <v>-78.677473390000003</v>
          </cell>
          <cell r="E24">
            <v>-1.65982301</v>
          </cell>
        </row>
        <row r="25">
          <cell r="D25">
            <v>-78.677478949999994</v>
          </cell>
          <cell r="E25">
            <v>-1.6597826600000001</v>
          </cell>
        </row>
        <row r="26">
          <cell r="D26">
            <v>-78.677485480000001</v>
          </cell>
          <cell r="E26">
            <v>-1.65973974</v>
          </cell>
        </row>
        <row r="27">
          <cell r="D27">
            <v>-78.677493130000002</v>
          </cell>
          <cell r="E27">
            <v>-1.65968643</v>
          </cell>
        </row>
        <row r="28">
          <cell r="D28">
            <v>-78.677499260000005</v>
          </cell>
          <cell r="E28">
            <v>-1.6596245199999999</v>
          </cell>
        </row>
        <row r="29">
          <cell r="D29">
            <v>-78.677503830000006</v>
          </cell>
          <cell r="E29">
            <v>-1.65956017</v>
          </cell>
        </row>
        <row r="30">
          <cell r="D30">
            <v>-78.677510789999999</v>
          </cell>
          <cell r="E30">
            <v>-1.65949602</v>
          </cell>
        </row>
        <row r="31">
          <cell r="D31">
            <v>-78.677519250000003</v>
          </cell>
          <cell r="E31">
            <v>-1.6594302400000001</v>
          </cell>
        </row>
        <row r="32">
          <cell r="D32">
            <v>-78.677532029999995</v>
          </cell>
          <cell r="E32">
            <v>-1.65935601</v>
          </cell>
        </row>
        <row r="33">
          <cell r="D33">
            <v>-78.677538780000006</v>
          </cell>
          <cell r="E33">
            <v>-1.6592854699999999</v>
          </cell>
        </row>
        <row r="34">
          <cell r="D34">
            <v>-78.677545159999994</v>
          </cell>
          <cell r="E34">
            <v>-1.65920668</v>
          </cell>
        </row>
        <row r="35">
          <cell r="D35">
            <v>-78.677551260000001</v>
          </cell>
          <cell r="E35">
            <v>-1.6591282000000001</v>
          </cell>
        </row>
        <row r="36">
          <cell r="D36">
            <v>-78.677561749999995</v>
          </cell>
          <cell r="E36">
            <v>-1.6590538100000001</v>
          </cell>
        </row>
        <row r="37">
          <cell r="D37">
            <v>-78.677568820000005</v>
          </cell>
          <cell r="E37">
            <v>-1.6589866499999999</v>
          </cell>
        </row>
        <row r="38">
          <cell r="D38">
            <v>-78.677573749999993</v>
          </cell>
          <cell r="E38">
            <v>-1.6589338</v>
          </cell>
        </row>
        <row r="39">
          <cell r="D39">
            <v>-78.677576189999996</v>
          </cell>
          <cell r="E39">
            <v>-1.6589103999999999</v>
          </cell>
        </row>
        <row r="40">
          <cell r="D40">
            <v>-78.677582979999997</v>
          </cell>
          <cell r="E40">
            <v>-1.65889967</v>
          </cell>
        </row>
        <row r="41">
          <cell r="D41">
            <v>-78.677583679999998</v>
          </cell>
          <cell r="E41">
            <v>-1.6588885900000001</v>
          </cell>
        </row>
        <row r="42">
          <cell r="D42">
            <v>-78.67758422</v>
          </cell>
          <cell r="E42">
            <v>-1.6588701299999999</v>
          </cell>
        </row>
        <row r="43">
          <cell r="D43">
            <v>-78.677583909999996</v>
          </cell>
          <cell r="E43">
            <v>-1.6588426599999999</v>
          </cell>
        </row>
        <row r="44">
          <cell r="D44">
            <v>-78.677585030000003</v>
          </cell>
          <cell r="E44">
            <v>-1.65880498</v>
          </cell>
        </row>
        <row r="45">
          <cell r="D45">
            <v>-78.677584159999995</v>
          </cell>
          <cell r="E45">
            <v>-1.65876673</v>
          </cell>
        </row>
        <row r="46">
          <cell r="D46">
            <v>-78.677579660000006</v>
          </cell>
          <cell r="E46">
            <v>-1.6587298399999999</v>
          </cell>
        </row>
        <row r="47">
          <cell r="D47">
            <v>-78.677569329999997</v>
          </cell>
          <cell r="E47">
            <v>-1.65869117</v>
          </cell>
        </row>
        <row r="48">
          <cell r="D48">
            <v>-78.677549540000001</v>
          </cell>
          <cell r="E48">
            <v>-1.65865459</v>
          </cell>
        </row>
        <row r="49">
          <cell r="D49">
            <v>-78.677526889999996</v>
          </cell>
          <cell r="E49">
            <v>-1.6586219099999999</v>
          </cell>
        </row>
        <row r="50">
          <cell r="D50">
            <v>-78.677507910000003</v>
          </cell>
          <cell r="E50">
            <v>-1.6585975399999999</v>
          </cell>
        </row>
        <row r="51">
          <cell r="D51">
            <v>-78.677496039999994</v>
          </cell>
          <cell r="E51">
            <v>-1.65858521</v>
          </cell>
        </row>
        <row r="52">
          <cell r="D52">
            <v>-78.677487299999996</v>
          </cell>
          <cell r="E52">
            <v>-1.65857495</v>
          </cell>
        </row>
        <row r="53">
          <cell r="D53">
            <v>-78.677474110000006</v>
          </cell>
          <cell r="E53">
            <v>-1.65855971</v>
          </cell>
        </row>
        <row r="54">
          <cell r="D54">
            <v>-78.677451419999997</v>
          </cell>
          <cell r="E54">
            <v>-1.6585356099999999</v>
          </cell>
        </row>
        <row r="55">
          <cell r="D55">
            <v>-78.677425700000001</v>
          </cell>
          <cell r="E55">
            <v>-1.65850641</v>
          </cell>
        </row>
        <row r="56">
          <cell r="D56">
            <v>-78.677398010000005</v>
          </cell>
          <cell r="E56">
            <v>-1.6584757299999999</v>
          </cell>
        </row>
        <row r="57">
          <cell r="D57">
            <v>-78.677364229999995</v>
          </cell>
          <cell r="E57">
            <v>-1.6584343800000001</v>
          </cell>
        </row>
        <row r="58">
          <cell r="D58">
            <v>-78.677322860000004</v>
          </cell>
          <cell r="E58">
            <v>-1.6583920599999999</v>
          </cell>
        </row>
        <row r="59">
          <cell r="D59">
            <v>-78.677276390000003</v>
          </cell>
          <cell r="E59">
            <v>-1.6583393500000001</v>
          </cell>
        </row>
        <row r="60">
          <cell r="D60">
            <v>-78.677229639999993</v>
          </cell>
          <cell r="E60">
            <v>-1.658283</v>
          </cell>
        </row>
        <row r="61">
          <cell r="D61">
            <v>-78.677176470000006</v>
          </cell>
          <cell r="E61">
            <v>-1.65822724</v>
          </cell>
        </row>
        <row r="62">
          <cell r="D62">
            <v>-78.67712263</v>
          </cell>
          <cell r="E62">
            <v>-1.6581692400000001</v>
          </cell>
        </row>
        <row r="63">
          <cell r="D63">
            <v>-78.677063489999995</v>
          </cell>
          <cell r="E63">
            <v>-1.65810649</v>
          </cell>
        </row>
        <row r="64">
          <cell r="D64">
            <v>-78.677000629999995</v>
          </cell>
          <cell r="E64">
            <v>-1.65804346</v>
          </cell>
        </row>
        <row r="65">
          <cell r="D65">
            <v>-78.676939829999995</v>
          </cell>
          <cell r="E65">
            <v>-1.65797913</v>
          </cell>
        </row>
        <row r="66">
          <cell r="D66">
            <v>-78.676879760000006</v>
          </cell>
          <cell r="E66">
            <v>-1.65791391</v>
          </cell>
        </row>
        <row r="67">
          <cell r="D67">
            <v>-78.6768201</v>
          </cell>
          <cell r="E67">
            <v>-1.65784544</v>
          </cell>
        </row>
        <row r="68">
          <cell r="D68">
            <v>-78.676758269999993</v>
          </cell>
          <cell r="E68">
            <v>-1.6577759299999999</v>
          </cell>
        </row>
        <row r="69">
          <cell r="D69">
            <v>-78.676693709999995</v>
          </cell>
          <cell r="E69">
            <v>-1.65770595</v>
          </cell>
        </row>
        <row r="70">
          <cell r="D70">
            <v>-78.676634250000006</v>
          </cell>
          <cell r="E70">
            <v>-1.6576377900000001</v>
          </cell>
        </row>
        <row r="71">
          <cell r="D71">
            <v>-78.676574500000001</v>
          </cell>
          <cell r="E71">
            <v>-1.6575735599999999</v>
          </cell>
        </row>
        <row r="72">
          <cell r="D72">
            <v>-78.676522500000004</v>
          </cell>
          <cell r="E72">
            <v>-1.65751403</v>
          </cell>
        </row>
        <row r="73">
          <cell r="D73">
            <v>-78.676477129999995</v>
          </cell>
          <cell r="E73">
            <v>-1.6574620799999999</v>
          </cell>
        </row>
        <row r="74">
          <cell r="D74">
            <v>-78.67644731</v>
          </cell>
          <cell r="E74">
            <v>-1.65742967</v>
          </cell>
        </row>
        <row r="75">
          <cell r="D75">
            <v>-78.676441170000004</v>
          </cell>
          <cell r="E75">
            <v>-1.65741907</v>
          </cell>
        </row>
        <row r="76">
          <cell r="D76">
            <v>-78.676433660000001</v>
          </cell>
          <cell r="E76">
            <v>-1.65741454</v>
          </cell>
        </row>
        <row r="77">
          <cell r="D77">
            <v>-78.67642171</v>
          </cell>
          <cell r="E77">
            <v>-1.6574045500000001</v>
          </cell>
        </row>
        <row r="78">
          <cell r="D78">
            <v>-78.676403759999999</v>
          </cell>
          <cell r="E78">
            <v>-1.65739185</v>
          </cell>
        </row>
        <row r="79">
          <cell r="D79">
            <v>-78.676387980000001</v>
          </cell>
          <cell r="E79">
            <v>-1.65737234</v>
          </cell>
        </row>
        <row r="80">
          <cell r="D80">
            <v>-78.676369750000006</v>
          </cell>
          <cell r="E80">
            <v>-1.65735359</v>
          </cell>
        </row>
        <row r="81">
          <cell r="D81">
            <v>-78.67634692</v>
          </cell>
          <cell r="E81">
            <v>-1.6573282600000001</v>
          </cell>
        </row>
        <row r="82">
          <cell r="D82">
            <v>-78.676322850000005</v>
          </cell>
          <cell r="E82">
            <v>-1.65730004</v>
          </cell>
        </row>
        <row r="83">
          <cell r="D83">
            <v>-78.676302899999996</v>
          </cell>
          <cell r="E83">
            <v>-1.65727457</v>
          </cell>
        </row>
        <row r="84">
          <cell r="D84">
            <v>-78.676280939999998</v>
          </cell>
          <cell r="E84">
            <v>-1.6572500999999999</v>
          </cell>
        </row>
        <row r="85">
          <cell r="D85">
            <v>-78.676252770000005</v>
          </cell>
          <cell r="E85">
            <v>-1.6572185800000001</v>
          </cell>
        </row>
        <row r="86">
          <cell r="D86">
            <v>-78.676224050000002</v>
          </cell>
          <cell r="E86">
            <v>-1.6571866500000001</v>
          </cell>
        </row>
        <row r="87">
          <cell r="D87">
            <v>-78.676193170000005</v>
          </cell>
          <cell r="E87">
            <v>-1.6571548199999999</v>
          </cell>
        </row>
        <row r="88">
          <cell r="D88">
            <v>-78.676154370000006</v>
          </cell>
          <cell r="E88">
            <v>-1.65712232</v>
          </cell>
        </row>
        <row r="89">
          <cell r="D89">
            <v>-78.676120960000006</v>
          </cell>
          <cell r="E89">
            <v>-1.65708637</v>
          </cell>
        </row>
        <row r="90">
          <cell r="D90">
            <v>-78.676083030000001</v>
          </cell>
          <cell r="E90">
            <v>-1.6570468199999999</v>
          </cell>
        </row>
        <row r="91">
          <cell r="D91">
            <v>-78.676044700000006</v>
          </cell>
          <cell r="E91">
            <v>-1.6570034</v>
          </cell>
        </row>
        <row r="92">
          <cell r="D92">
            <v>-78.676007819999995</v>
          </cell>
          <cell r="E92">
            <v>-1.6569626799999999</v>
          </cell>
        </row>
        <row r="93">
          <cell r="D93">
            <v>-78.675980670000001</v>
          </cell>
          <cell r="E93">
            <v>-1.6569313999999999</v>
          </cell>
        </row>
        <row r="94">
          <cell r="D94">
            <v>-78.675969449999997</v>
          </cell>
          <cell r="E94">
            <v>-1.6569142699999999</v>
          </cell>
        </row>
        <row r="95">
          <cell r="D95">
            <v>-78.675962900000002</v>
          </cell>
          <cell r="E95">
            <v>-1.6569056499999999</v>
          </cell>
        </row>
        <row r="96">
          <cell r="D96">
            <v>-78.675954390000001</v>
          </cell>
          <cell r="E96">
            <v>-1.65689844</v>
          </cell>
        </row>
        <row r="97">
          <cell r="D97">
            <v>-78.675945619999993</v>
          </cell>
          <cell r="E97">
            <v>-1.65689117</v>
          </cell>
        </row>
        <row r="98">
          <cell r="D98">
            <v>-78.67593746</v>
          </cell>
          <cell r="E98">
            <v>-1.6568791599999999</v>
          </cell>
        </row>
        <row r="99">
          <cell r="D99">
            <v>-78.675918539999998</v>
          </cell>
          <cell r="E99">
            <v>-1.6568577099999999</v>
          </cell>
        </row>
        <row r="100">
          <cell r="D100">
            <v>-78.67589237</v>
          </cell>
          <cell r="E100">
            <v>-1.6568272100000001</v>
          </cell>
        </row>
        <row r="101">
          <cell r="D101">
            <v>-78.675863250000006</v>
          </cell>
          <cell r="E101">
            <v>-1.6567962899999999</v>
          </cell>
        </row>
        <row r="102">
          <cell r="D102">
            <v>-78.675823960000002</v>
          </cell>
          <cell r="E102">
            <v>-1.6567620000000001</v>
          </cell>
        </row>
        <row r="103">
          <cell r="D103">
            <v>-78.675782429999998</v>
          </cell>
          <cell r="E103">
            <v>-1.6567211900000001</v>
          </cell>
        </row>
        <row r="104">
          <cell r="D104">
            <v>-78.675733219999998</v>
          </cell>
          <cell r="E104">
            <v>-1.65666771</v>
          </cell>
        </row>
        <row r="105">
          <cell r="D105">
            <v>-78.675683669999998</v>
          </cell>
          <cell r="E105">
            <v>-1.65661419</v>
          </cell>
        </row>
        <row r="106">
          <cell r="D106">
            <v>-78.675634149999993</v>
          </cell>
          <cell r="E106">
            <v>-1.6565608199999999</v>
          </cell>
        </row>
        <row r="107">
          <cell r="D107">
            <v>-78.675581579999999</v>
          </cell>
          <cell r="E107">
            <v>-1.6565003199999999</v>
          </cell>
        </row>
        <row r="108">
          <cell r="D108">
            <v>-78.675524929999995</v>
          </cell>
          <cell r="E108">
            <v>-1.6564401499999999</v>
          </cell>
        </row>
        <row r="109">
          <cell r="D109">
            <v>-78.675471279999996</v>
          </cell>
          <cell r="E109">
            <v>-1.6563827200000001</v>
          </cell>
        </row>
        <row r="110">
          <cell r="D110">
            <v>-78.675415779999994</v>
          </cell>
          <cell r="E110">
            <v>-1.65632267</v>
          </cell>
        </row>
        <row r="111">
          <cell r="D111">
            <v>-78.675365709999994</v>
          </cell>
          <cell r="E111">
            <v>-1.65626549</v>
          </cell>
        </row>
        <row r="112">
          <cell r="D112">
            <v>-78.675320029999995</v>
          </cell>
          <cell r="E112">
            <v>-1.65621577</v>
          </cell>
        </row>
        <row r="113">
          <cell r="D113">
            <v>-78.675287510000004</v>
          </cell>
          <cell r="E113">
            <v>-1.65618585</v>
          </cell>
        </row>
        <row r="114">
          <cell r="D114">
            <v>-78.675273950000005</v>
          </cell>
          <cell r="E114">
            <v>-1.6561731399999999</v>
          </cell>
        </row>
        <row r="115">
          <cell r="D115">
            <v>-78.674734819999998</v>
          </cell>
          <cell r="E115">
            <v>-1.6555546699999999</v>
          </cell>
        </row>
        <row r="116">
          <cell r="D116">
            <v>-78.674669820000005</v>
          </cell>
          <cell r="E116">
            <v>-1.6554712300000001</v>
          </cell>
        </row>
        <row r="117">
          <cell r="D117">
            <v>-78.674600319999996</v>
          </cell>
          <cell r="E117">
            <v>-1.65539189</v>
          </cell>
        </row>
        <row r="118">
          <cell r="D118">
            <v>-78.674531849999994</v>
          </cell>
          <cell r="E118">
            <v>-1.65532356</v>
          </cell>
        </row>
        <row r="119">
          <cell r="D119">
            <v>-78.674463290000006</v>
          </cell>
          <cell r="E119">
            <v>-1.6552509399999999</v>
          </cell>
        </row>
        <row r="120">
          <cell r="D120">
            <v>-78.674402060000006</v>
          </cell>
          <cell r="E120">
            <v>-1.6551852</v>
          </cell>
        </row>
        <row r="121">
          <cell r="D121">
            <v>-78.674354010000002</v>
          </cell>
          <cell r="E121">
            <v>-1.6551323200000001</v>
          </cell>
        </row>
        <row r="122">
          <cell r="D122">
            <v>-78.67432316</v>
          </cell>
          <cell r="E122">
            <v>-1.6550896799999999</v>
          </cell>
        </row>
        <row r="123">
          <cell r="D123">
            <v>-78.67431268</v>
          </cell>
          <cell r="E123">
            <v>-1.6550532099999999</v>
          </cell>
        </row>
        <row r="124">
          <cell r="D124">
            <v>-78.674321000000006</v>
          </cell>
          <cell r="E124">
            <v>-1.65503691</v>
          </cell>
        </row>
        <row r="125">
          <cell r="D125">
            <v>-78.674334959999996</v>
          </cell>
          <cell r="E125">
            <v>-1.6550240199999999</v>
          </cell>
        </row>
        <row r="126">
          <cell r="D126">
            <v>-78.674353170000003</v>
          </cell>
          <cell r="E126">
            <v>-1.6550238799999999</v>
          </cell>
        </row>
        <row r="127">
          <cell r="D127">
            <v>-78.674372669999997</v>
          </cell>
          <cell r="E127">
            <v>-1.6550288099999999</v>
          </cell>
        </row>
        <row r="128">
          <cell r="D128">
            <v>-78.674388879999995</v>
          </cell>
          <cell r="E128">
            <v>-1.65504085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FC810-7C19-4962-8607-6B4A5D01604D}">
  <dimension ref="A1:Q1031"/>
  <sheetViews>
    <sheetView zoomScale="115" workbookViewId="0">
      <selection activeCell="C24" sqref="C24"/>
    </sheetView>
  </sheetViews>
  <sheetFormatPr baseColWidth="10" defaultRowHeight="14.4" x14ac:dyDescent="0.3"/>
  <sheetData>
    <row r="1" spans="1:17" x14ac:dyDescent="0.3">
      <c r="A1" t="s">
        <v>3294</v>
      </c>
      <c r="B1" t="s">
        <v>3293</v>
      </c>
      <c r="F1">
        <f>1030/60</f>
        <v>17.166666666666668</v>
      </c>
    </row>
    <row r="2" spans="1:17" x14ac:dyDescent="0.3">
      <c r="A2">
        <v>1</v>
      </c>
      <c r="B2" s="4">
        <v>0</v>
      </c>
    </row>
    <row r="3" spans="1:17" x14ac:dyDescent="0.3">
      <c r="A3">
        <v>2</v>
      </c>
      <c r="B3" s="4">
        <v>3.58</v>
      </c>
    </row>
    <row r="4" spans="1:17" x14ac:dyDescent="0.3">
      <c r="A4">
        <v>3</v>
      </c>
      <c r="B4" s="4">
        <v>3.87</v>
      </c>
    </row>
    <row r="5" spans="1:17" x14ac:dyDescent="0.3">
      <c r="A5">
        <v>4</v>
      </c>
      <c r="B5" s="4">
        <v>4.46</v>
      </c>
    </row>
    <row r="6" spans="1:17" x14ac:dyDescent="0.3">
      <c r="A6">
        <v>5</v>
      </c>
      <c r="B6" s="4">
        <v>5.56</v>
      </c>
    </row>
    <row r="7" spans="1:17" x14ac:dyDescent="0.3">
      <c r="A7">
        <v>6</v>
      </c>
      <c r="B7" s="4">
        <v>6.8</v>
      </c>
    </row>
    <row r="8" spans="1:17" x14ac:dyDescent="0.3">
      <c r="A8">
        <v>7</v>
      </c>
      <c r="B8" s="4">
        <v>7.72</v>
      </c>
    </row>
    <row r="9" spans="1:17" x14ac:dyDescent="0.3">
      <c r="A9">
        <v>8</v>
      </c>
      <c r="B9" s="4">
        <v>7.68</v>
      </c>
    </row>
    <row r="10" spans="1:17" x14ac:dyDescent="0.3">
      <c r="A10">
        <v>9</v>
      </c>
      <c r="B10" s="4">
        <v>7.57</v>
      </c>
    </row>
    <row r="11" spans="1:17" x14ac:dyDescent="0.3">
      <c r="A11">
        <v>10</v>
      </c>
      <c r="B11" s="4">
        <v>6.8</v>
      </c>
      <c r="Q11">
        <v>379</v>
      </c>
    </row>
    <row r="12" spans="1:17" x14ac:dyDescent="0.3">
      <c r="A12">
        <v>11</v>
      </c>
      <c r="B12" s="4">
        <v>5.07</v>
      </c>
      <c r="Q12">
        <f>Q11/60</f>
        <v>6.3166666666666664</v>
      </c>
    </row>
    <row r="13" spans="1:17" x14ac:dyDescent="0.3">
      <c r="A13">
        <v>12</v>
      </c>
      <c r="B13" s="4">
        <v>3.42</v>
      </c>
    </row>
    <row r="14" spans="1:17" x14ac:dyDescent="0.3">
      <c r="A14">
        <v>13</v>
      </c>
      <c r="B14" s="4">
        <v>2.46</v>
      </c>
    </row>
    <row r="15" spans="1:17" x14ac:dyDescent="0.3">
      <c r="A15">
        <v>14</v>
      </c>
      <c r="B15" s="4">
        <v>1.66</v>
      </c>
    </row>
    <row r="16" spans="1:17" x14ac:dyDescent="0.3">
      <c r="A16">
        <v>15</v>
      </c>
      <c r="B16" s="4">
        <v>1.05</v>
      </c>
    </row>
    <row r="17" spans="1:2" x14ac:dyDescent="0.3">
      <c r="A17">
        <v>16</v>
      </c>
      <c r="B17" s="4">
        <v>1.35</v>
      </c>
    </row>
    <row r="18" spans="1:2" x14ac:dyDescent="0.3">
      <c r="A18">
        <v>17</v>
      </c>
      <c r="B18" s="4">
        <v>2.52</v>
      </c>
    </row>
    <row r="19" spans="1:2" x14ac:dyDescent="0.3">
      <c r="A19">
        <v>18</v>
      </c>
      <c r="B19" s="4">
        <v>4.3</v>
      </c>
    </row>
    <row r="20" spans="1:2" x14ac:dyDescent="0.3">
      <c r="A20">
        <v>19</v>
      </c>
      <c r="B20" s="4">
        <v>4.5199999999999996</v>
      </c>
    </row>
    <row r="21" spans="1:2" x14ac:dyDescent="0.3">
      <c r="A21">
        <v>20</v>
      </c>
      <c r="B21" s="4">
        <v>4.72</v>
      </c>
    </row>
    <row r="22" spans="1:2" x14ac:dyDescent="0.3">
      <c r="A22">
        <v>21</v>
      </c>
      <c r="B22" s="4">
        <v>5.68</v>
      </c>
    </row>
    <row r="23" spans="1:2" x14ac:dyDescent="0.3">
      <c r="A23">
        <v>22</v>
      </c>
      <c r="B23" s="4">
        <v>6.04</v>
      </c>
    </row>
    <row r="24" spans="1:2" x14ac:dyDescent="0.3">
      <c r="A24">
        <v>23</v>
      </c>
      <c r="B24" s="4">
        <v>6.91</v>
      </c>
    </row>
    <row r="25" spans="1:2" x14ac:dyDescent="0.3">
      <c r="A25">
        <v>24</v>
      </c>
      <c r="B25" s="4">
        <v>7.85</v>
      </c>
    </row>
    <row r="26" spans="1:2" x14ac:dyDescent="0.3">
      <c r="A26">
        <v>25</v>
      </c>
      <c r="B26" s="4">
        <v>9.11</v>
      </c>
    </row>
    <row r="27" spans="1:2" x14ac:dyDescent="0.3">
      <c r="A27">
        <v>26</v>
      </c>
      <c r="B27" s="4">
        <v>9.24</v>
      </c>
    </row>
    <row r="28" spans="1:2" x14ac:dyDescent="0.3">
      <c r="A28">
        <v>27</v>
      </c>
      <c r="B28" s="4">
        <v>9.57</v>
      </c>
    </row>
    <row r="29" spans="1:2" x14ac:dyDescent="0.3">
      <c r="A29">
        <v>28</v>
      </c>
      <c r="B29" s="4">
        <v>9.11</v>
      </c>
    </row>
    <row r="30" spans="1:2" x14ac:dyDescent="0.3">
      <c r="A30">
        <v>29</v>
      </c>
      <c r="B30" s="4">
        <v>8.25</v>
      </c>
    </row>
    <row r="31" spans="1:2" x14ac:dyDescent="0.3">
      <c r="A31">
        <v>30</v>
      </c>
      <c r="B31" s="4">
        <v>7.27</v>
      </c>
    </row>
    <row r="32" spans="1:2" x14ac:dyDescent="0.3">
      <c r="A32">
        <v>31</v>
      </c>
      <c r="B32" s="4">
        <v>5.75</v>
      </c>
    </row>
    <row r="33" spans="1:2" x14ac:dyDescent="0.3">
      <c r="A33">
        <v>32</v>
      </c>
      <c r="B33" s="4">
        <v>4.12</v>
      </c>
    </row>
    <row r="34" spans="1:2" x14ac:dyDescent="0.3">
      <c r="A34">
        <v>33</v>
      </c>
      <c r="B34" s="4">
        <v>3.61</v>
      </c>
    </row>
    <row r="35" spans="1:2" x14ac:dyDescent="0.3">
      <c r="A35">
        <v>34</v>
      </c>
      <c r="B35" s="4">
        <v>2.91</v>
      </c>
    </row>
    <row r="36" spans="1:2" x14ac:dyDescent="0.3">
      <c r="A36">
        <v>35</v>
      </c>
      <c r="B36" s="4">
        <v>2.36</v>
      </c>
    </row>
    <row r="37" spans="1:2" x14ac:dyDescent="0.3">
      <c r="A37">
        <v>36</v>
      </c>
      <c r="B37" s="4">
        <v>1.94</v>
      </c>
    </row>
    <row r="38" spans="1:2" x14ac:dyDescent="0.3">
      <c r="A38">
        <v>37</v>
      </c>
      <c r="B38" s="4">
        <v>1.1000000000000001</v>
      </c>
    </row>
    <row r="39" spans="1:2" x14ac:dyDescent="0.3">
      <c r="A39">
        <v>38</v>
      </c>
      <c r="B39" s="4">
        <v>1.06</v>
      </c>
    </row>
    <row r="40" spans="1:2" x14ac:dyDescent="0.3">
      <c r="A40">
        <v>39</v>
      </c>
      <c r="B40" s="4">
        <v>2.13</v>
      </c>
    </row>
    <row r="41" spans="1:2" x14ac:dyDescent="0.3">
      <c r="A41">
        <v>40</v>
      </c>
      <c r="B41" s="4">
        <v>3.01</v>
      </c>
    </row>
    <row r="42" spans="1:2" x14ac:dyDescent="0.3">
      <c r="A42">
        <v>41</v>
      </c>
      <c r="B42" s="4">
        <v>3.51</v>
      </c>
    </row>
    <row r="43" spans="1:2" x14ac:dyDescent="0.3">
      <c r="A43">
        <v>42</v>
      </c>
      <c r="B43" s="4">
        <v>3.11</v>
      </c>
    </row>
    <row r="44" spans="1:2" x14ac:dyDescent="0.3">
      <c r="A44">
        <v>43</v>
      </c>
      <c r="B44" s="4">
        <v>3.39</v>
      </c>
    </row>
    <row r="45" spans="1:2" x14ac:dyDescent="0.3">
      <c r="A45">
        <v>44</v>
      </c>
      <c r="B45" s="4">
        <v>3.83</v>
      </c>
    </row>
    <row r="46" spans="1:2" x14ac:dyDescent="0.3">
      <c r="A46">
        <v>45</v>
      </c>
      <c r="B46" s="4">
        <v>4.1399999999999997</v>
      </c>
    </row>
    <row r="47" spans="1:2" x14ac:dyDescent="0.3">
      <c r="A47">
        <v>46</v>
      </c>
      <c r="B47" s="4">
        <v>4.1500000000000004</v>
      </c>
    </row>
    <row r="48" spans="1:2" x14ac:dyDescent="0.3">
      <c r="A48">
        <v>47</v>
      </c>
      <c r="B48" s="4">
        <v>3.81</v>
      </c>
    </row>
    <row r="49" spans="1:2" x14ac:dyDescent="0.3">
      <c r="A49">
        <v>48</v>
      </c>
      <c r="B49" s="4">
        <v>2.73</v>
      </c>
    </row>
    <row r="50" spans="1:2" x14ac:dyDescent="0.3">
      <c r="A50">
        <v>49</v>
      </c>
      <c r="B50" s="4">
        <v>1.53</v>
      </c>
    </row>
    <row r="51" spans="1:2" x14ac:dyDescent="0.3">
      <c r="A51">
        <v>50</v>
      </c>
      <c r="B51" s="4">
        <v>1.28</v>
      </c>
    </row>
    <row r="52" spans="1:2" x14ac:dyDescent="0.3">
      <c r="A52">
        <v>51</v>
      </c>
      <c r="B52" s="4">
        <v>1.56</v>
      </c>
    </row>
    <row r="53" spans="1:2" x14ac:dyDescent="0.3">
      <c r="A53">
        <v>52</v>
      </c>
      <c r="B53" s="4">
        <v>2.87</v>
      </c>
    </row>
    <row r="54" spans="1:2" x14ac:dyDescent="0.3">
      <c r="A54">
        <v>53</v>
      </c>
      <c r="B54" s="4">
        <v>4.47</v>
      </c>
    </row>
    <row r="55" spans="1:2" x14ac:dyDescent="0.3">
      <c r="A55">
        <v>54</v>
      </c>
      <c r="B55" s="4">
        <v>4.8600000000000003</v>
      </c>
    </row>
    <row r="56" spans="1:2" x14ac:dyDescent="0.3">
      <c r="A56">
        <v>55</v>
      </c>
      <c r="B56" s="4">
        <v>5.09</v>
      </c>
    </row>
    <row r="57" spans="1:2" x14ac:dyDescent="0.3">
      <c r="A57">
        <v>56</v>
      </c>
      <c r="B57" s="4">
        <v>6.06</v>
      </c>
    </row>
    <row r="58" spans="1:2" x14ac:dyDescent="0.3">
      <c r="A58">
        <v>57</v>
      </c>
      <c r="B58" s="4">
        <v>7.23</v>
      </c>
    </row>
    <row r="59" spans="1:2" x14ac:dyDescent="0.3">
      <c r="A59">
        <v>58</v>
      </c>
      <c r="B59" s="4">
        <v>8.33</v>
      </c>
    </row>
    <row r="60" spans="1:2" x14ac:dyDescent="0.3">
      <c r="A60">
        <v>59</v>
      </c>
      <c r="B60" s="4">
        <v>9.26</v>
      </c>
    </row>
    <row r="61" spans="1:2" x14ac:dyDescent="0.3">
      <c r="A61">
        <v>60</v>
      </c>
      <c r="B61" s="4">
        <v>9.42</v>
      </c>
    </row>
    <row r="62" spans="1:2" x14ac:dyDescent="0.3">
      <c r="A62">
        <v>61</v>
      </c>
      <c r="B62" s="4">
        <v>9.8000000000000007</v>
      </c>
    </row>
    <row r="63" spans="1:2" x14ac:dyDescent="0.3">
      <c r="A63">
        <v>62</v>
      </c>
      <c r="B63" s="4">
        <v>10.4</v>
      </c>
    </row>
    <row r="64" spans="1:2" x14ac:dyDescent="0.3">
      <c r="A64">
        <v>63</v>
      </c>
      <c r="B64" s="4">
        <v>10.59</v>
      </c>
    </row>
    <row r="65" spans="1:2" x14ac:dyDescent="0.3">
      <c r="A65">
        <v>64</v>
      </c>
      <c r="B65" s="4">
        <v>10.64</v>
      </c>
    </row>
    <row r="66" spans="1:2" x14ac:dyDescent="0.3">
      <c r="A66">
        <v>65</v>
      </c>
      <c r="B66" s="4">
        <v>10.68</v>
      </c>
    </row>
    <row r="67" spans="1:2" x14ac:dyDescent="0.3">
      <c r="A67">
        <v>66</v>
      </c>
      <c r="B67" s="4">
        <v>10.46</v>
      </c>
    </row>
    <row r="68" spans="1:2" x14ac:dyDescent="0.3">
      <c r="A68">
        <v>67</v>
      </c>
      <c r="B68" s="4">
        <v>10.28</v>
      </c>
    </row>
    <row r="69" spans="1:2" x14ac:dyDescent="0.3">
      <c r="A69">
        <v>68</v>
      </c>
      <c r="B69" s="4">
        <v>10.06</v>
      </c>
    </row>
    <row r="70" spans="1:2" x14ac:dyDescent="0.3">
      <c r="A70">
        <v>69</v>
      </c>
      <c r="B70" s="4">
        <v>9.83</v>
      </c>
    </row>
    <row r="71" spans="1:2" x14ac:dyDescent="0.3">
      <c r="A71">
        <v>70</v>
      </c>
      <c r="B71" s="4">
        <v>8.9499999999999993</v>
      </c>
    </row>
    <row r="72" spans="1:2" x14ac:dyDescent="0.3">
      <c r="A72">
        <v>71</v>
      </c>
      <c r="B72" s="4">
        <v>7.22</v>
      </c>
    </row>
    <row r="73" spans="1:2" x14ac:dyDescent="0.3">
      <c r="A73">
        <v>72</v>
      </c>
      <c r="B73" s="4">
        <v>3.86</v>
      </c>
    </row>
    <row r="74" spans="1:2" x14ac:dyDescent="0.3">
      <c r="A74">
        <v>73</v>
      </c>
      <c r="B74" s="4">
        <v>1.48</v>
      </c>
    </row>
    <row r="75" spans="1:2" x14ac:dyDescent="0.3">
      <c r="A75">
        <v>74</v>
      </c>
      <c r="B75" s="4">
        <v>1.08</v>
      </c>
    </row>
    <row r="76" spans="1:2" x14ac:dyDescent="0.3">
      <c r="A76">
        <v>75</v>
      </c>
      <c r="B76" s="4">
        <v>1.69</v>
      </c>
    </row>
    <row r="77" spans="1:2" x14ac:dyDescent="0.3">
      <c r="A77">
        <v>76</v>
      </c>
      <c r="B77" s="4">
        <v>2.6</v>
      </c>
    </row>
    <row r="78" spans="1:2" x14ac:dyDescent="0.3">
      <c r="A78">
        <v>77</v>
      </c>
      <c r="B78" s="4">
        <v>3.75</v>
      </c>
    </row>
    <row r="79" spans="1:2" x14ac:dyDescent="0.3">
      <c r="A79">
        <v>78</v>
      </c>
      <c r="B79" s="4">
        <v>3.94</v>
      </c>
    </row>
    <row r="80" spans="1:2" x14ac:dyDescent="0.3">
      <c r="A80">
        <v>79</v>
      </c>
      <c r="B80" s="4">
        <v>3.8</v>
      </c>
    </row>
    <row r="81" spans="1:2" x14ac:dyDescent="0.3">
      <c r="A81">
        <v>80</v>
      </c>
      <c r="B81" s="4">
        <v>4.29</v>
      </c>
    </row>
    <row r="82" spans="1:2" x14ac:dyDescent="0.3">
      <c r="A82">
        <v>81</v>
      </c>
      <c r="B82" s="4">
        <v>4.46</v>
      </c>
    </row>
    <row r="83" spans="1:2" x14ac:dyDescent="0.3">
      <c r="A83">
        <v>82</v>
      </c>
      <c r="B83" s="4">
        <v>5.28</v>
      </c>
    </row>
    <row r="84" spans="1:2" x14ac:dyDescent="0.3">
      <c r="A84">
        <v>83</v>
      </c>
      <c r="B84" s="4">
        <v>6.41</v>
      </c>
    </row>
    <row r="85" spans="1:2" x14ac:dyDescent="0.3">
      <c r="A85">
        <v>84</v>
      </c>
      <c r="B85" s="4">
        <v>7.25</v>
      </c>
    </row>
    <row r="86" spans="1:2" x14ac:dyDescent="0.3">
      <c r="A86">
        <v>85</v>
      </c>
      <c r="B86" s="4">
        <v>7.24</v>
      </c>
    </row>
    <row r="87" spans="1:2" x14ac:dyDescent="0.3">
      <c r="A87">
        <v>86</v>
      </c>
      <c r="B87" s="4">
        <v>7.37</v>
      </c>
    </row>
    <row r="88" spans="1:2" x14ac:dyDescent="0.3">
      <c r="A88">
        <v>87</v>
      </c>
      <c r="B88" s="4">
        <v>6.99</v>
      </c>
    </row>
    <row r="89" spans="1:2" x14ac:dyDescent="0.3">
      <c r="A89">
        <v>88</v>
      </c>
      <c r="B89" s="4">
        <v>5.72</v>
      </c>
    </row>
    <row r="90" spans="1:2" x14ac:dyDescent="0.3">
      <c r="A90">
        <v>89</v>
      </c>
      <c r="B90" s="4">
        <v>3.41</v>
      </c>
    </row>
    <row r="91" spans="1:2" x14ac:dyDescent="0.3">
      <c r="A91">
        <v>90</v>
      </c>
      <c r="B91" s="4">
        <v>1.92</v>
      </c>
    </row>
    <row r="92" spans="1:2" x14ac:dyDescent="0.3">
      <c r="A92">
        <v>91</v>
      </c>
      <c r="B92" s="4">
        <v>1.18</v>
      </c>
    </row>
    <row r="93" spans="1:2" x14ac:dyDescent="0.3">
      <c r="A93">
        <v>92</v>
      </c>
      <c r="B93" s="4">
        <v>1.34</v>
      </c>
    </row>
    <row r="94" spans="1:2" x14ac:dyDescent="0.3">
      <c r="A94">
        <v>93</v>
      </c>
      <c r="B94" s="4">
        <v>2.14</v>
      </c>
    </row>
    <row r="95" spans="1:2" x14ac:dyDescent="0.3">
      <c r="A95">
        <v>94</v>
      </c>
      <c r="B95" s="4">
        <v>3.16</v>
      </c>
    </row>
    <row r="96" spans="1:2" x14ac:dyDescent="0.3">
      <c r="A96">
        <v>95</v>
      </c>
      <c r="B96" s="4">
        <v>4.09</v>
      </c>
    </row>
    <row r="97" spans="1:2" x14ac:dyDescent="0.3">
      <c r="A97">
        <v>96</v>
      </c>
      <c r="B97" s="4">
        <v>4.04</v>
      </c>
    </row>
    <row r="98" spans="1:2" x14ac:dyDescent="0.3">
      <c r="A98">
        <v>97</v>
      </c>
      <c r="B98" s="4">
        <v>4.22</v>
      </c>
    </row>
    <row r="99" spans="1:2" x14ac:dyDescent="0.3">
      <c r="A99">
        <v>98</v>
      </c>
      <c r="B99" s="4">
        <v>5.28</v>
      </c>
    </row>
    <row r="100" spans="1:2" x14ac:dyDescent="0.3">
      <c r="A100">
        <v>99</v>
      </c>
      <c r="B100" s="4">
        <v>6.15</v>
      </c>
    </row>
    <row r="101" spans="1:2" x14ac:dyDescent="0.3">
      <c r="A101">
        <v>100</v>
      </c>
      <c r="B101" s="4">
        <v>7.06</v>
      </c>
    </row>
    <row r="102" spans="1:2" x14ac:dyDescent="0.3">
      <c r="A102">
        <v>101</v>
      </c>
      <c r="B102" s="4">
        <v>7.25</v>
      </c>
    </row>
    <row r="103" spans="1:2" x14ac:dyDescent="0.3">
      <c r="A103">
        <v>102</v>
      </c>
      <c r="B103" s="4">
        <v>7.65</v>
      </c>
    </row>
    <row r="104" spans="1:2" x14ac:dyDescent="0.3">
      <c r="A104">
        <v>103</v>
      </c>
      <c r="B104" s="4">
        <v>8.2899999999999991</v>
      </c>
    </row>
    <row r="105" spans="1:2" x14ac:dyDescent="0.3">
      <c r="A105">
        <v>104</v>
      </c>
      <c r="B105" s="4">
        <v>8.66</v>
      </c>
    </row>
    <row r="106" spans="1:2" x14ac:dyDescent="0.3">
      <c r="A106">
        <v>105</v>
      </c>
      <c r="B106" s="4">
        <v>8.8000000000000007</v>
      </c>
    </row>
    <row r="107" spans="1:2" x14ac:dyDescent="0.3">
      <c r="A107">
        <v>106</v>
      </c>
      <c r="B107" s="4">
        <v>8.76</v>
      </c>
    </row>
    <row r="108" spans="1:2" x14ac:dyDescent="0.3">
      <c r="A108">
        <v>107</v>
      </c>
      <c r="B108" s="4">
        <v>8.4499999999999993</v>
      </c>
    </row>
    <row r="109" spans="1:2" x14ac:dyDescent="0.3">
      <c r="A109">
        <v>108</v>
      </c>
      <c r="B109" s="4">
        <v>7.05</v>
      </c>
    </row>
    <row r="110" spans="1:2" x14ac:dyDescent="0.3">
      <c r="A110">
        <v>109</v>
      </c>
      <c r="B110" s="4">
        <v>4.34</v>
      </c>
    </row>
    <row r="111" spans="1:2" x14ac:dyDescent="0.3">
      <c r="A111">
        <v>110</v>
      </c>
      <c r="B111" s="4">
        <v>1.61</v>
      </c>
    </row>
    <row r="112" spans="1:2" x14ac:dyDescent="0.3">
      <c r="A112">
        <v>111</v>
      </c>
      <c r="B112" s="4">
        <v>1.08</v>
      </c>
    </row>
    <row r="113" spans="1:2" x14ac:dyDescent="0.3">
      <c r="A113">
        <v>112</v>
      </c>
      <c r="B113" s="4">
        <v>1.39</v>
      </c>
    </row>
    <row r="114" spans="1:2" x14ac:dyDescent="0.3">
      <c r="A114">
        <v>113</v>
      </c>
      <c r="B114" s="4">
        <v>2.54</v>
      </c>
    </row>
    <row r="115" spans="1:2" x14ac:dyDescent="0.3">
      <c r="A115">
        <v>114</v>
      </c>
      <c r="B115" s="4">
        <v>3.93</v>
      </c>
    </row>
    <row r="116" spans="1:2" x14ac:dyDescent="0.3">
      <c r="A116">
        <v>115</v>
      </c>
      <c r="B116" s="4">
        <v>4.3099999999999996</v>
      </c>
    </row>
    <row r="117" spans="1:2" x14ac:dyDescent="0.3">
      <c r="A117">
        <v>116</v>
      </c>
      <c r="B117" s="4">
        <v>4.3600000000000003</v>
      </c>
    </row>
    <row r="118" spans="1:2" x14ac:dyDescent="0.3">
      <c r="A118">
        <v>117</v>
      </c>
      <c r="B118" s="4">
        <v>5.38</v>
      </c>
    </row>
    <row r="119" spans="1:2" x14ac:dyDescent="0.3">
      <c r="A119">
        <v>118</v>
      </c>
      <c r="B119" s="4">
        <v>6.62</v>
      </c>
    </row>
    <row r="120" spans="1:2" x14ac:dyDescent="0.3">
      <c r="A120">
        <v>119</v>
      </c>
      <c r="B120" s="4">
        <v>7.95</v>
      </c>
    </row>
    <row r="121" spans="1:2" x14ac:dyDescent="0.3">
      <c r="A121">
        <v>120</v>
      </c>
      <c r="B121" s="4">
        <v>9.15</v>
      </c>
    </row>
    <row r="122" spans="1:2" x14ac:dyDescent="0.3">
      <c r="A122">
        <v>121</v>
      </c>
      <c r="B122" s="4">
        <v>9.35</v>
      </c>
    </row>
    <row r="123" spans="1:2" x14ac:dyDescent="0.3">
      <c r="A123">
        <v>122</v>
      </c>
      <c r="B123" s="4">
        <v>9.73</v>
      </c>
    </row>
    <row r="124" spans="1:2" x14ac:dyDescent="0.3">
      <c r="A124">
        <v>123</v>
      </c>
      <c r="B124" s="4">
        <v>10.02</v>
      </c>
    </row>
    <row r="125" spans="1:2" x14ac:dyDescent="0.3">
      <c r="A125">
        <v>124</v>
      </c>
      <c r="B125" s="4">
        <v>10</v>
      </c>
    </row>
    <row r="126" spans="1:2" x14ac:dyDescent="0.3">
      <c r="A126">
        <v>125</v>
      </c>
      <c r="B126" s="4">
        <v>9.8800000000000008</v>
      </c>
    </row>
    <row r="127" spans="1:2" x14ac:dyDescent="0.3">
      <c r="A127">
        <v>126</v>
      </c>
      <c r="B127" s="4">
        <v>9.83</v>
      </c>
    </row>
    <row r="128" spans="1:2" x14ac:dyDescent="0.3">
      <c r="A128">
        <v>127</v>
      </c>
      <c r="B128" s="4">
        <v>9.7899999999999991</v>
      </c>
    </row>
    <row r="129" spans="1:2" x14ac:dyDescent="0.3">
      <c r="A129">
        <v>128</v>
      </c>
      <c r="B129" s="4">
        <v>9.68</v>
      </c>
    </row>
    <row r="130" spans="1:2" x14ac:dyDescent="0.3">
      <c r="A130">
        <v>129</v>
      </c>
      <c r="B130" s="4">
        <v>9.52</v>
      </c>
    </row>
    <row r="131" spans="1:2" x14ac:dyDescent="0.3">
      <c r="A131">
        <v>130</v>
      </c>
      <c r="B131" s="4">
        <v>8.7799999999999994</v>
      </c>
    </row>
    <row r="132" spans="1:2" x14ac:dyDescent="0.3">
      <c r="A132">
        <v>131</v>
      </c>
      <c r="B132" s="4">
        <v>7.29</v>
      </c>
    </row>
    <row r="133" spans="1:2" x14ac:dyDescent="0.3">
      <c r="A133">
        <v>132</v>
      </c>
      <c r="B133" s="4">
        <v>5.53</v>
      </c>
    </row>
    <row r="134" spans="1:2" x14ac:dyDescent="0.3">
      <c r="A134">
        <v>133</v>
      </c>
      <c r="B134" s="4">
        <v>4.5</v>
      </c>
    </row>
    <row r="135" spans="1:2" x14ac:dyDescent="0.3">
      <c r="A135">
        <v>134</v>
      </c>
      <c r="B135" s="4">
        <v>3.48</v>
      </c>
    </row>
    <row r="136" spans="1:2" x14ac:dyDescent="0.3">
      <c r="A136">
        <v>135</v>
      </c>
      <c r="B136" s="4">
        <v>2.94</v>
      </c>
    </row>
    <row r="137" spans="1:2" x14ac:dyDescent="0.3">
      <c r="A137">
        <v>136</v>
      </c>
      <c r="B137" s="4">
        <v>2.02</v>
      </c>
    </row>
    <row r="138" spans="1:2" x14ac:dyDescent="0.3">
      <c r="A138">
        <v>137</v>
      </c>
      <c r="B138" s="4">
        <v>1.73</v>
      </c>
    </row>
    <row r="139" spans="1:2" x14ac:dyDescent="0.3">
      <c r="A139">
        <v>138</v>
      </c>
      <c r="B139" s="4">
        <v>1.41</v>
      </c>
    </row>
    <row r="140" spans="1:2" x14ac:dyDescent="0.3">
      <c r="A140">
        <v>139</v>
      </c>
      <c r="B140" s="4">
        <v>1.48</v>
      </c>
    </row>
    <row r="141" spans="1:2" x14ac:dyDescent="0.3">
      <c r="A141">
        <v>140</v>
      </c>
      <c r="B141" s="4">
        <v>1.65</v>
      </c>
    </row>
    <row r="142" spans="1:2" x14ac:dyDescent="0.3">
      <c r="A142">
        <v>141</v>
      </c>
      <c r="B142" s="4">
        <v>1.1299999999999999</v>
      </c>
    </row>
    <row r="143" spans="1:2" x14ac:dyDescent="0.3">
      <c r="A143">
        <v>142</v>
      </c>
      <c r="B143" s="4">
        <v>0.99</v>
      </c>
    </row>
    <row r="144" spans="1:2" x14ac:dyDescent="0.3">
      <c r="A144">
        <v>143</v>
      </c>
      <c r="B144" s="4">
        <v>1.07</v>
      </c>
    </row>
    <row r="145" spans="1:3" x14ac:dyDescent="0.3">
      <c r="A145">
        <v>144</v>
      </c>
      <c r="B145" s="4">
        <v>0.97</v>
      </c>
    </row>
    <row r="146" spans="1:3" x14ac:dyDescent="0.3">
      <c r="A146">
        <v>145</v>
      </c>
      <c r="B146" s="4">
        <v>0.93</v>
      </c>
    </row>
    <row r="147" spans="1:3" x14ac:dyDescent="0.3">
      <c r="A147">
        <v>146</v>
      </c>
      <c r="B147" s="4">
        <v>0</v>
      </c>
      <c r="C147" s="4">
        <v>0</v>
      </c>
    </row>
    <row r="148" spans="1:3" x14ac:dyDescent="0.3">
      <c r="A148">
        <v>147</v>
      </c>
      <c r="C148" s="4">
        <v>3.2581916</v>
      </c>
    </row>
    <row r="149" spans="1:3" x14ac:dyDescent="0.3">
      <c r="A149">
        <v>148</v>
      </c>
      <c r="C149" s="4">
        <v>4.2135160000000003</v>
      </c>
    </row>
    <row r="150" spans="1:3" x14ac:dyDescent="0.3">
      <c r="A150">
        <v>149</v>
      </c>
      <c r="C150" s="4">
        <v>5.2342104999999997</v>
      </c>
    </row>
    <row r="151" spans="1:3" x14ac:dyDescent="0.3">
      <c r="A151">
        <v>150</v>
      </c>
      <c r="C151" s="4">
        <v>4.9346420000000002</v>
      </c>
    </row>
    <row r="152" spans="1:3" x14ac:dyDescent="0.3">
      <c r="A152">
        <v>151</v>
      </c>
      <c r="C152" s="4">
        <v>5.8199639999999997</v>
      </c>
    </row>
    <row r="153" spans="1:3" x14ac:dyDescent="0.3">
      <c r="A153">
        <v>152</v>
      </c>
      <c r="C153" s="4">
        <v>7.2673629999999996</v>
      </c>
    </row>
    <row r="154" spans="1:3" x14ac:dyDescent="0.3">
      <c r="A154">
        <v>153</v>
      </c>
      <c r="C154" s="4">
        <v>8.8866790000000009</v>
      </c>
    </row>
    <row r="155" spans="1:3" x14ac:dyDescent="0.3">
      <c r="A155">
        <v>154</v>
      </c>
      <c r="C155" s="4">
        <v>9.1908799999999999</v>
      </c>
    </row>
    <row r="156" spans="1:3" x14ac:dyDescent="0.3">
      <c r="A156">
        <v>155</v>
      </c>
      <c r="C156" s="4">
        <v>8.7152770000000004</v>
      </c>
    </row>
    <row r="157" spans="1:3" x14ac:dyDescent="0.3">
      <c r="A157">
        <v>156</v>
      </c>
      <c r="C157" s="4">
        <v>8.8388100000000005</v>
      </c>
    </row>
    <row r="158" spans="1:3" x14ac:dyDescent="0.3">
      <c r="A158">
        <v>157</v>
      </c>
      <c r="C158" s="4">
        <v>9.0899940000000008</v>
      </c>
    </row>
    <row r="159" spans="1:3" x14ac:dyDescent="0.3">
      <c r="A159">
        <v>158</v>
      </c>
      <c r="C159" s="4">
        <v>9.1759529999999998</v>
      </c>
    </row>
    <row r="160" spans="1:3" x14ac:dyDescent="0.3">
      <c r="A160">
        <v>159</v>
      </c>
      <c r="C160" s="4">
        <v>9.194998</v>
      </c>
    </row>
    <row r="161" spans="1:3" x14ac:dyDescent="0.3">
      <c r="A161">
        <v>160</v>
      </c>
      <c r="C161" s="4">
        <v>8.9968299999999992</v>
      </c>
    </row>
    <row r="162" spans="1:3" x14ac:dyDescent="0.3">
      <c r="A162">
        <v>161</v>
      </c>
      <c r="C162" s="4">
        <v>8.7549100000000006</v>
      </c>
    </row>
    <row r="163" spans="1:3" x14ac:dyDescent="0.3">
      <c r="A163">
        <v>162</v>
      </c>
      <c r="C163" s="4">
        <v>8.8892530000000001</v>
      </c>
    </row>
    <row r="164" spans="1:3" x14ac:dyDescent="0.3">
      <c r="A164">
        <v>163</v>
      </c>
      <c r="C164" s="4">
        <v>8.4270320000000005</v>
      </c>
    </row>
    <row r="165" spans="1:3" x14ac:dyDescent="0.3">
      <c r="A165">
        <v>164</v>
      </c>
      <c r="C165" s="4">
        <v>8.1892309999999995</v>
      </c>
    </row>
    <row r="166" spans="1:3" x14ac:dyDescent="0.3">
      <c r="A166">
        <v>165</v>
      </c>
      <c r="C166" s="4">
        <v>8.0929780000000004</v>
      </c>
    </row>
    <row r="167" spans="1:3" x14ac:dyDescent="0.3">
      <c r="A167">
        <v>166</v>
      </c>
      <c r="C167" s="4">
        <v>8.1212870000000006</v>
      </c>
    </row>
    <row r="168" spans="1:3" x14ac:dyDescent="0.3">
      <c r="A168">
        <v>167</v>
      </c>
      <c r="C168" s="4">
        <v>7.840249</v>
      </c>
    </row>
    <row r="169" spans="1:3" x14ac:dyDescent="0.3">
      <c r="A169">
        <v>168</v>
      </c>
      <c r="C169" s="4">
        <v>7.5499454000000004</v>
      </c>
    </row>
    <row r="170" spans="1:3" x14ac:dyDescent="0.3">
      <c r="A170">
        <v>169</v>
      </c>
      <c r="C170" s="4">
        <v>7.0887547</v>
      </c>
    </row>
    <row r="171" spans="1:3" x14ac:dyDescent="0.3">
      <c r="A171">
        <v>170</v>
      </c>
      <c r="C171" s="4">
        <v>6.480353</v>
      </c>
    </row>
    <row r="172" spans="1:3" x14ac:dyDescent="0.3">
      <c r="A172">
        <v>171</v>
      </c>
      <c r="C172" s="4">
        <v>5.8462149999999999</v>
      </c>
    </row>
    <row r="173" spans="1:3" x14ac:dyDescent="0.3">
      <c r="A173">
        <v>172</v>
      </c>
      <c r="C173" s="4">
        <v>5.6820187999999998</v>
      </c>
    </row>
    <row r="174" spans="1:3" x14ac:dyDescent="0.3">
      <c r="A174">
        <v>173</v>
      </c>
      <c r="C174" s="4">
        <v>5.0653815</v>
      </c>
    </row>
    <row r="175" spans="1:3" x14ac:dyDescent="0.3">
      <c r="A175">
        <v>174</v>
      </c>
      <c r="C175" s="4">
        <v>4.2310166000000002</v>
      </c>
    </row>
    <row r="176" spans="1:3" x14ac:dyDescent="0.3">
      <c r="A176">
        <v>175</v>
      </c>
      <c r="C176" s="4">
        <v>3.2231904999999998</v>
      </c>
    </row>
    <row r="177" spans="1:3" x14ac:dyDescent="0.3">
      <c r="A177">
        <v>176</v>
      </c>
      <c r="C177" s="4">
        <v>2.1479358999999998</v>
      </c>
    </row>
    <row r="178" spans="1:3" x14ac:dyDescent="0.3">
      <c r="A178">
        <v>177</v>
      </c>
      <c r="C178" s="4">
        <v>1.2137150000000001</v>
      </c>
    </row>
    <row r="179" spans="1:3" x14ac:dyDescent="0.3">
      <c r="A179">
        <v>178</v>
      </c>
      <c r="C179" s="4">
        <v>1.7752768999999999</v>
      </c>
    </row>
    <row r="180" spans="1:3" x14ac:dyDescent="0.3">
      <c r="A180">
        <v>179</v>
      </c>
      <c r="C180" s="4">
        <v>1.8864570000000001</v>
      </c>
    </row>
    <row r="181" spans="1:3" x14ac:dyDescent="0.3">
      <c r="A181">
        <v>180</v>
      </c>
      <c r="C181" s="4">
        <v>2.7486166999999999</v>
      </c>
    </row>
    <row r="182" spans="1:3" x14ac:dyDescent="0.3">
      <c r="A182">
        <v>181</v>
      </c>
      <c r="C182" s="4">
        <v>3.3472385</v>
      </c>
    </row>
    <row r="183" spans="1:3" x14ac:dyDescent="0.3">
      <c r="A183">
        <v>182</v>
      </c>
      <c r="C183" s="4">
        <v>3.6267328000000001</v>
      </c>
    </row>
    <row r="184" spans="1:3" x14ac:dyDescent="0.3">
      <c r="A184">
        <v>183</v>
      </c>
      <c r="C184" s="4">
        <v>4.1795444000000002</v>
      </c>
    </row>
    <row r="185" spans="1:3" x14ac:dyDescent="0.3">
      <c r="A185">
        <v>184</v>
      </c>
      <c r="C185" s="4">
        <v>4.5661006000000004</v>
      </c>
    </row>
    <row r="186" spans="1:3" x14ac:dyDescent="0.3">
      <c r="A186">
        <v>185</v>
      </c>
      <c r="C186" s="4">
        <v>4.9742756000000004</v>
      </c>
    </row>
    <row r="187" spans="1:3" x14ac:dyDescent="0.3">
      <c r="A187">
        <v>186</v>
      </c>
      <c r="C187" s="4">
        <v>5.3798766000000002</v>
      </c>
    </row>
    <row r="188" spans="1:3" x14ac:dyDescent="0.3">
      <c r="A188">
        <v>187</v>
      </c>
      <c r="C188" s="4">
        <v>5.5075279999999998</v>
      </c>
    </row>
    <row r="189" spans="1:3" x14ac:dyDescent="0.3">
      <c r="A189">
        <v>188</v>
      </c>
      <c r="C189" s="4">
        <v>5.6248845999999997</v>
      </c>
    </row>
    <row r="190" spans="1:3" x14ac:dyDescent="0.3">
      <c r="A190">
        <v>189</v>
      </c>
      <c r="C190" s="4">
        <v>5.7458444000000002</v>
      </c>
    </row>
    <row r="191" spans="1:3" x14ac:dyDescent="0.3">
      <c r="A191">
        <v>190</v>
      </c>
      <c r="C191" s="4">
        <v>5.545617</v>
      </c>
    </row>
    <row r="192" spans="1:3" x14ac:dyDescent="0.3">
      <c r="A192">
        <v>191</v>
      </c>
      <c r="C192" s="4">
        <v>5.5770153999999996</v>
      </c>
    </row>
    <row r="193" spans="1:3" x14ac:dyDescent="0.3">
      <c r="A193">
        <v>192</v>
      </c>
      <c r="C193" s="4">
        <v>5.1930322999999996</v>
      </c>
    </row>
    <row r="194" spans="1:3" x14ac:dyDescent="0.3">
      <c r="A194">
        <v>193</v>
      </c>
      <c r="C194" s="4">
        <v>4.8033875999999998</v>
      </c>
    </row>
    <row r="195" spans="1:3" x14ac:dyDescent="0.3">
      <c r="A195">
        <v>194</v>
      </c>
      <c r="C195" s="4">
        <v>4.5434530000000004</v>
      </c>
    </row>
    <row r="196" spans="1:3" x14ac:dyDescent="0.3">
      <c r="A196">
        <v>195</v>
      </c>
      <c r="C196" s="4">
        <v>4.0899830000000001</v>
      </c>
    </row>
    <row r="197" spans="1:3" x14ac:dyDescent="0.3">
      <c r="A197">
        <v>196</v>
      </c>
      <c r="C197" s="4">
        <v>3.2211316000000001</v>
      </c>
    </row>
    <row r="198" spans="1:3" x14ac:dyDescent="0.3">
      <c r="A198">
        <v>197</v>
      </c>
      <c r="C198" s="4">
        <v>2.4423569999999999</v>
      </c>
    </row>
    <row r="199" spans="1:3" x14ac:dyDescent="0.3">
      <c r="A199">
        <v>198</v>
      </c>
      <c r="C199" s="4">
        <v>2.0233731000000001</v>
      </c>
    </row>
    <row r="200" spans="1:3" x14ac:dyDescent="0.3">
      <c r="A200">
        <v>199</v>
      </c>
      <c r="C200" s="4">
        <v>1.8931483</v>
      </c>
    </row>
    <row r="201" spans="1:3" x14ac:dyDescent="0.3">
      <c r="A201">
        <v>200</v>
      </c>
      <c r="C201" s="4">
        <v>2.1978637999999999</v>
      </c>
    </row>
    <row r="202" spans="1:3" x14ac:dyDescent="0.3">
      <c r="A202">
        <v>201</v>
      </c>
      <c r="C202" s="4">
        <v>2.9972273999999999</v>
      </c>
    </row>
    <row r="203" spans="1:3" x14ac:dyDescent="0.3">
      <c r="A203">
        <v>202</v>
      </c>
      <c r="C203" s="4">
        <v>3.1526736999999998</v>
      </c>
    </row>
    <row r="204" spans="1:3" x14ac:dyDescent="0.3">
      <c r="A204">
        <v>203</v>
      </c>
      <c r="C204" s="4">
        <v>3.3235614</v>
      </c>
    </row>
    <row r="205" spans="1:3" x14ac:dyDescent="0.3">
      <c r="A205">
        <v>204</v>
      </c>
      <c r="C205" s="4">
        <v>4.0719675999999998</v>
      </c>
    </row>
    <row r="206" spans="1:3" x14ac:dyDescent="0.3">
      <c r="A206">
        <v>205</v>
      </c>
      <c r="C206" s="4">
        <v>4.6196320000000002</v>
      </c>
    </row>
    <row r="207" spans="1:3" x14ac:dyDescent="0.3">
      <c r="A207">
        <v>206</v>
      </c>
      <c r="C207" s="4">
        <v>4.8728749999999996</v>
      </c>
    </row>
    <row r="208" spans="1:3" x14ac:dyDescent="0.3">
      <c r="A208">
        <v>207</v>
      </c>
      <c r="C208" s="4">
        <v>5.0514840000000003</v>
      </c>
    </row>
    <row r="209" spans="1:3" x14ac:dyDescent="0.3">
      <c r="A209">
        <v>208</v>
      </c>
      <c r="C209" s="4">
        <v>5.4256869999999999</v>
      </c>
    </row>
    <row r="210" spans="1:3" x14ac:dyDescent="0.3">
      <c r="A210">
        <v>209</v>
      </c>
      <c r="C210" s="4">
        <v>5.5970893000000004</v>
      </c>
    </row>
    <row r="211" spans="1:3" x14ac:dyDescent="0.3">
      <c r="A211">
        <v>210</v>
      </c>
      <c r="C211" s="4">
        <v>5.6181929999999998</v>
      </c>
    </row>
    <row r="212" spans="1:3" x14ac:dyDescent="0.3">
      <c r="A212">
        <v>211</v>
      </c>
      <c r="C212" s="4">
        <v>5.5888540000000004</v>
      </c>
    </row>
    <row r="213" spans="1:3" x14ac:dyDescent="0.3">
      <c r="A213">
        <v>212</v>
      </c>
      <c r="C213" s="4">
        <v>5.5718680000000003</v>
      </c>
    </row>
    <row r="214" spans="1:3" x14ac:dyDescent="0.3">
      <c r="A214">
        <v>213</v>
      </c>
      <c r="C214" s="4">
        <v>5.0772199999999996</v>
      </c>
    </row>
    <row r="215" spans="1:3" x14ac:dyDescent="0.3">
      <c r="A215">
        <v>214</v>
      </c>
      <c r="C215" s="4">
        <v>4.6850019999999999</v>
      </c>
    </row>
    <row r="216" spans="1:3" x14ac:dyDescent="0.3">
      <c r="A216">
        <v>215</v>
      </c>
      <c r="C216" s="4">
        <v>4.2176337000000004</v>
      </c>
    </row>
    <row r="217" spans="1:3" x14ac:dyDescent="0.3">
      <c r="A217">
        <v>216</v>
      </c>
      <c r="C217" s="4">
        <v>3.8151212000000001</v>
      </c>
    </row>
    <row r="218" spans="1:3" x14ac:dyDescent="0.3">
      <c r="A218">
        <v>217</v>
      </c>
      <c r="C218" s="4">
        <v>3.6658515999999999</v>
      </c>
    </row>
    <row r="219" spans="1:3" x14ac:dyDescent="0.3">
      <c r="A219">
        <v>218</v>
      </c>
      <c r="C219" s="4">
        <v>3.1470118</v>
      </c>
    </row>
    <row r="220" spans="1:3" x14ac:dyDescent="0.3">
      <c r="A220">
        <v>219</v>
      </c>
      <c r="C220" s="4">
        <v>2.6744967000000002</v>
      </c>
    </row>
    <row r="221" spans="1:3" x14ac:dyDescent="0.3">
      <c r="A221">
        <v>220</v>
      </c>
      <c r="C221" s="4">
        <v>1.9255758999999999</v>
      </c>
    </row>
    <row r="222" spans="1:3" x14ac:dyDescent="0.3">
      <c r="A222">
        <v>221</v>
      </c>
      <c r="C222" s="4">
        <v>1.90859</v>
      </c>
    </row>
    <row r="223" spans="1:3" x14ac:dyDescent="0.3">
      <c r="A223">
        <v>222</v>
      </c>
      <c r="C223" s="4">
        <v>1.5410782999999999</v>
      </c>
    </row>
    <row r="224" spans="1:3" x14ac:dyDescent="0.3">
      <c r="A224">
        <v>223</v>
      </c>
      <c r="C224" s="4">
        <v>2.0413882999999999</v>
      </c>
    </row>
    <row r="225" spans="1:3" x14ac:dyDescent="0.3">
      <c r="A225">
        <v>224</v>
      </c>
      <c r="C225" s="4">
        <v>2.4315479</v>
      </c>
    </row>
    <row r="226" spans="1:3" x14ac:dyDescent="0.3">
      <c r="A226">
        <v>225</v>
      </c>
      <c r="C226" s="4">
        <v>3.1691446000000001</v>
      </c>
    </row>
    <row r="227" spans="1:3" x14ac:dyDescent="0.3">
      <c r="A227">
        <v>226</v>
      </c>
      <c r="C227" s="4">
        <v>3.3137816999999998</v>
      </c>
    </row>
    <row r="228" spans="1:3" x14ac:dyDescent="0.3">
      <c r="A228">
        <v>227</v>
      </c>
      <c r="C228" s="4">
        <v>3.4882724000000001</v>
      </c>
    </row>
    <row r="229" spans="1:3" x14ac:dyDescent="0.3">
      <c r="A229">
        <v>228</v>
      </c>
      <c r="C229" s="4">
        <v>3.6411449999999999</v>
      </c>
    </row>
    <row r="230" spans="1:3" x14ac:dyDescent="0.3">
      <c r="A230">
        <v>229</v>
      </c>
      <c r="C230" s="4">
        <v>4.6299260000000002</v>
      </c>
    </row>
    <row r="231" spans="1:3" x14ac:dyDescent="0.3">
      <c r="A231">
        <v>230</v>
      </c>
      <c r="C231" s="4">
        <v>5.3474493000000001</v>
      </c>
    </row>
    <row r="232" spans="1:3" x14ac:dyDescent="0.3">
      <c r="A232">
        <v>231</v>
      </c>
      <c r="C232" s="4">
        <v>5.6351789999999999</v>
      </c>
    </row>
    <row r="233" spans="1:3" x14ac:dyDescent="0.3">
      <c r="A233">
        <v>232</v>
      </c>
      <c r="C233" s="4">
        <v>5.4987773999999998</v>
      </c>
    </row>
    <row r="234" spans="1:3" x14ac:dyDescent="0.3">
      <c r="A234">
        <v>233</v>
      </c>
      <c r="C234" s="4">
        <v>5.4014949999999997</v>
      </c>
    </row>
    <row r="235" spans="1:3" x14ac:dyDescent="0.3">
      <c r="A235">
        <v>234</v>
      </c>
      <c r="C235" s="4">
        <v>5.223916</v>
      </c>
    </row>
    <row r="236" spans="1:3" x14ac:dyDescent="0.3">
      <c r="A236">
        <v>235</v>
      </c>
      <c r="C236" s="4">
        <v>5.2095037</v>
      </c>
    </row>
    <row r="237" spans="1:3" x14ac:dyDescent="0.3">
      <c r="A237">
        <v>236</v>
      </c>
      <c r="C237" s="4">
        <v>5.121486</v>
      </c>
    </row>
    <row r="238" spans="1:3" x14ac:dyDescent="0.3">
      <c r="A238">
        <v>237</v>
      </c>
      <c r="C238" s="4">
        <v>5.2985506000000004</v>
      </c>
    </row>
    <row r="239" spans="1:3" x14ac:dyDescent="0.3">
      <c r="A239">
        <v>238</v>
      </c>
      <c r="C239" s="4">
        <v>5.6351789999999999</v>
      </c>
    </row>
    <row r="240" spans="1:3" x14ac:dyDescent="0.3">
      <c r="A240">
        <v>239</v>
      </c>
      <c r="C240" s="4">
        <v>5.5281167</v>
      </c>
    </row>
    <row r="241" spans="1:3" x14ac:dyDescent="0.3">
      <c r="A241">
        <v>240</v>
      </c>
      <c r="C241" s="4">
        <v>5.6454734999999996</v>
      </c>
    </row>
    <row r="242" spans="1:3" x14ac:dyDescent="0.3">
      <c r="A242">
        <v>241</v>
      </c>
      <c r="C242" s="4">
        <v>5.6305465999999997</v>
      </c>
    </row>
    <row r="243" spans="1:3" x14ac:dyDescent="0.3">
      <c r="A243">
        <v>242</v>
      </c>
      <c r="C243" s="4">
        <v>5.7231965000000002</v>
      </c>
    </row>
    <row r="244" spans="1:3" x14ac:dyDescent="0.3">
      <c r="A244">
        <v>243</v>
      </c>
      <c r="C244" s="4">
        <v>5.8153315000000001</v>
      </c>
    </row>
    <row r="245" spans="1:3" x14ac:dyDescent="0.3">
      <c r="A245">
        <v>244</v>
      </c>
      <c r="C245" s="4">
        <v>6.0464419999999999</v>
      </c>
    </row>
    <row r="246" spans="1:3" x14ac:dyDescent="0.3">
      <c r="A246">
        <v>245</v>
      </c>
      <c r="C246" s="4">
        <v>6.0346029999999997</v>
      </c>
    </row>
    <row r="247" spans="1:3" x14ac:dyDescent="0.3">
      <c r="A247">
        <v>246</v>
      </c>
      <c r="C247" s="4">
        <v>5.6578270000000002</v>
      </c>
    </row>
    <row r="248" spans="1:3" x14ac:dyDescent="0.3">
      <c r="A248">
        <v>247</v>
      </c>
      <c r="C248" s="4">
        <v>5.8076109999999996</v>
      </c>
    </row>
    <row r="249" spans="1:3" x14ac:dyDescent="0.3">
      <c r="A249">
        <v>248</v>
      </c>
      <c r="C249" s="4">
        <v>5.4550260000000002</v>
      </c>
    </row>
    <row r="250" spans="1:3" x14ac:dyDescent="0.3">
      <c r="A250">
        <v>249</v>
      </c>
      <c r="C250" s="4">
        <v>5.3114185000000003</v>
      </c>
    </row>
    <row r="251" spans="1:3" x14ac:dyDescent="0.3">
      <c r="A251">
        <v>250</v>
      </c>
      <c r="C251" s="4">
        <v>5.1853119999999997</v>
      </c>
    </row>
    <row r="252" spans="1:3" x14ac:dyDescent="0.3">
      <c r="A252">
        <v>251</v>
      </c>
      <c r="C252" s="4">
        <v>5.223401</v>
      </c>
    </row>
    <row r="253" spans="1:3" x14ac:dyDescent="0.3">
      <c r="A253">
        <v>252</v>
      </c>
      <c r="C253" s="4">
        <v>5.1317805999999999</v>
      </c>
    </row>
    <row r="254" spans="1:3" x14ac:dyDescent="0.3">
      <c r="A254">
        <v>253</v>
      </c>
      <c r="C254" s="4">
        <v>5.1575164999999998</v>
      </c>
    </row>
    <row r="255" spans="1:3" x14ac:dyDescent="0.3">
      <c r="A255">
        <v>254</v>
      </c>
      <c r="C255" s="4">
        <v>5.32789</v>
      </c>
    </row>
    <row r="256" spans="1:3" x14ac:dyDescent="0.3">
      <c r="A256">
        <v>255</v>
      </c>
      <c r="C256" s="4">
        <v>5.3047269999999997</v>
      </c>
    </row>
    <row r="257" spans="1:5" x14ac:dyDescent="0.3">
      <c r="A257">
        <v>256</v>
      </c>
      <c r="C257" s="4">
        <v>5.0844259999999997</v>
      </c>
    </row>
    <row r="258" spans="1:5" x14ac:dyDescent="0.3">
      <c r="A258">
        <v>257</v>
      </c>
      <c r="C258" s="4">
        <v>4.8728749999999996</v>
      </c>
    </row>
    <row r="259" spans="1:5" x14ac:dyDescent="0.3">
      <c r="A259">
        <v>258</v>
      </c>
      <c r="C259" s="4">
        <v>4.1352779999999996</v>
      </c>
    </row>
    <row r="260" spans="1:5" x14ac:dyDescent="0.3">
      <c r="A260">
        <v>259</v>
      </c>
      <c r="C260" s="4">
        <v>3.0188457999999998</v>
      </c>
    </row>
    <row r="261" spans="1:5" x14ac:dyDescent="0.3">
      <c r="A261">
        <v>260</v>
      </c>
      <c r="C261" s="4">
        <v>1.9636652000000001</v>
      </c>
    </row>
    <row r="262" spans="1:5" x14ac:dyDescent="0.3">
      <c r="A262">
        <v>261</v>
      </c>
      <c r="C262" s="4">
        <v>1.0428272000000001</v>
      </c>
    </row>
    <row r="263" spans="1:5" x14ac:dyDescent="0.3">
      <c r="A263">
        <v>262</v>
      </c>
      <c r="C263" s="4">
        <v>0</v>
      </c>
      <c r="D263" s="4">
        <v>0</v>
      </c>
      <c r="E263" s="4"/>
    </row>
    <row r="264" spans="1:5" x14ac:dyDescent="0.3">
      <c r="A264">
        <v>263</v>
      </c>
      <c r="C264" s="4"/>
      <c r="D264" s="4">
        <v>2.0299999999999998</v>
      </c>
      <c r="E264" s="4"/>
    </row>
    <row r="265" spans="1:5" x14ac:dyDescent="0.3">
      <c r="A265">
        <v>264</v>
      </c>
      <c r="C265" s="4"/>
      <c r="D265" s="4">
        <v>3.27</v>
      </c>
      <c r="E265" s="4"/>
    </row>
    <row r="266" spans="1:5" x14ac:dyDescent="0.3">
      <c r="A266">
        <v>265</v>
      </c>
      <c r="C266" s="4"/>
      <c r="D266" s="4">
        <v>3.99</v>
      </c>
      <c r="E266" s="4"/>
    </row>
    <row r="267" spans="1:5" x14ac:dyDescent="0.3">
      <c r="A267">
        <v>266</v>
      </c>
      <c r="C267" s="4"/>
      <c r="D267" s="4">
        <v>3.9399997999999998</v>
      </c>
      <c r="E267" s="4"/>
    </row>
    <row r="268" spans="1:5" x14ac:dyDescent="0.3">
      <c r="A268">
        <v>267</v>
      </c>
      <c r="C268" s="4"/>
      <c r="D268" s="4">
        <v>4.97</v>
      </c>
      <c r="E268" s="4"/>
    </row>
    <row r="269" spans="1:5" x14ac:dyDescent="0.3">
      <c r="A269">
        <v>268</v>
      </c>
      <c r="C269" s="4"/>
      <c r="D269" s="4">
        <v>6.3399996999999999</v>
      </c>
      <c r="E269" s="4"/>
    </row>
    <row r="270" spans="1:5" x14ac:dyDescent="0.3">
      <c r="A270">
        <v>269</v>
      </c>
      <c r="C270" s="4"/>
      <c r="D270" s="4">
        <v>7.52</v>
      </c>
      <c r="E270" s="4"/>
    </row>
    <row r="271" spans="1:5" x14ac:dyDescent="0.3">
      <c r="A271">
        <v>270</v>
      </c>
      <c r="C271" s="4"/>
      <c r="D271" s="4">
        <v>8.73</v>
      </c>
      <c r="E271" s="4"/>
    </row>
    <row r="272" spans="1:5" x14ac:dyDescent="0.3">
      <c r="A272">
        <v>271</v>
      </c>
      <c r="C272" s="4"/>
      <c r="D272" s="4">
        <v>9.8699999999999992</v>
      </c>
      <c r="E272" s="4"/>
    </row>
    <row r="273" spans="1:5" x14ac:dyDescent="0.3">
      <c r="A273">
        <v>272</v>
      </c>
      <c r="C273" s="4"/>
      <c r="D273" s="4">
        <v>9.8899989999999995</v>
      </c>
      <c r="E273" s="4"/>
    </row>
    <row r="274" spans="1:5" x14ac:dyDescent="0.3">
      <c r="A274">
        <v>273</v>
      </c>
      <c r="C274" s="4"/>
      <c r="D274" s="4">
        <v>10.26</v>
      </c>
      <c r="E274" s="4"/>
    </row>
    <row r="275" spans="1:5" x14ac:dyDescent="0.3">
      <c r="A275">
        <v>274</v>
      </c>
      <c r="C275" s="4"/>
      <c r="D275" s="4">
        <v>10.929999</v>
      </c>
      <c r="E275" s="4"/>
    </row>
    <row r="276" spans="1:5" x14ac:dyDescent="0.3">
      <c r="A276">
        <v>275</v>
      </c>
      <c r="C276" s="4"/>
      <c r="D276" s="4">
        <v>11.509999000000001</v>
      </c>
      <c r="E276" s="4"/>
    </row>
    <row r="277" spans="1:5" x14ac:dyDescent="0.3">
      <c r="A277">
        <v>276</v>
      </c>
      <c r="C277" s="4"/>
      <c r="D277" s="4">
        <v>11.94</v>
      </c>
      <c r="E277" s="4"/>
    </row>
    <row r="278" spans="1:5" x14ac:dyDescent="0.3">
      <c r="A278">
        <v>277</v>
      </c>
      <c r="C278" s="4"/>
      <c r="D278" s="4">
        <v>11.849999</v>
      </c>
      <c r="E278" s="4"/>
    </row>
    <row r="279" spans="1:5" x14ac:dyDescent="0.3">
      <c r="A279">
        <v>278</v>
      </c>
      <c r="C279" s="4"/>
      <c r="D279" s="4">
        <v>11.62</v>
      </c>
      <c r="E279" s="4"/>
    </row>
    <row r="280" spans="1:5" x14ac:dyDescent="0.3">
      <c r="A280">
        <v>279</v>
      </c>
      <c r="C280" s="4"/>
      <c r="D280" s="4">
        <v>11.12</v>
      </c>
      <c r="E280" s="4"/>
    </row>
    <row r="281" spans="1:5" x14ac:dyDescent="0.3">
      <c r="A281">
        <v>280</v>
      </c>
      <c r="C281" s="4"/>
      <c r="D281" s="4">
        <v>10.3</v>
      </c>
      <c r="E281" s="4"/>
    </row>
    <row r="282" spans="1:5" x14ac:dyDescent="0.3">
      <c r="A282">
        <v>281</v>
      </c>
      <c r="C282" s="4"/>
      <c r="D282" s="4">
        <v>8.7100000000000009</v>
      </c>
      <c r="E282" s="4"/>
    </row>
    <row r="283" spans="1:5" x14ac:dyDescent="0.3">
      <c r="A283">
        <v>282</v>
      </c>
      <c r="C283" s="4"/>
      <c r="D283" s="4">
        <v>7.2799997000000003</v>
      </c>
      <c r="E283" s="4"/>
    </row>
    <row r="284" spans="1:5" x14ac:dyDescent="0.3">
      <c r="A284">
        <v>283</v>
      </c>
      <c r="C284" s="4"/>
      <c r="D284" s="4">
        <v>5.66</v>
      </c>
      <c r="E284" s="4"/>
    </row>
    <row r="285" spans="1:5" x14ac:dyDescent="0.3">
      <c r="A285">
        <v>284</v>
      </c>
      <c r="C285" s="4"/>
      <c r="D285" s="4">
        <v>4.5499996999999999</v>
      </c>
      <c r="E285" s="4"/>
    </row>
    <row r="286" spans="1:5" x14ac:dyDescent="0.3">
      <c r="A286">
        <v>285</v>
      </c>
      <c r="C286" s="4"/>
      <c r="D286" s="4">
        <v>4.0099998000000001</v>
      </c>
      <c r="E286" s="4"/>
    </row>
    <row r="287" spans="1:5" x14ac:dyDescent="0.3">
      <c r="A287">
        <v>286</v>
      </c>
      <c r="C287" s="4"/>
      <c r="D287" s="4">
        <v>4.5499996999999999</v>
      </c>
      <c r="E287" s="4"/>
    </row>
    <row r="288" spans="1:5" x14ac:dyDescent="0.3">
      <c r="A288">
        <v>287</v>
      </c>
      <c r="C288" s="4"/>
      <c r="D288" s="4">
        <v>4.88</v>
      </c>
      <c r="E288" s="4"/>
    </row>
    <row r="289" spans="1:5" x14ac:dyDescent="0.3">
      <c r="A289">
        <v>288</v>
      </c>
      <c r="C289" s="4"/>
      <c r="D289" s="4">
        <v>5.44</v>
      </c>
      <c r="E289" s="4"/>
    </row>
    <row r="290" spans="1:5" x14ac:dyDescent="0.3">
      <c r="A290">
        <v>289</v>
      </c>
      <c r="C290" s="4"/>
      <c r="D290" s="4">
        <v>5.96</v>
      </c>
      <c r="E290" s="4"/>
    </row>
    <row r="291" spans="1:5" x14ac:dyDescent="0.3">
      <c r="A291">
        <v>290</v>
      </c>
      <c r="C291" s="4"/>
      <c r="D291" s="4">
        <v>6.56</v>
      </c>
      <c r="E291" s="4"/>
    </row>
    <row r="292" spans="1:5" x14ac:dyDescent="0.3">
      <c r="A292">
        <v>291</v>
      </c>
      <c r="C292" s="4"/>
      <c r="D292" s="4">
        <v>7.0699997000000003</v>
      </c>
      <c r="E292" s="4"/>
    </row>
    <row r="293" spans="1:5" x14ac:dyDescent="0.3">
      <c r="A293">
        <v>292</v>
      </c>
      <c r="C293" s="4"/>
      <c r="D293" s="4">
        <v>7.64</v>
      </c>
      <c r="E293" s="4"/>
    </row>
    <row r="294" spans="1:5" x14ac:dyDescent="0.3">
      <c r="A294">
        <v>293</v>
      </c>
      <c r="C294" s="4"/>
      <c r="D294" s="4">
        <v>8.36</v>
      </c>
      <c r="E294" s="4"/>
    </row>
    <row r="295" spans="1:5" x14ac:dyDescent="0.3">
      <c r="A295">
        <v>294</v>
      </c>
      <c r="C295" s="4"/>
      <c r="D295" s="4">
        <v>9.07</v>
      </c>
      <c r="E295" s="4"/>
    </row>
    <row r="296" spans="1:5" x14ac:dyDescent="0.3">
      <c r="A296">
        <v>295</v>
      </c>
      <c r="C296" s="4"/>
      <c r="D296" s="4">
        <v>9.8499990000000004</v>
      </c>
      <c r="E296" s="4"/>
    </row>
    <row r="297" spans="1:5" x14ac:dyDescent="0.3">
      <c r="A297">
        <v>296</v>
      </c>
      <c r="C297" s="4"/>
      <c r="D297" s="4">
        <v>10.29</v>
      </c>
      <c r="E297" s="4"/>
    </row>
    <row r="298" spans="1:5" x14ac:dyDescent="0.3">
      <c r="A298">
        <v>297</v>
      </c>
      <c r="C298" s="4"/>
      <c r="D298" s="4">
        <v>10.679999</v>
      </c>
      <c r="E298" s="4"/>
    </row>
    <row r="299" spans="1:5" x14ac:dyDescent="0.3">
      <c r="A299">
        <v>298</v>
      </c>
      <c r="C299" s="4"/>
      <c r="D299" s="4">
        <v>11.34</v>
      </c>
      <c r="E299" s="4"/>
    </row>
    <row r="300" spans="1:5" x14ac:dyDescent="0.3">
      <c r="A300">
        <v>299</v>
      </c>
      <c r="C300" s="4"/>
      <c r="D300" s="4">
        <v>12.259999000000001</v>
      </c>
      <c r="E300" s="4"/>
    </row>
    <row r="301" spans="1:5" x14ac:dyDescent="0.3">
      <c r="A301">
        <v>300</v>
      </c>
      <c r="C301" s="4"/>
      <c r="D301" s="4">
        <v>12.599999</v>
      </c>
      <c r="E301" s="4"/>
    </row>
    <row r="302" spans="1:5" x14ac:dyDescent="0.3">
      <c r="A302">
        <v>301</v>
      </c>
      <c r="C302" s="4"/>
      <c r="D302" s="4">
        <v>12</v>
      </c>
      <c r="E302" s="4"/>
    </row>
    <row r="303" spans="1:5" x14ac:dyDescent="0.3">
      <c r="A303">
        <v>302</v>
      </c>
      <c r="C303" s="4"/>
      <c r="D303" s="4">
        <v>11.179999</v>
      </c>
      <c r="E303" s="4"/>
    </row>
    <row r="304" spans="1:5" x14ac:dyDescent="0.3">
      <c r="A304">
        <v>303</v>
      </c>
      <c r="C304" s="4"/>
      <c r="D304" s="4">
        <v>10.49</v>
      </c>
      <c r="E304" s="4"/>
    </row>
    <row r="305" spans="1:5" x14ac:dyDescent="0.3">
      <c r="A305">
        <v>304</v>
      </c>
      <c r="D305" s="4">
        <v>9.7899999999999991</v>
      </c>
      <c r="E305" s="4"/>
    </row>
    <row r="306" spans="1:5" x14ac:dyDescent="0.3">
      <c r="A306">
        <v>305</v>
      </c>
      <c r="D306" s="4">
        <v>9.0299999999999994</v>
      </c>
      <c r="E306" s="4"/>
    </row>
    <row r="307" spans="1:5" x14ac:dyDescent="0.3">
      <c r="A307">
        <v>306</v>
      </c>
      <c r="D307" s="4">
        <v>8.3699999999999992</v>
      </c>
      <c r="E307" s="4"/>
    </row>
    <row r="308" spans="1:5" x14ac:dyDescent="0.3">
      <c r="A308">
        <v>307</v>
      </c>
      <c r="D308" s="4">
        <v>7.77</v>
      </c>
      <c r="E308" s="4"/>
    </row>
    <row r="309" spans="1:5" x14ac:dyDescent="0.3">
      <c r="A309">
        <v>308</v>
      </c>
      <c r="D309" s="4">
        <v>7.31</v>
      </c>
      <c r="E309" s="4"/>
    </row>
    <row r="310" spans="1:5" x14ac:dyDescent="0.3">
      <c r="A310">
        <v>309</v>
      </c>
      <c r="D310" s="4">
        <v>6.7599998000000001</v>
      </c>
      <c r="E310" s="4"/>
    </row>
    <row r="311" spans="1:5" x14ac:dyDescent="0.3">
      <c r="A311">
        <v>310</v>
      </c>
      <c r="D311" s="4">
        <v>4.38</v>
      </c>
      <c r="E311" s="4"/>
    </row>
    <row r="312" spans="1:5" x14ac:dyDescent="0.3">
      <c r="A312">
        <v>311</v>
      </c>
      <c r="D312" s="4">
        <v>2.0099999999999998</v>
      </c>
      <c r="E312" s="4"/>
    </row>
    <row r="313" spans="1:5" x14ac:dyDescent="0.3">
      <c r="A313">
        <v>312</v>
      </c>
      <c r="D313" s="4">
        <v>1.0799999</v>
      </c>
      <c r="E313" s="4"/>
    </row>
    <row r="314" spans="1:5" x14ac:dyDescent="0.3">
      <c r="A314">
        <v>313</v>
      </c>
      <c r="D314" s="4">
        <v>0.32</v>
      </c>
      <c r="E314" s="4"/>
    </row>
    <row r="315" spans="1:5" x14ac:dyDescent="0.3">
      <c r="A315">
        <v>314</v>
      </c>
      <c r="D315" s="4">
        <v>0.39999997999999998</v>
      </c>
      <c r="E315" s="4"/>
    </row>
    <row r="316" spans="1:5" x14ac:dyDescent="0.3">
      <c r="A316">
        <v>315</v>
      </c>
      <c r="D316" s="4">
        <v>0</v>
      </c>
      <c r="E316" s="4">
        <v>0</v>
      </c>
    </row>
    <row r="317" spans="1:5" x14ac:dyDescent="0.3">
      <c r="A317">
        <v>316</v>
      </c>
      <c r="E317" s="4">
        <v>1.88</v>
      </c>
    </row>
    <row r="318" spans="1:5" x14ac:dyDescent="0.3">
      <c r="A318">
        <v>317</v>
      </c>
      <c r="E318" s="4">
        <v>1.92</v>
      </c>
    </row>
    <row r="319" spans="1:5" x14ac:dyDescent="0.3">
      <c r="A319">
        <v>318</v>
      </c>
      <c r="E319" s="4">
        <v>1.73</v>
      </c>
    </row>
    <row r="320" spans="1:5" x14ac:dyDescent="0.3">
      <c r="A320">
        <v>319</v>
      </c>
      <c r="E320" s="4">
        <v>1.75</v>
      </c>
    </row>
    <row r="321" spans="1:5" x14ac:dyDescent="0.3">
      <c r="A321">
        <v>320</v>
      </c>
      <c r="E321" s="4">
        <v>1.4499998999999999</v>
      </c>
    </row>
    <row r="322" spans="1:5" x14ac:dyDescent="0.3">
      <c r="A322">
        <v>321</v>
      </c>
      <c r="E322" s="4">
        <v>1.7099998999999999</v>
      </c>
    </row>
    <row r="323" spans="1:5" x14ac:dyDescent="0.3">
      <c r="A323">
        <v>322</v>
      </c>
      <c r="E323" s="4">
        <v>1.54</v>
      </c>
    </row>
    <row r="324" spans="1:5" x14ac:dyDescent="0.3">
      <c r="A324">
        <v>323</v>
      </c>
      <c r="E324" s="4">
        <v>1.06</v>
      </c>
    </row>
    <row r="325" spans="1:5" x14ac:dyDescent="0.3">
      <c r="A325">
        <v>324</v>
      </c>
      <c r="E325" s="4">
        <v>0.38</v>
      </c>
    </row>
    <row r="326" spans="1:5" x14ac:dyDescent="0.3">
      <c r="A326">
        <v>325</v>
      </c>
      <c r="E326" s="4">
        <v>0.22999998999999999</v>
      </c>
    </row>
    <row r="327" spans="1:5" x14ac:dyDescent="0.3">
      <c r="A327">
        <v>326</v>
      </c>
      <c r="E327" s="4">
        <v>0.29999998</v>
      </c>
    </row>
    <row r="328" spans="1:5" x14ac:dyDescent="0.3">
      <c r="A328">
        <v>327</v>
      </c>
      <c r="E328" s="4">
        <v>1.04</v>
      </c>
    </row>
    <row r="329" spans="1:5" x14ac:dyDescent="0.3">
      <c r="A329">
        <v>328</v>
      </c>
      <c r="E329" s="4">
        <v>1.5799999</v>
      </c>
    </row>
    <row r="330" spans="1:5" x14ac:dyDescent="0.3">
      <c r="A330">
        <v>329</v>
      </c>
      <c r="E330" s="4">
        <v>1.79</v>
      </c>
    </row>
    <row r="331" spans="1:5" x14ac:dyDescent="0.3">
      <c r="A331">
        <v>330</v>
      </c>
      <c r="E331" s="4">
        <v>3.21</v>
      </c>
    </row>
    <row r="332" spans="1:5" x14ac:dyDescent="0.3">
      <c r="A332">
        <v>331</v>
      </c>
      <c r="E332" s="4">
        <v>4.62</v>
      </c>
    </row>
    <row r="333" spans="1:5" x14ac:dyDescent="0.3">
      <c r="A333">
        <v>332</v>
      </c>
      <c r="E333" s="4">
        <v>4.4400000000000004</v>
      </c>
    </row>
    <row r="334" spans="1:5" x14ac:dyDescent="0.3">
      <c r="A334">
        <v>333</v>
      </c>
      <c r="E334" s="4">
        <v>5.14</v>
      </c>
    </row>
    <row r="335" spans="1:5" x14ac:dyDescent="0.3">
      <c r="A335">
        <v>334</v>
      </c>
      <c r="E335" s="4">
        <v>6.43</v>
      </c>
    </row>
    <row r="336" spans="1:5" x14ac:dyDescent="0.3">
      <c r="A336">
        <v>335</v>
      </c>
      <c r="E336" s="4">
        <v>7.48</v>
      </c>
    </row>
    <row r="337" spans="1:5" x14ac:dyDescent="0.3">
      <c r="A337">
        <v>336</v>
      </c>
      <c r="E337" s="4">
        <v>8.92</v>
      </c>
    </row>
    <row r="338" spans="1:5" x14ac:dyDescent="0.3">
      <c r="A338">
        <v>337</v>
      </c>
      <c r="E338" s="4">
        <v>9.5299999999999994</v>
      </c>
    </row>
    <row r="339" spans="1:5" x14ac:dyDescent="0.3">
      <c r="A339">
        <v>338</v>
      </c>
      <c r="E339" s="4">
        <v>9.4600000000000009</v>
      </c>
    </row>
    <row r="340" spans="1:5" x14ac:dyDescent="0.3">
      <c r="A340">
        <v>339</v>
      </c>
      <c r="E340" s="4">
        <v>9.75</v>
      </c>
    </row>
    <row r="341" spans="1:5" x14ac:dyDescent="0.3">
      <c r="A341">
        <v>340</v>
      </c>
      <c r="E341" s="4">
        <v>10.33</v>
      </c>
    </row>
    <row r="342" spans="1:5" x14ac:dyDescent="0.3">
      <c r="A342">
        <v>341</v>
      </c>
      <c r="E342" s="4">
        <v>11.05</v>
      </c>
    </row>
    <row r="343" spans="1:5" x14ac:dyDescent="0.3">
      <c r="A343">
        <v>342</v>
      </c>
      <c r="E343" s="4">
        <v>11.58</v>
      </c>
    </row>
    <row r="344" spans="1:5" x14ac:dyDescent="0.3">
      <c r="A344">
        <v>343</v>
      </c>
      <c r="E344" s="4">
        <v>11.15</v>
      </c>
    </row>
    <row r="345" spans="1:5" x14ac:dyDescent="0.3">
      <c r="A345">
        <v>344</v>
      </c>
      <c r="E345" s="4">
        <v>11.259999000000001</v>
      </c>
    </row>
    <row r="346" spans="1:5" x14ac:dyDescent="0.3">
      <c r="A346">
        <v>345</v>
      </c>
      <c r="E346" s="4">
        <v>11.45</v>
      </c>
    </row>
    <row r="347" spans="1:5" x14ac:dyDescent="0.3">
      <c r="A347">
        <v>346</v>
      </c>
      <c r="E347" s="4">
        <v>11.55</v>
      </c>
    </row>
    <row r="348" spans="1:5" x14ac:dyDescent="0.3">
      <c r="A348">
        <v>347</v>
      </c>
      <c r="E348" s="4">
        <v>10.86</v>
      </c>
    </row>
    <row r="349" spans="1:5" x14ac:dyDescent="0.3">
      <c r="A349">
        <v>348</v>
      </c>
      <c r="E349" s="4">
        <v>8.5500000000000007</v>
      </c>
    </row>
    <row r="350" spans="1:5" x14ac:dyDescent="0.3">
      <c r="A350">
        <v>349</v>
      </c>
      <c r="E350" s="4">
        <v>5.8799995999999997</v>
      </c>
    </row>
    <row r="351" spans="1:5" x14ac:dyDescent="0.3">
      <c r="A351">
        <v>350</v>
      </c>
      <c r="E351" s="4">
        <v>5.0899996999999999</v>
      </c>
    </row>
    <row r="352" spans="1:5" x14ac:dyDescent="0.3">
      <c r="A352">
        <v>351</v>
      </c>
      <c r="E352" s="4">
        <v>4.12</v>
      </c>
    </row>
    <row r="353" spans="1:5" x14ac:dyDescent="0.3">
      <c r="A353">
        <v>352</v>
      </c>
      <c r="E353" s="4">
        <v>3.3799999000000001</v>
      </c>
    </row>
    <row r="354" spans="1:5" x14ac:dyDescent="0.3">
      <c r="A354">
        <v>353</v>
      </c>
      <c r="E354" s="4">
        <v>2.36</v>
      </c>
    </row>
    <row r="355" spans="1:5" x14ac:dyDescent="0.3">
      <c r="A355">
        <v>354</v>
      </c>
      <c r="E355" s="4">
        <v>1.52</v>
      </c>
    </row>
    <row r="356" spans="1:5" x14ac:dyDescent="0.3">
      <c r="A356">
        <v>355</v>
      </c>
      <c r="E356" s="4">
        <v>1.5699999</v>
      </c>
    </row>
    <row r="357" spans="1:5" x14ac:dyDescent="0.3">
      <c r="A357">
        <v>356</v>
      </c>
      <c r="E357" s="4">
        <v>2.4500000000000002</v>
      </c>
    </row>
    <row r="358" spans="1:5" x14ac:dyDescent="0.3">
      <c r="A358">
        <v>357</v>
      </c>
      <c r="E358" s="4">
        <v>3.83</v>
      </c>
    </row>
    <row r="359" spans="1:5" x14ac:dyDescent="0.3">
      <c r="A359">
        <v>358</v>
      </c>
      <c r="E359" s="4">
        <v>4.22</v>
      </c>
    </row>
    <row r="360" spans="1:5" x14ac:dyDescent="0.3">
      <c r="A360">
        <v>359</v>
      </c>
      <c r="E360" s="4">
        <v>4.2699999999999996</v>
      </c>
    </row>
    <row r="361" spans="1:5" x14ac:dyDescent="0.3">
      <c r="A361">
        <v>360</v>
      </c>
      <c r="E361" s="4">
        <v>5.6299995999999997</v>
      </c>
    </row>
    <row r="362" spans="1:5" x14ac:dyDescent="0.3">
      <c r="A362">
        <v>361</v>
      </c>
      <c r="E362" s="4">
        <v>6.69</v>
      </c>
    </row>
    <row r="363" spans="1:5" x14ac:dyDescent="0.3">
      <c r="A363">
        <v>362</v>
      </c>
      <c r="E363" s="4">
        <v>7.64</v>
      </c>
    </row>
    <row r="364" spans="1:5" x14ac:dyDescent="0.3">
      <c r="A364">
        <v>363</v>
      </c>
      <c r="E364" s="4">
        <v>7.54</v>
      </c>
    </row>
    <row r="365" spans="1:5" x14ac:dyDescent="0.3">
      <c r="A365">
        <v>364</v>
      </c>
      <c r="E365" s="4">
        <v>7.6</v>
      </c>
    </row>
    <row r="366" spans="1:5" x14ac:dyDescent="0.3">
      <c r="A366">
        <v>365</v>
      </c>
      <c r="E366" s="4">
        <v>8</v>
      </c>
    </row>
    <row r="367" spans="1:5" x14ac:dyDescent="0.3">
      <c r="A367">
        <v>366</v>
      </c>
      <c r="E367" s="4">
        <v>7.66</v>
      </c>
    </row>
    <row r="368" spans="1:5" x14ac:dyDescent="0.3">
      <c r="A368">
        <v>367</v>
      </c>
      <c r="E368" s="4">
        <v>7.52</v>
      </c>
    </row>
    <row r="369" spans="1:5" x14ac:dyDescent="0.3">
      <c r="A369">
        <v>368</v>
      </c>
      <c r="E369" s="4">
        <v>5.8199997000000003</v>
      </c>
    </row>
    <row r="370" spans="1:5" x14ac:dyDescent="0.3">
      <c r="A370">
        <v>369</v>
      </c>
      <c r="E370" s="4">
        <v>3.5550000000000002</v>
      </c>
    </row>
    <row r="371" spans="1:5" x14ac:dyDescent="0.3">
      <c r="A371">
        <v>370</v>
      </c>
      <c r="E371" s="4">
        <v>1.5699999</v>
      </c>
    </row>
    <row r="372" spans="1:5" x14ac:dyDescent="0.3">
      <c r="A372">
        <v>371</v>
      </c>
      <c r="E372" s="4">
        <v>1.62</v>
      </c>
    </row>
    <row r="373" spans="1:5" x14ac:dyDescent="0.3">
      <c r="A373">
        <v>372</v>
      </c>
      <c r="E373" s="4">
        <v>2.95</v>
      </c>
    </row>
    <row r="374" spans="1:5" x14ac:dyDescent="0.3">
      <c r="A374">
        <v>373</v>
      </c>
      <c r="E374" s="4">
        <v>4.83</v>
      </c>
    </row>
    <row r="375" spans="1:5" x14ac:dyDescent="0.3">
      <c r="A375">
        <v>374</v>
      </c>
      <c r="E375" s="4">
        <v>4.8599997000000004</v>
      </c>
    </row>
    <row r="376" spans="1:5" x14ac:dyDescent="0.3">
      <c r="A376">
        <v>375</v>
      </c>
      <c r="E376" s="4">
        <v>6.0499996999999999</v>
      </c>
    </row>
    <row r="377" spans="1:5" x14ac:dyDescent="0.3">
      <c r="A377">
        <v>376</v>
      </c>
      <c r="E377" s="4">
        <v>7.0099998000000001</v>
      </c>
    </row>
    <row r="378" spans="1:5" x14ac:dyDescent="0.3">
      <c r="A378">
        <v>377</v>
      </c>
      <c r="E378" s="4">
        <v>6.72</v>
      </c>
    </row>
    <row r="379" spans="1:5" x14ac:dyDescent="0.3">
      <c r="A379">
        <v>378</v>
      </c>
      <c r="E379" s="4">
        <v>6.2</v>
      </c>
    </row>
    <row r="380" spans="1:5" x14ac:dyDescent="0.3">
      <c r="A380">
        <v>379</v>
      </c>
      <c r="E380" s="4">
        <v>5.37</v>
      </c>
    </row>
    <row r="381" spans="1:5" x14ac:dyDescent="0.3">
      <c r="A381">
        <v>380</v>
      </c>
      <c r="E381" s="4">
        <v>3.5</v>
      </c>
    </row>
    <row r="382" spans="1:5" x14ac:dyDescent="0.3">
      <c r="A382">
        <v>381</v>
      </c>
      <c r="E382" s="4">
        <v>3.31</v>
      </c>
    </row>
    <row r="383" spans="1:5" x14ac:dyDescent="0.3">
      <c r="A383">
        <v>382</v>
      </c>
      <c r="E383" s="4">
        <v>4.0999999999999996</v>
      </c>
    </row>
    <row r="384" spans="1:5" x14ac:dyDescent="0.3">
      <c r="A384">
        <v>383</v>
      </c>
      <c r="E384" s="4">
        <v>4.37</v>
      </c>
    </row>
    <row r="385" spans="1:6" x14ac:dyDescent="0.3">
      <c r="A385">
        <v>384</v>
      </c>
      <c r="E385" s="4">
        <v>3.1799998</v>
      </c>
    </row>
    <row r="386" spans="1:6" x14ac:dyDescent="0.3">
      <c r="A386">
        <v>385</v>
      </c>
      <c r="E386" s="4">
        <v>2.3199999999999998</v>
      </c>
    </row>
    <row r="387" spans="1:6" x14ac:dyDescent="0.3">
      <c r="A387">
        <v>386</v>
      </c>
      <c r="E387" s="4">
        <v>1.78</v>
      </c>
    </row>
    <row r="388" spans="1:6" x14ac:dyDescent="0.3">
      <c r="A388">
        <v>387</v>
      </c>
      <c r="E388" s="4">
        <v>1.5999999</v>
      </c>
    </row>
    <row r="389" spans="1:6" x14ac:dyDescent="0.3">
      <c r="A389">
        <v>388</v>
      </c>
      <c r="E389" s="4">
        <v>1.39</v>
      </c>
    </row>
    <row r="390" spans="1:6" x14ac:dyDescent="0.3">
      <c r="A390">
        <v>389</v>
      </c>
      <c r="E390" s="4">
        <v>1.37</v>
      </c>
    </row>
    <row r="391" spans="1:6" x14ac:dyDescent="0.3">
      <c r="A391">
        <v>390</v>
      </c>
      <c r="E391" s="4">
        <v>1.9399999000000001</v>
      </c>
    </row>
    <row r="392" spans="1:6" x14ac:dyDescent="0.3">
      <c r="A392">
        <v>391</v>
      </c>
      <c r="E392" s="4">
        <v>0</v>
      </c>
    </row>
    <row r="393" spans="1:6" x14ac:dyDescent="0.3">
      <c r="A393">
        <v>392</v>
      </c>
      <c r="F393" s="4">
        <v>0</v>
      </c>
    </row>
    <row r="394" spans="1:6" x14ac:dyDescent="0.3">
      <c r="A394">
        <v>393</v>
      </c>
      <c r="F394" s="4">
        <v>2.04</v>
      </c>
    </row>
    <row r="395" spans="1:6" x14ac:dyDescent="0.3">
      <c r="A395">
        <v>394</v>
      </c>
      <c r="F395" s="4">
        <v>1.1899999000000001</v>
      </c>
    </row>
    <row r="396" spans="1:6" x14ac:dyDescent="0.3">
      <c r="A396">
        <v>395</v>
      </c>
      <c r="F396" s="4">
        <v>1.37</v>
      </c>
    </row>
    <row r="397" spans="1:6" x14ac:dyDescent="0.3">
      <c r="A397">
        <v>396</v>
      </c>
      <c r="F397" s="4">
        <v>1.31</v>
      </c>
    </row>
    <row r="398" spans="1:6" x14ac:dyDescent="0.3">
      <c r="A398">
        <v>397</v>
      </c>
      <c r="F398" s="4">
        <v>3.9599997999999998</v>
      </c>
    </row>
    <row r="399" spans="1:6" x14ac:dyDescent="0.3">
      <c r="A399">
        <v>398</v>
      </c>
      <c r="F399" s="4">
        <v>5.0099998000000001</v>
      </c>
    </row>
    <row r="400" spans="1:6" x14ac:dyDescent="0.3">
      <c r="A400">
        <v>399</v>
      </c>
      <c r="F400" s="4">
        <v>5.2999996999999999</v>
      </c>
    </row>
    <row r="401" spans="1:6" x14ac:dyDescent="0.3">
      <c r="A401">
        <v>400</v>
      </c>
      <c r="F401" s="4">
        <v>5.33</v>
      </c>
    </row>
    <row r="402" spans="1:6" x14ac:dyDescent="0.3">
      <c r="A402">
        <v>401</v>
      </c>
      <c r="F402" s="4">
        <v>5.74</v>
      </c>
    </row>
    <row r="403" spans="1:6" x14ac:dyDescent="0.3">
      <c r="A403">
        <v>402</v>
      </c>
      <c r="F403" s="4">
        <v>7.1</v>
      </c>
    </row>
    <row r="404" spans="1:6" x14ac:dyDescent="0.3">
      <c r="A404">
        <v>403</v>
      </c>
      <c r="F404" s="4">
        <v>8.74</v>
      </c>
    </row>
    <row r="405" spans="1:6" x14ac:dyDescent="0.3">
      <c r="A405">
        <v>404</v>
      </c>
      <c r="F405" s="4">
        <v>9.23</v>
      </c>
    </row>
    <row r="406" spans="1:6" x14ac:dyDescent="0.3">
      <c r="A406">
        <v>405</v>
      </c>
      <c r="F406" s="4">
        <v>9.5999990000000004</v>
      </c>
    </row>
    <row r="407" spans="1:6" x14ac:dyDescent="0.3">
      <c r="A407">
        <v>406</v>
      </c>
      <c r="F407" s="4">
        <v>9.25</v>
      </c>
    </row>
    <row r="408" spans="1:6" x14ac:dyDescent="0.3">
      <c r="A408">
        <v>407</v>
      </c>
      <c r="F408" s="4">
        <v>8.3899989999999995</v>
      </c>
    </row>
    <row r="409" spans="1:6" x14ac:dyDescent="0.3">
      <c r="A409">
        <v>408</v>
      </c>
      <c r="F409" s="4">
        <v>8.1199999999999992</v>
      </c>
    </row>
    <row r="410" spans="1:6" x14ac:dyDescent="0.3">
      <c r="A410">
        <v>409</v>
      </c>
      <c r="F410" s="4">
        <v>6.08</v>
      </c>
    </row>
    <row r="411" spans="1:6" x14ac:dyDescent="0.3">
      <c r="A411">
        <v>410</v>
      </c>
      <c r="F411" s="4">
        <v>4.3399996999999999</v>
      </c>
    </row>
    <row r="412" spans="1:6" x14ac:dyDescent="0.3">
      <c r="A412">
        <v>411</v>
      </c>
      <c r="F412" s="4">
        <v>3.53</v>
      </c>
    </row>
    <row r="413" spans="1:6" x14ac:dyDescent="0.3">
      <c r="A413">
        <v>412</v>
      </c>
      <c r="F413" s="4">
        <v>4.3199997000000003</v>
      </c>
    </row>
    <row r="414" spans="1:6" x14ac:dyDescent="0.3">
      <c r="A414">
        <v>413</v>
      </c>
      <c r="F414" s="4">
        <v>5.94</v>
      </c>
    </row>
    <row r="415" spans="1:6" x14ac:dyDescent="0.3">
      <c r="A415">
        <v>414</v>
      </c>
      <c r="F415" s="4">
        <v>7.2</v>
      </c>
    </row>
    <row r="416" spans="1:6" x14ac:dyDescent="0.3">
      <c r="A416">
        <v>415</v>
      </c>
      <c r="F416" s="4">
        <v>7.85</v>
      </c>
    </row>
    <row r="417" spans="1:6" x14ac:dyDescent="0.3">
      <c r="A417">
        <v>416</v>
      </c>
      <c r="F417" s="4">
        <v>8.49</v>
      </c>
    </row>
    <row r="418" spans="1:6" x14ac:dyDescent="0.3">
      <c r="A418">
        <v>417</v>
      </c>
      <c r="F418" s="4">
        <v>8.73</v>
      </c>
    </row>
    <row r="419" spans="1:6" x14ac:dyDescent="0.3">
      <c r="A419">
        <v>418</v>
      </c>
      <c r="F419" s="4">
        <v>8.57</v>
      </c>
    </row>
    <row r="420" spans="1:6" x14ac:dyDescent="0.3">
      <c r="A420">
        <v>419</v>
      </c>
      <c r="F420" s="4">
        <v>8.19</v>
      </c>
    </row>
    <row r="421" spans="1:6" x14ac:dyDescent="0.3">
      <c r="A421">
        <v>420</v>
      </c>
      <c r="F421" s="4">
        <v>7.7799997000000003</v>
      </c>
    </row>
    <row r="422" spans="1:6" x14ac:dyDescent="0.3">
      <c r="A422">
        <v>421</v>
      </c>
      <c r="F422" s="4">
        <v>7.48</v>
      </c>
    </row>
    <row r="423" spans="1:6" x14ac:dyDescent="0.3">
      <c r="A423">
        <v>422</v>
      </c>
      <c r="F423" s="4">
        <v>6.91</v>
      </c>
    </row>
    <row r="424" spans="1:6" x14ac:dyDescent="0.3">
      <c r="A424">
        <v>423</v>
      </c>
      <c r="F424" s="4">
        <v>6.5099998000000001</v>
      </c>
    </row>
    <row r="425" spans="1:6" x14ac:dyDescent="0.3">
      <c r="A425">
        <v>424</v>
      </c>
      <c r="F425" s="4">
        <v>5.89</v>
      </c>
    </row>
    <row r="426" spans="1:6" x14ac:dyDescent="0.3">
      <c r="A426">
        <v>425</v>
      </c>
      <c r="F426" s="4">
        <v>5.91</v>
      </c>
    </row>
    <row r="427" spans="1:6" x14ac:dyDescent="0.3">
      <c r="A427">
        <v>426</v>
      </c>
      <c r="F427" s="4">
        <v>6.0699997000000003</v>
      </c>
    </row>
    <row r="428" spans="1:6" x14ac:dyDescent="0.3">
      <c r="A428">
        <v>427</v>
      </c>
      <c r="F428" s="4">
        <v>5.5</v>
      </c>
    </row>
    <row r="429" spans="1:6" x14ac:dyDescent="0.3">
      <c r="A429">
        <v>428</v>
      </c>
      <c r="F429" s="4">
        <v>5.14</v>
      </c>
    </row>
    <row r="430" spans="1:6" x14ac:dyDescent="0.3">
      <c r="A430">
        <v>429</v>
      </c>
      <c r="F430" s="4">
        <v>5.14</v>
      </c>
    </row>
    <row r="431" spans="1:6" x14ac:dyDescent="0.3">
      <c r="A431">
        <v>430</v>
      </c>
      <c r="F431" s="4">
        <v>5.19</v>
      </c>
    </row>
    <row r="432" spans="1:6" x14ac:dyDescent="0.3">
      <c r="A432">
        <v>431</v>
      </c>
      <c r="F432" s="4">
        <v>4.92</v>
      </c>
    </row>
    <row r="433" spans="1:7" x14ac:dyDescent="0.3">
      <c r="A433">
        <v>432</v>
      </c>
      <c r="F433" s="4">
        <v>4.7</v>
      </c>
    </row>
    <row r="434" spans="1:7" x14ac:dyDescent="0.3">
      <c r="A434">
        <v>433</v>
      </c>
      <c r="F434" s="4">
        <v>4.8099999999999996</v>
      </c>
    </row>
    <row r="435" spans="1:7" x14ac:dyDescent="0.3">
      <c r="A435">
        <v>434</v>
      </c>
      <c r="F435" s="4">
        <v>4.92</v>
      </c>
    </row>
    <row r="436" spans="1:7" x14ac:dyDescent="0.3">
      <c r="A436">
        <v>435</v>
      </c>
      <c r="F436" s="4">
        <v>5.2</v>
      </c>
    </row>
    <row r="437" spans="1:7" x14ac:dyDescent="0.3">
      <c r="A437">
        <v>436</v>
      </c>
      <c r="F437" s="4">
        <v>4.87</v>
      </c>
    </row>
    <row r="438" spans="1:7" x14ac:dyDescent="0.3">
      <c r="A438">
        <v>437</v>
      </c>
      <c r="F438" s="4">
        <v>5.13</v>
      </c>
    </row>
    <row r="439" spans="1:7" x14ac:dyDescent="0.3">
      <c r="A439">
        <v>438</v>
      </c>
      <c r="F439" s="4">
        <v>4.9800000000000004</v>
      </c>
    </row>
    <row r="440" spans="1:7" x14ac:dyDescent="0.3">
      <c r="A440">
        <v>439</v>
      </c>
      <c r="F440" s="4">
        <v>4.66</v>
      </c>
    </row>
    <row r="441" spans="1:7" x14ac:dyDescent="0.3">
      <c r="A441">
        <v>440</v>
      </c>
      <c r="F441" s="4">
        <v>3.55</v>
      </c>
    </row>
    <row r="442" spans="1:7" x14ac:dyDescent="0.3">
      <c r="A442">
        <v>441</v>
      </c>
      <c r="F442" s="4">
        <v>2.06</v>
      </c>
    </row>
    <row r="443" spans="1:7" x14ac:dyDescent="0.3">
      <c r="A443">
        <v>442</v>
      </c>
      <c r="F443" s="4">
        <v>1.63</v>
      </c>
    </row>
    <row r="444" spans="1:7" x14ac:dyDescent="0.3">
      <c r="A444">
        <v>443</v>
      </c>
      <c r="F444" s="4">
        <v>0</v>
      </c>
      <c r="G444">
        <v>0</v>
      </c>
    </row>
    <row r="445" spans="1:7" x14ac:dyDescent="0.3">
      <c r="A445">
        <v>444</v>
      </c>
      <c r="G445" s="4">
        <v>2.96</v>
      </c>
    </row>
    <row r="446" spans="1:7" x14ac:dyDescent="0.3">
      <c r="A446">
        <v>445</v>
      </c>
      <c r="G446" s="4">
        <v>3.25</v>
      </c>
    </row>
    <row r="447" spans="1:7" x14ac:dyDescent="0.3">
      <c r="A447">
        <v>446</v>
      </c>
      <c r="G447" s="4">
        <v>3.27</v>
      </c>
    </row>
    <row r="448" spans="1:7" x14ac:dyDescent="0.3">
      <c r="A448">
        <v>447</v>
      </c>
      <c r="G448" s="4">
        <v>4.13</v>
      </c>
    </row>
    <row r="449" spans="1:7" x14ac:dyDescent="0.3">
      <c r="A449">
        <v>448</v>
      </c>
      <c r="G449" s="4">
        <v>4.21</v>
      </c>
    </row>
    <row r="450" spans="1:7" x14ac:dyDescent="0.3">
      <c r="A450">
        <v>449</v>
      </c>
      <c r="G450" s="4">
        <v>3.99</v>
      </c>
    </row>
    <row r="451" spans="1:7" x14ac:dyDescent="0.3">
      <c r="A451">
        <v>450</v>
      </c>
      <c r="G451" s="4">
        <v>4.12</v>
      </c>
    </row>
    <row r="452" spans="1:7" x14ac:dyDescent="0.3">
      <c r="A452">
        <v>451</v>
      </c>
      <c r="G452" s="4">
        <v>3.52</v>
      </c>
    </row>
    <row r="453" spans="1:7" x14ac:dyDescent="0.3">
      <c r="A453">
        <v>452</v>
      </c>
      <c r="G453" s="4">
        <v>2.9099998</v>
      </c>
    </row>
    <row r="454" spans="1:7" x14ac:dyDescent="0.3">
      <c r="A454">
        <v>453</v>
      </c>
      <c r="G454" s="4">
        <v>2.76</v>
      </c>
    </row>
    <row r="455" spans="1:7" x14ac:dyDescent="0.3">
      <c r="A455">
        <v>454</v>
      </c>
      <c r="G455" s="4">
        <v>3</v>
      </c>
    </row>
    <row r="456" spans="1:7" x14ac:dyDescent="0.3">
      <c r="A456">
        <v>455</v>
      </c>
      <c r="G456" s="4">
        <v>4.58</v>
      </c>
    </row>
    <row r="457" spans="1:7" x14ac:dyDescent="0.3">
      <c r="A457">
        <v>456</v>
      </c>
      <c r="G457" s="4">
        <v>5.99</v>
      </c>
    </row>
    <row r="458" spans="1:7" x14ac:dyDescent="0.3">
      <c r="A458">
        <v>457</v>
      </c>
      <c r="G458" s="4">
        <v>7.56</v>
      </c>
    </row>
    <row r="459" spans="1:7" x14ac:dyDescent="0.3">
      <c r="A459">
        <v>458</v>
      </c>
      <c r="G459" s="4">
        <v>8.49</v>
      </c>
    </row>
    <row r="460" spans="1:7" x14ac:dyDescent="0.3">
      <c r="A460">
        <v>459</v>
      </c>
      <c r="G460" s="4">
        <v>8.7699995000000008</v>
      </c>
    </row>
    <row r="461" spans="1:7" x14ac:dyDescent="0.3">
      <c r="A461">
        <v>460</v>
      </c>
      <c r="G461" s="4">
        <v>9.0399999999999991</v>
      </c>
    </row>
    <row r="462" spans="1:7" x14ac:dyDescent="0.3">
      <c r="A462">
        <v>461</v>
      </c>
      <c r="G462" s="4">
        <v>9.0299999999999994</v>
      </c>
    </row>
    <row r="463" spans="1:7" x14ac:dyDescent="0.3">
      <c r="A463">
        <v>462</v>
      </c>
      <c r="G463" s="4">
        <v>7.83</v>
      </c>
    </row>
    <row r="464" spans="1:7" x14ac:dyDescent="0.3">
      <c r="A464">
        <v>463</v>
      </c>
      <c r="G464" s="4">
        <v>6.3199997000000003</v>
      </c>
    </row>
    <row r="465" spans="1:7" x14ac:dyDescent="0.3">
      <c r="A465">
        <v>464</v>
      </c>
      <c r="G465" s="4">
        <v>5.27</v>
      </c>
    </row>
    <row r="466" spans="1:7" x14ac:dyDescent="0.3">
      <c r="A466">
        <v>465</v>
      </c>
      <c r="G466" s="4">
        <v>3.3</v>
      </c>
    </row>
    <row r="467" spans="1:7" x14ac:dyDescent="0.3">
      <c r="A467">
        <v>466</v>
      </c>
      <c r="G467" s="4">
        <v>1.92</v>
      </c>
    </row>
    <row r="468" spans="1:7" x14ac:dyDescent="0.3">
      <c r="A468">
        <v>467</v>
      </c>
      <c r="G468" s="4">
        <v>1.9399999000000001</v>
      </c>
    </row>
    <row r="469" spans="1:7" x14ac:dyDescent="0.3">
      <c r="A469">
        <v>468</v>
      </c>
      <c r="G469" s="4">
        <v>2.59</v>
      </c>
    </row>
    <row r="470" spans="1:7" x14ac:dyDescent="0.3">
      <c r="A470">
        <v>469</v>
      </c>
      <c r="G470" s="4">
        <v>4.7</v>
      </c>
    </row>
    <row r="471" spans="1:7" x14ac:dyDescent="0.3">
      <c r="A471">
        <v>470</v>
      </c>
      <c r="G471" s="4">
        <v>4.75</v>
      </c>
    </row>
    <row r="472" spans="1:7" x14ac:dyDescent="0.3">
      <c r="A472">
        <v>471</v>
      </c>
      <c r="G472" s="4">
        <v>6.3799995999999997</v>
      </c>
    </row>
    <row r="473" spans="1:7" x14ac:dyDescent="0.3">
      <c r="A473">
        <v>472</v>
      </c>
      <c r="G473" s="4">
        <v>7.7</v>
      </c>
    </row>
    <row r="474" spans="1:7" x14ac:dyDescent="0.3">
      <c r="A474">
        <v>473</v>
      </c>
      <c r="G474" s="4">
        <v>8.1799990000000005</v>
      </c>
    </row>
    <row r="475" spans="1:7" x14ac:dyDescent="0.3">
      <c r="A475">
        <v>474</v>
      </c>
      <c r="G475" s="4">
        <v>8.3499990000000004</v>
      </c>
    </row>
    <row r="476" spans="1:7" x14ac:dyDescent="0.3">
      <c r="A476">
        <v>475</v>
      </c>
      <c r="G476" s="4">
        <v>8.09</v>
      </c>
    </row>
    <row r="477" spans="1:7" x14ac:dyDescent="0.3">
      <c r="A477">
        <v>476</v>
      </c>
      <c r="G477" s="4">
        <v>5.54</v>
      </c>
    </row>
    <row r="478" spans="1:7" x14ac:dyDescent="0.3">
      <c r="A478">
        <v>477</v>
      </c>
      <c r="G478" s="4">
        <v>5.14</v>
      </c>
    </row>
    <row r="479" spans="1:7" x14ac:dyDescent="0.3">
      <c r="A479">
        <v>478</v>
      </c>
      <c r="G479" s="4">
        <v>4.97</v>
      </c>
    </row>
    <row r="480" spans="1:7" x14ac:dyDescent="0.3">
      <c r="A480">
        <v>479</v>
      </c>
      <c r="G480" s="4">
        <v>2.6</v>
      </c>
    </row>
    <row r="481" spans="1:7" x14ac:dyDescent="0.3">
      <c r="A481">
        <v>480</v>
      </c>
      <c r="G481" s="4">
        <v>1.49</v>
      </c>
    </row>
    <row r="482" spans="1:7" x14ac:dyDescent="0.3">
      <c r="A482">
        <v>481</v>
      </c>
      <c r="G482" s="4">
        <v>1.63</v>
      </c>
    </row>
    <row r="483" spans="1:7" x14ac:dyDescent="0.3">
      <c r="A483">
        <v>482</v>
      </c>
      <c r="G483" s="4">
        <v>1.48</v>
      </c>
    </row>
    <row r="484" spans="1:7" x14ac:dyDescent="0.3">
      <c r="A484">
        <v>483</v>
      </c>
      <c r="G484" s="4">
        <v>1.99</v>
      </c>
    </row>
    <row r="485" spans="1:7" x14ac:dyDescent="0.3">
      <c r="A485">
        <v>484</v>
      </c>
      <c r="G485" s="4">
        <v>2.25</v>
      </c>
    </row>
    <row r="486" spans="1:7" x14ac:dyDescent="0.3">
      <c r="A486">
        <v>485</v>
      </c>
      <c r="G486" s="4">
        <v>2.4900000000000002</v>
      </c>
    </row>
    <row r="487" spans="1:7" x14ac:dyDescent="0.3">
      <c r="A487">
        <v>486</v>
      </c>
      <c r="G487" s="4">
        <v>3.51</v>
      </c>
    </row>
    <row r="488" spans="1:7" x14ac:dyDescent="0.3">
      <c r="A488">
        <v>487</v>
      </c>
      <c r="G488" s="4">
        <v>4.0699997000000003</v>
      </c>
    </row>
    <row r="489" spans="1:7" x14ac:dyDescent="0.3">
      <c r="A489">
        <v>488</v>
      </c>
      <c r="G489" s="4">
        <v>4.0599999999999996</v>
      </c>
    </row>
    <row r="490" spans="1:7" x14ac:dyDescent="0.3">
      <c r="A490">
        <v>489</v>
      </c>
      <c r="G490" s="4">
        <v>4.47</v>
      </c>
    </row>
    <row r="491" spans="1:7" x14ac:dyDescent="0.3">
      <c r="A491">
        <v>490</v>
      </c>
      <c r="G491" s="4">
        <v>6.06</v>
      </c>
    </row>
    <row r="492" spans="1:7" x14ac:dyDescent="0.3">
      <c r="A492">
        <v>491</v>
      </c>
      <c r="G492" s="4">
        <v>6.8199997000000003</v>
      </c>
    </row>
    <row r="493" spans="1:7" x14ac:dyDescent="0.3">
      <c r="A493">
        <v>492</v>
      </c>
      <c r="G493" s="4">
        <v>6.68</v>
      </c>
    </row>
    <row r="494" spans="1:7" x14ac:dyDescent="0.3">
      <c r="A494">
        <v>493</v>
      </c>
      <c r="G494" s="4">
        <v>6.3599997000000004</v>
      </c>
    </row>
    <row r="495" spans="1:7" x14ac:dyDescent="0.3">
      <c r="A495">
        <v>494</v>
      </c>
      <c r="G495" s="4">
        <v>3.8</v>
      </c>
    </row>
    <row r="496" spans="1:7" x14ac:dyDescent="0.3">
      <c r="A496">
        <v>495</v>
      </c>
      <c r="G496" s="4">
        <v>2.8</v>
      </c>
    </row>
    <row r="497" spans="1:7" x14ac:dyDescent="0.3">
      <c r="A497">
        <v>496</v>
      </c>
      <c r="G497" s="4">
        <v>1.28</v>
      </c>
    </row>
    <row r="498" spans="1:7" x14ac:dyDescent="0.3">
      <c r="A498">
        <v>497</v>
      </c>
      <c r="G498" s="4">
        <v>0.52</v>
      </c>
    </row>
    <row r="499" spans="1:7" x14ac:dyDescent="0.3">
      <c r="A499">
        <v>498</v>
      </c>
      <c r="G499" s="4">
        <v>0.84999996</v>
      </c>
    </row>
    <row r="500" spans="1:7" x14ac:dyDescent="0.3">
      <c r="A500">
        <v>499</v>
      </c>
      <c r="G500" s="4">
        <v>0.71</v>
      </c>
    </row>
    <row r="501" spans="1:7" x14ac:dyDescent="0.3">
      <c r="A501">
        <v>500</v>
      </c>
      <c r="G501" s="4">
        <v>0</v>
      </c>
    </row>
    <row r="502" spans="1:7" x14ac:dyDescent="0.3">
      <c r="A502">
        <v>501</v>
      </c>
    </row>
    <row r="503" spans="1:7" x14ac:dyDescent="0.3">
      <c r="A503">
        <v>502</v>
      </c>
    </row>
    <row r="504" spans="1:7" x14ac:dyDescent="0.3">
      <c r="A504">
        <v>503</v>
      </c>
    </row>
    <row r="505" spans="1:7" x14ac:dyDescent="0.3">
      <c r="A505">
        <v>504</v>
      </c>
    </row>
    <row r="506" spans="1:7" x14ac:dyDescent="0.3">
      <c r="A506">
        <v>505</v>
      </c>
    </row>
    <row r="507" spans="1:7" x14ac:dyDescent="0.3">
      <c r="A507">
        <v>506</v>
      </c>
    </row>
    <row r="508" spans="1:7" x14ac:dyDescent="0.3">
      <c r="A508">
        <v>507</v>
      </c>
    </row>
    <row r="509" spans="1:7" x14ac:dyDescent="0.3">
      <c r="A509">
        <v>508</v>
      </c>
    </row>
    <row r="510" spans="1:7" x14ac:dyDescent="0.3">
      <c r="A510">
        <v>509</v>
      </c>
    </row>
    <row r="511" spans="1:7" x14ac:dyDescent="0.3">
      <c r="A511">
        <v>510</v>
      </c>
    </row>
    <row r="512" spans="1:7" x14ac:dyDescent="0.3">
      <c r="A512">
        <v>511</v>
      </c>
    </row>
    <row r="513" spans="1:1" x14ac:dyDescent="0.3">
      <c r="A513">
        <v>512</v>
      </c>
    </row>
    <row r="514" spans="1:1" x14ac:dyDescent="0.3">
      <c r="A514">
        <v>513</v>
      </c>
    </row>
    <row r="515" spans="1:1" x14ac:dyDescent="0.3">
      <c r="A515">
        <v>514</v>
      </c>
    </row>
    <row r="516" spans="1:1" x14ac:dyDescent="0.3">
      <c r="A516">
        <v>515</v>
      </c>
    </row>
    <row r="517" spans="1:1" x14ac:dyDescent="0.3">
      <c r="A517">
        <v>516</v>
      </c>
    </row>
    <row r="518" spans="1:1" x14ac:dyDescent="0.3">
      <c r="A518">
        <v>517</v>
      </c>
    </row>
    <row r="519" spans="1:1" x14ac:dyDescent="0.3">
      <c r="A519">
        <v>518</v>
      </c>
    </row>
    <row r="520" spans="1:1" x14ac:dyDescent="0.3">
      <c r="A520">
        <v>519</v>
      </c>
    </row>
    <row r="521" spans="1:1" x14ac:dyDescent="0.3">
      <c r="A521">
        <v>520</v>
      </c>
    </row>
    <row r="522" spans="1:1" x14ac:dyDescent="0.3">
      <c r="A522">
        <v>521</v>
      </c>
    </row>
    <row r="523" spans="1:1" x14ac:dyDescent="0.3">
      <c r="A523">
        <v>522</v>
      </c>
    </row>
    <row r="524" spans="1:1" x14ac:dyDescent="0.3">
      <c r="A524">
        <v>523</v>
      </c>
    </row>
    <row r="525" spans="1:1" x14ac:dyDescent="0.3">
      <c r="A525">
        <v>524</v>
      </c>
    </row>
    <row r="526" spans="1:1" x14ac:dyDescent="0.3">
      <c r="A526">
        <v>525</v>
      </c>
    </row>
    <row r="527" spans="1:1" x14ac:dyDescent="0.3">
      <c r="A527">
        <v>526</v>
      </c>
    </row>
    <row r="528" spans="1:1" x14ac:dyDescent="0.3">
      <c r="A528">
        <v>527</v>
      </c>
    </row>
    <row r="529" spans="1:1" x14ac:dyDescent="0.3">
      <c r="A529">
        <v>528</v>
      </c>
    </row>
    <row r="530" spans="1:1" x14ac:dyDescent="0.3">
      <c r="A530">
        <v>529</v>
      </c>
    </row>
    <row r="531" spans="1:1" x14ac:dyDescent="0.3">
      <c r="A531">
        <v>530</v>
      </c>
    </row>
    <row r="532" spans="1:1" x14ac:dyDescent="0.3">
      <c r="A532">
        <v>531</v>
      </c>
    </row>
    <row r="533" spans="1:1" x14ac:dyDescent="0.3">
      <c r="A533">
        <v>532</v>
      </c>
    </row>
    <row r="534" spans="1:1" x14ac:dyDescent="0.3">
      <c r="A534">
        <v>533</v>
      </c>
    </row>
    <row r="535" spans="1:1" x14ac:dyDescent="0.3">
      <c r="A535">
        <v>534</v>
      </c>
    </row>
    <row r="536" spans="1:1" x14ac:dyDescent="0.3">
      <c r="A536">
        <v>535</v>
      </c>
    </row>
    <row r="537" spans="1:1" x14ac:dyDescent="0.3">
      <c r="A537">
        <v>536</v>
      </c>
    </row>
    <row r="538" spans="1:1" x14ac:dyDescent="0.3">
      <c r="A538">
        <v>537</v>
      </c>
    </row>
    <row r="539" spans="1:1" x14ac:dyDescent="0.3">
      <c r="A539">
        <v>538</v>
      </c>
    </row>
    <row r="540" spans="1:1" x14ac:dyDescent="0.3">
      <c r="A540">
        <v>539</v>
      </c>
    </row>
    <row r="541" spans="1:1" x14ac:dyDescent="0.3">
      <c r="A541">
        <v>540</v>
      </c>
    </row>
    <row r="542" spans="1:1" x14ac:dyDescent="0.3">
      <c r="A542">
        <v>541</v>
      </c>
    </row>
    <row r="543" spans="1:1" x14ac:dyDescent="0.3">
      <c r="A543">
        <v>542</v>
      </c>
    </row>
    <row r="544" spans="1:1" x14ac:dyDescent="0.3">
      <c r="A544">
        <v>543</v>
      </c>
    </row>
    <row r="545" spans="1:1" x14ac:dyDescent="0.3">
      <c r="A545">
        <v>544</v>
      </c>
    </row>
    <row r="546" spans="1:1" x14ac:dyDescent="0.3">
      <c r="A546">
        <v>545</v>
      </c>
    </row>
    <row r="547" spans="1:1" x14ac:dyDescent="0.3">
      <c r="A547">
        <v>546</v>
      </c>
    </row>
    <row r="548" spans="1:1" x14ac:dyDescent="0.3">
      <c r="A548">
        <v>547</v>
      </c>
    </row>
    <row r="549" spans="1:1" x14ac:dyDescent="0.3">
      <c r="A549">
        <v>548</v>
      </c>
    </row>
    <row r="550" spans="1:1" x14ac:dyDescent="0.3">
      <c r="A550">
        <v>549</v>
      </c>
    </row>
    <row r="551" spans="1:1" x14ac:dyDescent="0.3">
      <c r="A551">
        <v>550</v>
      </c>
    </row>
    <row r="552" spans="1:1" x14ac:dyDescent="0.3">
      <c r="A552">
        <v>551</v>
      </c>
    </row>
    <row r="553" spans="1:1" x14ac:dyDescent="0.3">
      <c r="A553">
        <v>552</v>
      </c>
    </row>
    <row r="554" spans="1:1" x14ac:dyDescent="0.3">
      <c r="A554">
        <v>553</v>
      </c>
    </row>
    <row r="555" spans="1:1" x14ac:dyDescent="0.3">
      <c r="A555">
        <v>554</v>
      </c>
    </row>
    <row r="556" spans="1:1" x14ac:dyDescent="0.3">
      <c r="A556">
        <v>555</v>
      </c>
    </row>
    <row r="557" spans="1:1" x14ac:dyDescent="0.3">
      <c r="A557">
        <v>556</v>
      </c>
    </row>
    <row r="558" spans="1:1" x14ac:dyDescent="0.3">
      <c r="A558">
        <v>557</v>
      </c>
    </row>
    <row r="559" spans="1:1" x14ac:dyDescent="0.3">
      <c r="A559">
        <v>558</v>
      </c>
    </row>
    <row r="560" spans="1:1" x14ac:dyDescent="0.3">
      <c r="A560">
        <v>559</v>
      </c>
    </row>
    <row r="561" spans="1:1" x14ac:dyDescent="0.3">
      <c r="A561">
        <v>560</v>
      </c>
    </row>
    <row r="562" spans="1:1" x14ac:dyDescent="0.3">
      <c r="A562">
        <v>561</v>
      </c>
    </row>
    <row r="563" spans="1:1" x14ac:dyDescent="0.3">
      <c r="A563">
        <v>562</v>
      </c>
    </row>
    <row r="564" spans="1:1" x14ac:dyDescent="0.3">
      <c r="A564">
        <v>563</v>
      </c>
    </row>
    <row r="565" spans="1:1" x14ac:dyDescent="0.3">
      <c r="A565">
        <v>564</v>
      </c>
    </row>
    <row r="566" spans="1:1" x14ac:dyDescent="0.3">
      <c r="A566">
        <v>565</v>
      </c>
    </row>
    <row r="567" spans="1:1" x14ac:dyDescent="0.3">
      <c r="A567">
        <v>566</v>
      </c>
    </row>
    <row r="568" spans="1:1" x14ac:dyDescent="0.3">
      <c r="A568">
        <v>567</v>
      </c>
    </row>
    <row r="569" spans="1:1" x14ac:dyDescent="0.3">
      <c r="A569">
        <v>568</v>
      </c>
    </row>
    <row r="570" spans="1:1" x14ac:dyDescent="0.3">
      <c r="A570">
        <v>569</v>
      </c>
    </row>
    <row r="571" spans="1:1" x14ac:dyDescent="0.3">
      <c r="A571">
        <v>570</v>
      </c>
    </row>
    <row r="572" spans="1:1" x14ac:dyDescent="0.3">
      <c r="A572">
        <v>571</v>
      </c>
    </row>
    <row r="573" spans="1:1" x14ac:dyDescent="0.3">
      <c r="A573">
        <v>572</v>
      </c>
    </row>
    <row r="574" spans="1:1" x14ac:dyDescent="0.3">
      <c r="A574">
        <v>573</v>
      </c>
    </row>
    <row r="575" spans="1:1" x14ac:dyDescent="0.3">
      <c r="A575">
        <v>574</v>
      </c>
    </row>
    <row r="576" spans="1:1" x14ac:dyDescent="0.3">
      <c r="A576">
        <v>575</v>
      </c>
    </row>
    <row r="577" spans="1:1" x14ac:dyDescent="0.3">
      <c r="A577">
        <v>576</v>
      </c>
    </row>
    <row r="578" spans="1:1" x14ac:dyDescent="0.3">
      <c r="A578">
        <v>577</v>
      </c>
    </row>
    <row r="579" spans="1:1" x14ac:dyDescent="0.3">
      <c r="A579">
        <v>578</v>
      </c>
    </row>
    <row r="580" spans="1:1" x14ac:dyDescent="0.3">
      <c r="A580">
        <v>579</v>
      </c>
    </row>
    <row r="581" spans="1:1" x14ac:dyDescent="0.3">
      <c r="A581">
        <v>580</v>
      </c>
    </row>
    <row r="582" spans="1:1" x14ac:dyDescent="0.3">
      <c r="A582">
        <v>581</v>
      </c>
    </row>
    <row r="583" spans="1:1" x14ac:dyDescent="0.3">
      <c r="A583">
        <v>582</v>
      </c>
    </row>
    <row r="584" spans="1:1" x14ac:dyDescent="0.3">
      <c r="A584">
        <v>583</v>
      </c>
    </row>
    <row r="585" spans="1:1" x14ac:dyDescent="0.3">
      <c r="A585">
        <v>584</v>
      </c>
    </row>
    <row r="586" spans="1:1" x14ac:dyDescent="0.3">
      <c r="A586">
        <v>585</v>
      </c>
    </row>
    <row r="587" spans="1:1" x14ac:dyDescent="0.3">
      <c r="A587">
        <v>586</v>
      </c>
    </row>
    <row r="588" spans="1:1" x14ac:dyDescent="0.3">
      <c r="A588">
        <v>587</v>
      </c>
    </row>
    <row r="589" spans="1:1" x14ac:dyDescent="0.3">
      <c r="A589">
        <v>588</v>
      </c>
    </row>
    <row r="590" spans="1:1" x14ac:dyDescent="0.3">
      <c r="A590">
        <v>589</v>
      </c>
    </row>
    <row r="591" spans="1:1" x14ac:dyDescent="0.3">
      <c r="A591">
        <v>590</v>
      </c>
    </row>
    <row r="592" spans="1:1" x14ac:dyDescent="0.3">
      <c r="A592">
        <v>591</v>
      </c>
    </row>
    <row r="593" spans="1:1" x14ac:dyDescent="0.3">
      <c r="A593">
        <v>592</v>
      </c>
    </row>
    <row r="594" spans="1:1" x14ac:dyDescent="0.3">
      <c r="A594">
        <v>593</v>
      </c>
    </row>
    <row r="595" spans="1:1" x14ac:dyDescent="0.3">
      <c r="A595">
        <v>594</v>
      </c>
    </row>
    <row r="596" spans="1:1" x14ac:dyDescent="0.3">
      <c r="A596">
        <v>595</v>
      </c>
    </row>
    <row r="597" spans="1:1" x14ac:dyDescent="0.3">
      <c r="A597">
        <v>596</v>
      </c>
    </row>
    <row r="598" spans="1:1" x14ac:dyDescent="0.3">
      <c r="A598">
        <v>597</v>
      </c>
    </row>
    <row r="599" spans="1:1" x14ac:dyDescent="0.3">
      <c r="A599">
        <v>598</v>
      </c>
    </row>
    <row r="600" spans="1:1" x14ac:dyDescent="0.3">
      <c r="A600">
        <v>599</v>
      </c>
    </row>
    <row r="601" spans="1:1" x14ac:dyDescent="0.3">
      <c r="A601">
        <v>600</v>
      </c>
    </row>
    <row r="602" spans="1:1" x14ac:dyDescent="0.3">
      <c r="A602">
        <v>601</v>
      </c>
    </row>
    <row r="603" spans="1:1" x14ac:dyDescent="0.3">
      <c r="A603">
        <v>602</v>
      </c>
    </row>
    <row r="604" spans="1:1" x14ac:dyDescent="0.3">
      <c r="A604">
        <v>603</v>
      </c>
    </row>
    <row r="605" spans="1:1" x14ac:dyDescent="0.3">
      <c r="A605">
        <v>604</v>
      </c>
    </row>
    <row r="606" spans="1:1" x14ac:dyDescent="0.3">
      <c r="A606">
        <v>605</v>
      </c>
    </row>
    <row r="607" spans="1:1" x14ac:dyDescent="0.3">
      <c r="A607">
        <v>606</v>
      </c>
    </row>
    <row r="608" spans="1:1" x14ac:dyDescent="0.3">
      <c r="A608">
        <v>607</v>
      </c>
    </row>
    <row r="609" spans="1:1" x14ac:dyDescent="0.3">
      <c r="A609">
        <v>608</v>
      </c>
    </row>
    <row r="610" spans="1:1" x14ac:dyDescent="0.3">
      <c r="A610">
        <v>609</v>
      </c>
    </row>
    <row r="611" spans="1:1" x14ac:dyDescent="0.3">
      <c r="A611">
        <v>610</v>
      </c>
    </row>
    <row r="612" spans="1:1" x14ac:dyDescent="0.3">
      <c r="A612">
        <v>611</v>
      </c>
    </row>
    <row r="613" spans="1:1" x14ac:dyDescent="0.3">
      <c r="A613">
        <v>612</v>
      </c>
    </row>
    <row r="614" spans="1:1" x14ac:dyDescent="0.3">
      <c r="A614">
        <v>613</v>
      </c>
    </row>
    <row r="615" spans="1:1" x14ac:dyDescent="0.3">
      <c r="A615">
        <v>614</v>
      </c>
    </row>
    <row r="616" spans="1:1" x14ac:dyDescent="0.3">
      <c r="A616">
        <v>615</v>
      </c>
    </row>
    <row r="617" spans="1:1" x14ac:dyDescent="0.3">
      <c r="A617">
        <v>616</v>
      </c>
    </row>
    <row r="618" spans="1:1" x14ac:dyDescent="0.3">
      <c r="A618">
        <v>617</v>
      </c>
    </row>
    <row r="619" spans="1:1" x14ac:dyDescent="0.3">
      <c r="A619">
        <v>618</v>
      </c>
    </row>
    <row r="620" spans="1:1" x14ac:dyDescent="0.3">
      <c r="A620">
        <v>619</v>
      </c>
    </row>
    <row r="621" spans="1:1" x14ac:dyDescent="0.3">
      <c r="A621">
        <v>620</v>
      </c>
    </row>
    <row r="622" spans="1:1" x14ac:dyDescent="0.3">
      <c r="A622">
        <v>621</v>
      </c>
    </row>
    <row r="623" spans="1:1" x14ac:dyDescent="0.3">
      <c r="A623">
        <v>622</v>
      </c>
    </row>
    <row r="624" spans="1:1" x14ac:dyDescent="0.3">
      <c r="A624">
        <v>623</v>
      </c>
    </row>
    <row r="625" spans="1:1" x14ac:dyDescent="0.3">
      <c r="A625">
        <v>624</v>
      </c>
    </row>
    <row r="626" spans="1:1" x14ac:dyDescent="0.3">
      <c r="A626">
        <v>625</v>
      </c>
    </row>
    <row r="627" spans="1:1" x14ac:dyDescent="0.3">
      <c r="A627">
        <v>626</v>
      </c>
    </row>
    <row r="628" spans="1:1" x14ac:dyDescent="0.3">
      <c r="A628">
        <v>627</v>
      </c>
    </row>
    <row r="629" spans="1:1" x14ac:dyDescent="0.3">
      <c r="A629">
        <v>628</v>
      </c>
    </row>
    <row r="630" spans="1:1" x14ac:dyDescent="0.3">
      <c r="A630">
        <v>629</v>
      </c>
    </row>
    <row r="631" spans="1:1" x14ac:dyDescent="0.3">
      <c r="A631">
        <v>630</v>
      </c>
    </row>
    <row r="632" spans="1:1" x14ac:dyDescent="0.3">
      <c r="A632">
        <v>631</v>
      </c>
    </row>
    <row r="633" spans="1:1" x14ac:dyDescent="0.3">
      <c r="A633">
        <v>632</v>
      </c>
    </row>
    <row r="634" spans="1:1" x14ac:dyDescent="0.3">
      <c r="A634">
        <v>633</v>
      </c>
    </row>
    <row r="635" spans="1:1" x14ac:dyDescent="0.3">
      <c r="A635">
        <v>634</v>
      </c>
    </row>
    <row r="636" spans="1:1" x14ac:dyDescent="0.3">
      <c r="A636">
        <v>635</v>
      </c>
    </row>
    <row r="637" spans="1:1" x14ac:dyDescent="0.3">
      <c r="A637">
        <v>636</v>
      </c>
    </row>
    <row r="638" spans="1:1" x14ac:dyDescent="0.3">
      <c r="A638">
        <v>637</v>
      </c>
    </row>
    <row r="639" spans="1:1" x14ac:dyDescent="0.3">
      <c r="A639">
        <v>638</v>
      </c>
    </row>
    <row r="640" spans="1:1" x14ac:dyDescent="0.3">
      <c r="A640">
        <v>639</v>
      </c>
    </row>
    <row r="641" spans="1:1" x14ac:dyDescent="0.3">
      <c r="A641">
        <v>640</v>
      </c>
    </row>
    <row r="642" spans="1:1" x14ac:dyDescent="0.3">
      <c r="A642">
        <v>641</v>
      </c>
    </row>
    <row r="643" spans="1:1" x14ac:dyDescent="0.3">
      <c r="A643">
        <v>642</v>
      </c>
    </row>
    <row r="644" spans="1:1" x14ac:dyDescent="0.3">
      <c r="A644">
        <v>643</v>
      </c>
    </row>
    <row r="645" spans="1:1" x14ac:dyDescent="0.3">
      <c r="A645">
        <v>644</v>
      </c>
    </row>
    <row r="646" spans="1:1" x14ac:dyDescent="0.3">
      <c r="A646">
        <v>645</v>
      </c>
    </row>
    <row r="647" spans="1:1" x14ac:dyDescent="0.3">
      <c r="A647">
        <v>646</v>
      </c>
    </row>
    <row r="648" spans="1:1" x14ac:dyDescent="0.3">
      <c r="A648">
        <v>647</v>
      </c>
    </row>
    <row r="649" spans="1:1" x14ac:dyDescent="0.3">
      <c r="A649">
        <v>648</v>
      </c>
    </row>
    <row r="650" spans="1:1" x14ac:dyDescent="0.3">
      <c r="A650">
        <v>649</v>
      </c>
    </row>
    <row r="651" spans="1:1" x14ac:dyDescent="0.3">
      <c r="A651">
        <v>650</v>
      </c>
    </row>
    <row r="652" spans="1:1" x14ac:dyDescent="0.3">
      <c r="A652">
        <v>651</v>
      </c>
    </row>
    <row r="653" spans="1:1" x14ac:dyDescent="0.3">
      <c r="A653">
        <v>652</v>
      </c>
    </row>
    <row r="654" spans="1:1" x14ac:dyDescent="0.3">
      <c r="A654">
        <v>653</v>
      </c>
    </row>
    <row r="655" spans="1:1" x14ac:dyDescent="0.3">
      <c r="A655">
        <v>654</v>
      </c>
    </row>
    <row r="656" spans="1:1" x14ac:dyDescent="0.3">
      <c r="A656">
        <v>655</v>
      </c>
    </row>
    <row r="657" spans="1:1" x14ac:dyDescent="0.3">
      <c r="A657">
        <v>656</v>
      </c>
    </row>
    <row r="658" spans="1:1" x14ac:dyDescent="0.3">
      <c r="A658">
        <v>657</v>
      </c>
    </row>
    <row r="659" spans="1:1" x14ac:dyDescent="0.3">
      <c r="A659">
        <v>658</v>
      </c>
    </row>
    <row r="660" spans="1:1" x14ac:dyDescent="0.3">
      <c r="A660">
        <v>659</v>
      </c>
    </row>
    <row r="661" spans="1:1" x14ac:dyDescent="0.3">
      <c r="A661">
        <v>660</v>
      </c>
    </row>
    <row r="662" spans="1:1" x14ac:dyDescent="0.3">
      <c r="A662">
        <v>661</v>
      </c>
    </row>
    <row r="663" spans="1:1" x14ac:dyDescent="0.3">
      <c r="A663">
        <v>662</v>
      </c>
    </row>
    <row r="664" spans="1:1" x14ac:dyDescent="0.3">
      <c r="A664">
        <v>663</v>
      </c>
    </row>
    <row r="665" spans="1:1" x14ac:dyDescent="0.3">
      <c r="A665">
        <v>664</v>
      </c>
    </row>
    <row r="666" spans="1:1" x14ac:dyDescent="0.3">
      <c r="A666">
        <v>665</v>
      </c>
    </row>
    <row r="667" spans="1:1" x14ac:dyDescent="0.3">
      <c r="A667">
        <v>666</v>
      </c>
    </row>
    <row r="668" spans="1:1" x14ac:dyDescent="0.3">
      <c r="A668">
        <v>667</v>
      </c>
    </row>
    <row r="669" spans="1:1" x14ac:dyDescent="0.3">
      <c r="A669">
        <v>668</v>
      </c>
    </row>
    <row r="670" spans="1:1" x14ac:dyDescent="0.3">
      <c r="A670">
        <v>669</v>
      </c>
    </row>
    <row r="671" spans="1:1" x14ac:dyDescent="0.3">
      <c r="A671">
        <v>670</v>
      </c>
    </row>
    <row r="672" spans="1:1" x14ac:dyDescent="0.3">
      <c r="A672">
        <v>671</v>
      </c>
    </row>
    <row r="673" spans="1:1" x14ac:dyDescent="0.3">
      <c r="A673">
        <v>672</v>
      </c>
    </row>
    <row r="674" spans="1:1" x14ac:dyDescent="0.3">
      <c r="A674">
        <v>673</v>
      </c>
    </row>
    <row r="675" spans="1:1" x14ac:dyDescent="0.3">
      <c r="A675">
        <v>674</v>
      </c>
    </row>
    <row r="676" spans="1:1" x14ac:dyDescent="0.3">
      <c r="A676">
        <v>675</v>
      </c>
    </row>
    <row r="677" spans="1:1" x14ac:dyDescent="0.3">
      <c r="A677">
        <v>676</v>
      </c>
    </row>
    <row r="678" spans="1:1" x14ac:dyDescent="0.3">
      <c r="A678">
        <v>677</v>
      </c>
    </row>
    <row r="679" spans="1:1" x14ac:dyDescent="0.3">
      <c r="A679">
        <v>678</v>
      </c>
    </row>
    <row r="680" spans="1:1" x14ac:dyDescent="0.3">
      <c r="A680">
        <v>679</v>
      </c>
    </row>
    <row r="681" spans="1:1" x14ac:dyDescent="0.3">
      <c r="A681">
        <v>680</v>
      </c>
    </row>
    <row r="682" spans="1:1" x14ac:dyDescent="0.3">
      <c r="A682">
        <v>681</v>
      </c>
    </row>
    <row r="683" spans="1:1" x14ac:dyDescent="0.3">
      <c r="A683">
        <v>682</v>
      </c>
    </row>
    <row r="684" spans="1:1" x14ac:dyDescent="0.3">
      <c r="A684">
        <v>683</v>
      </c>
    </row>
    <row r="685" spans="1:1" x14ac:dyDescent="0.3">
      <c r="A685">
        <v>684</v>
      </c>
    </row>
    <row r="686" spans="1:1" x14ac:dyDescent="0.3">
      <c r="A686">
        <v>685</v>
      </c>
    </row>
    <row r="687" spans="1:1" x14ac:dyDescent="0.3">
      <c r="A687">
        <v>686</v>
      </c>
    </row>
    <row r="688" spans="1:1" x14ac:dyDescent="0.3">
      <c r="A688">
        <v>687</v>
      </c>
    </row>
    <row r="689" spans="1:6" x14ac:dyDescent="0.3">
      <c r="A689">
        <v>688</v>
      </c>
    </row>
    <row r="690" spans="1:6" x14ac:dyDescent="0.3">
      <c r="A690">
        <v>689</v>
      </c>
    </row>
    <row r="691" spans="1:6" x14ac:dyDescent="0.3">
      <c r="A691">
        <v>690</v>
      </c>
    </row>
    <row r="692" spans="1:6" x14ac:dyDescent="0.3">
      <c r="A692">
        <v>691</v>
      </c>
    </row>
    <row r="693" spans="1:6" x14ac:dyDescent="0.3">
      <c r="A693">
        <v>692</v>
      </c>
    </row>
    <row r="694" spans="1:6" x14ac:dyDescent="0.3">
      <c r="A694">
        <v>693</v>
      </c>
    </row>
    <row r="695" spans="1:6" x14ac:dyDescent="0.3">
      <c r="A695">
        <v>694</v>
      </c>
    </row>
    <row r="696" spans="1:6" x14ac:dyDescent="0.3">
      <c r="A696">
        <v>695</v>
      </c>
    </row>
    <row r="697" spans="1:6" x14ac:dyDescent="0.3">
      <c r="A697">
        <v>696</v>
      </c>
    </row>
    <row r="698" spans="1:6" x14ac:dyDescent="0.3">
      <c r="A698">
        <v>697</v>
      </c>
    </row>
    <row r="699" spans="1:6" x14ac:dyDescent="0.3">
      <c r="A699">
        <v>698</v>
      </c>
    </row>
    <row r="700" spans="1:6" x14ac:dyDescent="0.3">
      <c r="A700">
        <v>699</v>
      </c>
      <c r="F700" s="4"/>
    </row>
    <row r="701" spans="1:6" x14ac:dyDescent="0.3">
      <c r="A701">
        <v>700</v>
      </c>
      <c r="F701" s="4"/>
    </row>
    <row r="702" spans="1:6" x14ac:dyDescent="0.3">
      <c r="A702">
        <v>701</v>
      </c>
      <c r="F702" s="4"/>
    </row>
    <row r="703" spans="1:6" x14ac:dyDescent="0.3">
      <c r="A703">
        <v>702</v>
      </c>
      <c r="F703" s="4"/>
    </row>
    <row r="704" spans="1:6" x14ac:dyDescent="0.3">
      <c r="A704">
        <v>703</v>
      </c>
      <c r="F704" s="4"/>
    </row>
    <row r="705" spans="1:6" x14ac:dyDescent="0.3">
      <c r="A705">
        <v>704</v>
      </c>
      <c r="F705" s="4"/>
    </row>
    <row r="706" spans="1:6" x14ac:dyDescent="0.3">
      <c r="A706">
        <v>705</v>
      </c>
      <c r="F706" s="4"/>
    </row>
    <row r="707" spans="1:6" x14ac:dyDescent="0.3">
      <c r="A707">
        <v>706</v>
      </c>
      <c r="F707" s="4"/>
    </row>
    <row r="708" spans="1:6" x14ac:dyDescent="0.3">
      <c r="A708">
        <v>707</v>
      </c>
      <c r="F708" s="4"/>
    </row>
    <row r="709" spans="1:6" x14ac:dyDescent="0.3">
      <c r="A709">
        <v>708</v>
      </c>
      <c r="F709" s="4"/>
    </row>
    <row r="710" spans="1:6" x14ac:dyDescent="0.3">
      <c r="A710">
        <v>709</v>
      </c>
      <c r="F710" s="4"/>
    </row>
    <row r="711" spans="1:6" x14ac:dyDescent="0.3">
      <c r="A711">
        <v>710</v>
      </c>
      <c r="F711" s="4"/>
    </row>
    <row r="712" spans="1:6" x14ac:dyDescent="0.3">
      <c r="A712">
        <v>711</v>
      </c>
      <c r="F712" s="4"/>
    </row>
    <row r="713" spans="1:6" x14ac:dyDescent="0.3">
      <c r="A713">
        <v>712</v>
      </c>
      <c r="F713" s="4"/>
    </row>
    <row r="714" spans="1:6" x14ac:dyDescent="0.3">
      <c r="A714">
        <v>713</v>
      </c>
      <c r="F714" s="4"/>
    </row>
    <row r="715" spans="1:6" x14ac:dyDescent="0.3">
      <c r="A715">
        <v>714</v>
      </c>
      <c r="F715" s="4"/>
    </row>
    <row r="716" spans="1:6" x14ac:dyDescent="0.3">
      <c r="A716">
        <v>715</v>
      </c>
      <c r="F716" s="4"/>
    </row>
    <row r="717" spans="1:6" x14ac:dyDescent="0.3">
      <c r="A717">
        <v>716</v>
      </c>
      <c r="F717" s="4"/>
    </row>
    <row r="718" spans="1:6" x14ac:dyDescent="0.3">
      <c r="A718">
        <v>717</v>
      </c>
      <c r="F718" s="4"/>
    </row>
    <row r="719" spans="1:6" x14ac:dyDescent="0.3">
      <c r="A719">
        <v>718</v>
      </c>
      <c r="F719" s="4"/>
    </row>
    <row r="720" spans="1:6" x14ac:dyDescent="0.3">
      <c r="A720">
        <v>719</v>
      </c>
      <c r="F720" s="4"/>
    </row>
    <row r="721" spans="1:6" x14ac:dyDescent="0.3">
      <c r="A721">
        <v>720</v>
      </c>
      <c r="F721" s="4"/>
    </row>
    <row r="722" spans="1:6" x14ac:dyDescent="0.3">
      <c r="A722">
        <v>721</v>
      </c>
      <c r="F722" s="4"/>
    </row>
    <row r="723" spans="1:6" x14ac:dyDescent="0.3">
      <c r="A723">
        <v>722</v>
      </c>
      <c r="F723" s="4"/>
    </row>
    <row r="724" spans="1:6" x14ac:dyDescent="0.3">
      <c r="A724">
        <v>723</v>
      </c>
      <c r="F724" s="4"/>
    </row>
    <row r="725" spans="1:6" x14ac:dyDescent="0.3">
      <c r="A725">
        <v>724</v>
      </c>
      <c r="F725" s="4"/>
    </row>
    <row r="726" spans="1:6" x14ac:dyDescent="0.3">
      <c r="A726">
        <v>725</v>
      </c>
      <c r="F726" s="4"/>
    </row>
    <row r="727" spans="1:6" x14ac:dyDescent="0.3">
      <c r="A727">
        <v>726</v>
      </c>
      <c r="F727" s="4"/>
    </row>
    <row r="728" spans="1:6" x14ac:dyDescent="0.3">
      <c r="A728">
        <v>727</v>
      </c>
      <c r="F728" s="4"/>
    </row>
    <row r="729" spans="1:6" x14ac:dyDescent="0.3">
      <c r="A729">
        <v>728</v>
      </c>
      <c r="F729" s="4"/>
    </row>
    <row r="730" spans="1:6" x14ac:dyDescent="0.3">
      <c r="A730">
        <v>729</v>
      </c>
      <c r="F730" s="4"/>
    </row>
    <row r="731" spans="1:6" x14ac:dyDescent="0.3">
      <c r="A731">
        <v>730</v>
      </c>
      <c r="F731" s="4"/>
    </row>
    <row r="732" spans="1:6" x14ac:dyDescent="0.3">
      <c r="A732">
        <v>731</v>
      </c>
      <c r="F732" s="4"/>
    </row>
    <row r="733" spans="1:6" x14ac:dyDescent="0.3">
      <c r="A733">
        <v>732</v>
      </c>
      <c r="F733" s="4"/>
    </row>
    <row r="734" spans="1:6" x14ac:dyDescent="0.3">
      <c r="A734">
        <v>733</v>
      </c>
      <c r="F734" s="4"/>
    </row>
    <row r="735" spans="1:6" x14ac:dyDescent="0.3">
      <c r="A735">
        <v>734</v>
      </c>
      <c r="F735" s="4"/>
    </row>
    <row r="736" spans="1:6" x14ac:dyDescent="0.3">
      <c r="A736">
        <v>735</v>
      </c>
      <c r="F736" s="4"/>
    </row>
    <row r="737" spans="1:6" x14ac:dyDescent="0.3">
      <c r="A737">
        <v>736</v>
      </c>
      <c r="F737" s="4"/>
    </row>
    <row r="738" spans="1:6" x14ac:dyDescent="0.3">
      <c r="A738">
        <v>737</v>
      </c>
      <c r="F738" s="4"/>
    </row>
    <row r="739" spans="1:6" x14ac:dyDescent="0.3">
      <c r="A739">
        <v>738</v>
      </c>
      <c r="F739" s="4"/>
    </row>
    <row r="740" spans="1:6" x14ac:dyDescent="0.3">
      <c r="A740">
        <v>739</v>
      </c>
      <c r="F740" s="4"/>
    </row>
    <row r="741" spans="1:6" x14ac:dyDescent="0.3">
      <c r="A741">
        <v>740</v>
      </c>
      <c r="F741" s="4"/>
    </row>
    <row r="742" spans="1:6" x14ac:dyDescent="0.3">
      <c r="A742">
        <v>741</v>
      </c>
      <c r="F742" s="4"/>
    </row>
    <row r="743" spans="1:6" x14ac:dyDescent="0.3">
      <c r="A743">
        <v>742</v>
      </c>
      <c r="F743" s="4"/>
    </row>
    <row r="744" spans="1:6" x14ac:dyDescent="0.3">
      <c r="A744">
        <v>743</v>
      </c>
      <c r="F744" s="4"/>
    </row>
    <row r="745" spans="1:6" x14ac:dyDescent="0.3">
      <c r="A745">
        <v>744</v>
      </c>
      <c r="F745" s="4"/>
    </row>
    <row r="746" spans="1:6" x14ac:dyDescent="0.3">
      <c r="A746">
        <v>745</v>
      </c>
      <c r="F746" s="4"/>
    </row>
    <row r="747" spans="1:6" x14ac:dyDescent="0.3">
      <c r="A747">
        <v>746</v>
      </c>
      <c r="F747" s="4"/>
    </row>
    <row r="748" spans="1:6" x14ac:dyDescent="0.3">
      <c r="A748">
        <v>747</v>
      </c>
      <c r="F748" s="4"/>
    </row>
    <row r="749" spans="1:6" x14ac:dyDescent="0.3">
      <c r="A749">
        <v>748</v>
      </c>
      <c r="F749" s="4"/>
    </row>
    <row r="750" spans="1:6" x14ac:dyDescent="0.3">
      <c r="A750">
        <v>749</v>
      </c>
      <c r="F750" s="4"/>
    </row>
    <row r="751" spans="1:6" x14ac:dyDescent="0.3">
      <c r="A751">
        <v>750</v>
      </c>
      <c r="F751" s="4"/>
    </row>
    <row r="752" spans="1:6" x14ac:dyDescent="0.3">
      <c r="A752">
        <v>751</v>
      </c>
      <c r="F752" s="4"/>
    </row>
    <row r="753" spans="1:6" x14ac:dyDescent="0.3">
      <c r="A753">
        <v>752</v>
      </c>
      <c r="F753" s="4"/>
    </row>
    <row r="754" spans="1:6" x14ac:dyDescent="0.3">
      <c r="A754">
        <v>753</v>
      </c>
      <c r="F754" s="4"/>
    </row>
    <row r="755" spans="1:6" x14ac:dyDescent="0.3">
      <c r="A755">
        <v>754</v>
      </c>
      <c r="F755" s="4"/>
    </row>
    <row r="756" spans="1:6" x14ac:dyDescent="0.3">
      <c r="A756">
        <v>755</v>
      </c>
      <c r="F756" s="4"/>
    </row>
    <row r="757" spans="1:6" x14ac:dyDescent="0.3">
      <c r="A757">
        <v>756</v>
      </c>
      <c r="F757" s="4"/>
    </row>
    <row r="758" spans="1:6" x14ac:dyDescent="0.3">
      <c r="A758">
        <v>757</v>
      </c>
      <c r="F758" s="4"/>
    </row>
    <row r="759" spans="1:6" x14ac:dyDescent="0.3">
      <c r="A759">
        <v>758</v>
      </c>
      <c r="F759" s="4"/>
    </row>
    <row r="760" spans="1:6" x14ac:dyDescent="0.3">
      <c r="A760">
        <v>759</v>
      </c>
      <c r="F760" s="4"/>
    </row>
    <row r="761" spans="1:6" x14ac:dyDescent="0.3">
      <c r="A761">
        <v>760</v>
      </c>
      <c r="F761" s="4"/>
    </row>
    <row r="762" spans="1:6" x14ac:dyDescent="0.3">
      <c r="A762">
        <v>761</v>
      </c>
      <c r="F762" s="4"/>
    </row>
    <row r="763" spans="1:6" x14ac:dyDescent="0.3">
      <c r="A763">
        <v>762</v>
      </c>
      <c r="F763" s="4"/>
    </row>
    <row r="764" spans="1:6" x14ac:dyDescent="0.3">
      <c r="A764">
        <v>763</v>
      </c>
      <c r="F764" s="4"/>
    </row>
    <row r="765" spans="1:6" x14ac:dyDescent="0.3">
      <c r="A765">
        <v>764</v>
      </c>
      <c r="F765" s="4"/>
    </row>
    <row r="766" spans="1:6" x14ac:dyDescent="0.3">
      <c r="A766">
        <v>765</v>
      </c>
      <c r="F766" s="4"/>
    </row>
    <row r="767" spans="1:6" x14ac:dyDescent="0.3">
      <c r="A767">
        <v>766</v>
      </c>
      <c r="F767" s="4"/>
    </row>
    <row r="768" spans="1:6" x14ac:dyDescent="0.3">
      <c r="A768">
        <v>767</v>
      </c>
      <c r="F768" s="4"/>
    </row>
    <row r="769" spans="1:6" x14ac:dyDescent="0.3">
      <c r="A769">
        <v>768</v>
      </c>
      <c r="F769" s="4"/>
    </row>
    <row r="770" spans="1:6" x14ac:dyDescent="0.3">
      <c r="A770">
        <v>769</v>
      </c>
      <c r="F770" s="4"/>
    </row>
    <row r="771" spans="1:6" x14ac:dyDescent="0.3">
      <c r="A771">
        <v>770</v>
      </c>
      <c r="F771" s="4"/>
    </row>
    <row r="772" spans="1:6" x14ac:dyDescent="0.3">
      <c r="A772">
        <v>771</v>
      </c>
      <c r="F772" s="4"/>
    </row>
    <row r="773" spans="1:6" x14ac:dyDescent="0.3">
      <c r="A773">
        <v>772</v>
      </c>
      <c r="F773" s="4"/>
    </row>
    <row r="774" spans="1:6" x14ac:dyDescent="0.3">
      <c r="A774">
        <v>773</v>
      </c>
      <c r="F774" s="4"/>
    </row>
    <row r="775" spans="1:6" x14ac:dyDescent="0.3">
      <c r="A775">
        <v>774</v>
      </c>
      <c r="F775" s="4"/>
    </row>
    <row r="776" spans="1:6" x14ac:dyDescent="0.3">
      <c r="A776">
        <v>775</v>
      </c>
      <c r="F776" s="4"/>
    </row>
    <row r="777" spans="1:6" x14ac:dyDescent="0.3">
      <c r="A777">
        <v>776</v>
      </c>
      <c r="F777" s="4"/>
    </row>
    <row r="778" spans="1:6" x14ac:dyDescent="0.3">
      <c r="A778">
        <v>777</v>
      </c>
      <c r="F778" s="4"/>
    </row>
    <row r="779" spans="1:6" x14ac:dyDescent="0.3">
      <c r="A779">
        <v>778</v>
      </c>
      <c r="F779" s="4"/>
    </row>
    <row r="780" spans="1:6" x14ac:dyDescent="0.3">
      <c r="A780">
        <v>779</v>
      </c>
      <c r="F780" s="4"/>
    </row>
    <row r="781" spans="1:6" x14ac:dyDescent="0.3">
      <c r="A781">
        <v>780</v>
      </c>
      <c r="F781" s="4"/>
    </row>
    <row r="782" spans="1:6" x14ac:dyDescent="0.3">
      <c r="A782">
        <v>781</v>
      </c>
      <c r="F782" s="4"/>
    </row>
    <row r="783" spans="1:6" x14ac:dyDescent="0.3">
      <c r="A783">
        <v>782</v>
      </c>
      <c r="F783" s="4"/>
    </row>
    <row r="784" spans="1:6" x14ac:dyDescent="0.3">
      <c r="A784">
        <v>783</v>
      </c>
      <c r="F784" s="4"/>
    </row>
    <row r="785" spans="1:6" x14ac:dyDescent="0.3">
      <c r="A785">
        <v>784</v>
      </c>
      <c r="F785" s="4"/>
    </row>
    <row r="786" spans="1:6" x14ac:dyDescent="0.3">
      <c r="A786">
        <v>785</v>
      </c>
      <c r="F786" s="4"/>
    </row>
    <row r="787" spans="1:6" x14ac:dyDescent="0.3">
      <c r="A787">
        <v>786</v>
      </c>
      <c r="F787" s="4"/>
    </row>
    <row r="788" spans="1:6" x14ac:dyDescent="0.3">
      <c r="A788">
        <v>787</v>
      </c>
      <c r="F788" s="4"/>
    </row>
    <row r="789" spans="1:6" x14ac:dyDescent="0.3">
      <c r="A789">
        <v>788</v>
      </c>
      <c r="F789" s="4"/>
    </row>
    <row r="790" spans="1:6" x14ac:dyDescent="0.3">
      <c r="A790">
        <v>789</v>
      </c>
      <c r="F790" s="4"/>
    </row>
    <row r="791" spans="1:6" x14ac:dyDescent="0.3">
      <c r="A791">
        <v>790</v>
      </c>
      <c r="F791" s="4"/>
    </row>
    <row r="792" spans="1:6" x14ac:dyDescent="0.3">
      <c r="A792">
        <v>791</v>
      </c>
      <c r="F792" s="4"/>
    </row>
    <row r="793" spans="1:6" x14ac:dyDescent="0.3">
      <c r="A793">
        <v>792</v>
      </c>
      <c r="F793" s="4"/>
    </row>
    <row r="794" spans="1:6" x14ac:dyDescent="0.3">
      <c r="A794">
        <v>793</v>
      </c>
      <c r="F794" s="4"/>
    </row>
    <row r="795" spans="1:6" x14ac:dyDescent="0.3">
      <c r="A795">
        <v>794</v>
      </c>
      <c r="F795" s="4"/>
    </row>
    <row r="796" spans="1:6" x14ac:dyDescent="0.3">
      <c r="A796">
        <v>795</v>
      </c>
      <c r="F796" s="4"/>
    </row>
    <row r="797" spans="1:6" x14ac:dyDescent="0.3">
      <c r="A797">
        <v>796</v>
      </c>
      <c r="F797" s="4"/>
    </row>
    <row r="798" spans="1:6" x14ac:dyDescent="0.3">
      <c r="A798">
        <v>797</v>
      </c>
      <c r="F798" s="4"/>
    </row>
    <row r="799" spans="1:6" x14ac:dyDescent="0.3">
      <c r="A799">
        <v>798</v>
      </c>
      <c r="F799" s="4"/>
    </row>
    <row r="800" spans="1:6" x14ac:dyDescent="0.3">
      <c r="A800">
        <v>799</v>
      </c>
      <c r="F800" s="4"/>
    </row>
    <row r="801" spans="1:6" x14ac:dyDescent="0.3">
      <c r="A801">
        <v>800</v>
      </c>
      <c r="F801" s="4"/>
    </row>
    <row r="802" spans="1:6" x14ac:dyDescent="0.3">
      <c r="A802">
        <v>801</v>
      </c>
      <c r="F802" s="4"/>
    </row>
    <row r="803" spans="1:6" x14ac:dyDescent="0.3">
      <c r="A803">
        <v>802</v>
      </c>
      <c r="F803" s="4"/>
    </row>
    <row r="804" spans="1:6" x14ac:dyDescent="0.3">
      <c r="A804">
        <v>803</v>
      </c>
      <c r="F804" s="4"/>
    </row>
    <row r="805" spans="1:6" x14ac:dyDescent="0.3">
      <c r="A805">
        <v>804</v>
      </c>
      <c r="F805" s="4"/>
    </row>
    <row r="806" spans="1:6" x14ac:dyDescent="0.3">
      <c r="A806">
        <v>805</v>
      </c>
      <c r="F806" s="4"/>
    </row>
    <row r="807" spans="1:6" x14ac:dyDescent="0.3">
      <c r="A807">
        <v>806</v>
      </c>
      <c r="F807" s="4"/>
    </row>
    <row r="808" spans="1:6" x14ac:dyDescent="0.3">
      <c r="A808">
        <v>807</v>
      </c>
      <c r="F808" s="4"/>
    </row>
    <row r="809" spans="1:6" x14ac:dyDescent="0.3">
      <c r="A809">
        <v>808</v>
      </c>
      <c r="F809" s="4"/>
    </row>
    <row r="810" spans="1:6" x14ac:dyDescent="0.3">
      <c r="A810">
        <v>809</v>
      </c>
      <c r="F810" s="4"/>
    </row>
    <row r="811" spans="1:6" x14ac:dyDescent="0.3">
      <c r="A811">
        <v>810</v>
      </c>
      <c r="F811" s="4"/>
    </row>
    <row r="812" spans="1:6" x14ac:dyDescent="0.3">
      <c r="A812">
        <v>811</v>
      </c>
      <c r="F812" s="4"/>
    </row>
    <row r="813" spans="1:6" x14ac:dyDescent="0.3">
      <c r="A813">
        <v>812</v>
      </c>
      <c r="F813" s="4"/>
    </row>
    <row r="814" spans="1:6" x14ac:dyDescent="0.3">
      <c r="A814">
        <v>813</v>
      </c>
      <c r="F814" s="4"/>
    </row>
    <row r="815" spans="1:6" x14ac:dyDescent="0.3">
      <c r="A815">
        <v>814</v>
      </c>
      <c r="F815" s="4"/>
    </row>
    <row r="816" spans="1:6" x14ac:dyDescent="0.3">
      <c r="A816">
        <v>815</v>
      </c>
      <c r="F816" s="4"/>
    </row>
    <row r="817" spans="1:6" x14ac:dyDescent="0.3">
      <c r="A817">
        <v>816</v>
      </c>
      <c r="F817" s="4"/>
    </row>
    <row r="818" spans="1:6" x14ac:dyDescent="0.3">
      <c r="A818">
        <v>817</v>
      </c>
      <c r="F818" s="4"/>
    </row>
    <row r="819" spans="1:6" x14ac:dyDescent="0.3">
      <c r="A819">
        <v>818</v>
      </c>
      <c r="F819" s="4"/>
    </row>
    <row r="820" spans="1:6" x14ac:dyDescent="0.3">
      <c r="A820">
        <v>819</v>
      </c>
      <c r="F820" s="4"/>
    </row>
    <row r="821" spans="1:6" x14ac:dyDescent="0.3">
      <c r="A821">
        <v>820</v>
      </c>
      <c r="F821" s="4"/>
    </row>
    <row r="822" spans="1:6" x14ac:dyDescent="0.3">
      <c r="A822">
        <v>821</v>
      </c>
      <c r="F822" s="4"/>
    </row>
    <row r="823" spans="1:6" x14ac:dyDescent="0.3">
      <c r="A823">
        <v>822</v>
      </c>
      <c r="F823" s="4"/>
    </row>
    <row r="824" spans="1:6" x14ac:dyDescent="0.3">
      <c r="A824">
        <v>823</v>
      </c>
      <c r="F824" s="4"/>
    </row>
    <row r="825" spans="1:6" x14ac:dyDescent="0.3">
      <c r="A825">
        <v>824</v>
      </c>
      <c r="F825" s="4"/>
    </row>
    <row r="826" spans="1:6" x14ac:dyDescent="0.3">
      <c r="A826">
        <v>825</v>
      </c>
      <c r="F826" s="4"/>
    </row>
    <row r="827" spans="1:6" x14ac:dyDescent="0.3">
      <c r="A827">
        <v>826</v>
      </c>
      <c r="F827" s="4"/>
    </row>
    <row r="828" spans="1:6" x14ac:dyDescent="0.3">
      <c r="A828">
        <v>827</v>
      </c>
      <c r="F828" s="4"/>
    </row>
    <row r="829" spans="1:6" x14ac:dyDescent="0.3">
      <c r="A829">
        <v>828</v>
      </c>
      <c r="F829" s="4"/>
    </row>
    <row r="830" spans="1:6" x14ac:dyDescent="0.3">
      <c r="A830">
        <v>829</v>
      </c>
      <c r="F830" s="4"/>
    </row>
    <row r="831" spans="1:6" x14ac:dyDescent="0.3">
      <c r="A831">
        <v>830</v>
      </c>
      <c r="F831" s="4"/>
    </row>
    <row r="832" spans="1:6" x14ac:dyDescent="0.3">
      <c r="A832">
        <v>831</v>
      </c>
      <c r="F832" s="4"/>
    </row>
    <row r="833" spans="1:6" x14ac:dyDescent="0.3">
      <c r="A833">
        <v>832</v>
      </c>
      <c r="F833" s="4"/>
    </row>
    <row r="834" spans="1:6" x14ac:dyDescent="0.3">
      <c r="A834">
        <v>833</v>
      </c>
      <c r="F834" s="4"/>
    </row>
    <row r="835" spans="1:6" x14ac:dyDescent="0.3">
      <c r="A835">
        <v>834</v>
      </c>
      <c r="F835" s="4"/>
    </row>
    <row r="836" spans="1:6" x14ac:dyDescent="0.3">
      <c r="A836">
        <v>835</v>
      </c>
      <c r="F836" s="4"/>
    </row>
    <row r="837" spans="1:6" x14ac:dyDescent="0.3">
      <c r="A837">
        <v>836</v>
      </c>
      <c r="F837" s="4"/>
    </row>
    <row r="838" spans="1:6" x14ac:dyDescent="0.3">
      <c r="A838">
        <v>837</v>
      </c>
      <c r="F838" s="4"/>
    </row>
    <row r="839" spans="1:6" x14ac:dyDescent="0.3">
      <c r="A839">
        <v>838</v>
      </c>
      <c r="F839" s="4"/>
    </row>
    <row r="840" spans="1:6" x14ac:dyDescent="0.3">
      <c r="A840">
        <v>839</v>
      </c>
      <c r="F840" s="4"/>
    </row>
    <row r="841" spans="1:6" x14ac:dyDescent="0.3">
      <c r="A841">
        <v>840</v>
      </c>
      <c r="F841" s="4"/>
    </row>
    <row r="842" spans="1:6" x14ac:dyDescent="0.3">
      <c r="A842">
        <v>841</v>
      </c>
      <c r="F842" s="4"/>
    </row>
    <row r="843" spans="1:6" x14ac:dyDescent="0.3">
      <c r="A843">
        <v>842</v>
      </c>
      <c r="F843" s="4"/>
    </row>
    <row r="844" spans="1:6" x14ac:dyDescent="0.3">
      <c r="A844">
        <v>843</v>
      </c>
      <c r="F844" s="4"/>
    </row>
    <row r="845" spans="1:6" x14ac:dyDescent="0.3">
      <c r="A845">
        <v>844</v>
      </c>
      <c r="F845" s="4"/>
    </row>
    <row r="846" spans="1:6" x14ac:dyDescent="0.3">
      <c r="A846">
        <v>845</v>
      </c>
      <c r="F846" s="4"/>
    </row>
    <row r="847" spans="1:6" x14ac:dyDescent="0.3">
      <c r="A847">
        <v>846</v>
      </c>
      <c r="F847" s="4"/>
    </row>
    <row r="848" spans="1:6" x14ac:dyDescent="0.3">
      <c r="A848">
        <v>847</v>
      </c>
      <c r="F848" s="4"/>
    </row>
    <row r="849" spans="1:6" x14ac:dyDescent="0.3">
      <c r="A849">
        <v>848</v>
      </c>
      <c r="F849" s="4"/>
    </row>
    <row r="850" spans="1:6" x14ac:dyDescent="0.3">
      <c r="A850">
        <v>849</v>
      </c>
      <c r="F850" s="4"/>
    </row>
    <row r="851" spans="1:6" x14ac:dyDescent="0.3">
      <c r="A851">
        <v>850</v>
      </c>
      <c r="F851" s="4"/>
    </row>
    <row r="852" spans="1:6" x14ac:dyDescent="0.3">
      <c r="A852">
        <v>851</v>
      </c>
      <c r="F852" s="4"/>
    </row>
    <row r="853" spans="1:6" x14ac:dyDescent="0.3">
      <c r="A853">
        <v>852</v>
      </c>
      <c r="F853" s="4"/>
    </row>
    <row r="854" spans="1:6" x14ac:dyDescent="0.3">
      <c r="A854">
        <v>853</v>
      </c>
      <c r="F854" s="4"/>
    </row>
    <row r="855" spans="1:6" x14ac:dyDescent="0.3">
      <c r="A855">
        <v>854</v>
      </c>
      <c r="F855" s="4"/>
    </row>
    <row r="856" spans="1:6" x14ac:dyDescent="0.3">
      <c r="A856">
        <v>855</v>
      </c>
      <c r="F856" s="4"/>
    </row>
    <row r="857" spans="1:6" x14ac:dyDescent="0.3">
      <c r="A857">
        <v>856</v>
      </c>
      <c r="F857" s="4"/>
    </row>
    <row r="858" spans="1:6" x14ac:dyDescent="0.3">
      <c r="A858">
        <v>857</v>
      </c>
      <c r="F858" s="4"/>
    </row>
    <row r="859" spans="1:6" x14ac:dyDescent="0.3">
      <c r="A859">
        <v>858</v>
      </c>
      <c r="F859" s="4"/>
    </row>
    <row r="860" spans="1:6" x14ac:dyDescent="0.3">
      <c r="A860">
        <v>859</v>
      </c>
      <c r="F860" s="4"/>
    </row>
    <row r="861" spans="1:6" x14ac:dyDescent="0.3">
      <c r="A861">
        <v>860</v>
      </c>
      <c r="F861" s="4"/>
    </row>
    <row r="862" spans="1:6" x14ac:dyDescent="0.3">
      <c r="A862">
        <v>861</v>
      </c>
      <c r="F862" s="4"/>
    </row>
    <row r="863" spans="1:6" x14ac:dyDescent="0.3">
      <c r="A863">
        <v>862</v>
      </c>
      <c r="F863" s="4"/>
    </row>
    <row r="864" spans="1:6" x14ac:dyDescent="0.3">
      <c r="A864">
        <v>863</v>
      </c>
      <c r="F864" s="4"/>
    </row>
    <row r="865" spans="1:6" x14ac:dyDescent="0.3">
      <c r="A865">
        <v>864</v>
      </c>
      <c r="F865" s="4"/>
    </row>
    <row r="866" spans="1:6" x14ac:dyDescent="0.3">
      <c r="A866">
        <v>865</v>
      </c>
      <c r="F866" s="4"/>
    </row>
    <row r="867" spans="1:6" x14ac:dyDescent="0.3">
      <c r="A867">
        <v>866</v>
      </c>
      <c r="F867" s="4"/>
    </row>
    <row r="868" spans="1:6" x14ac:dyDescent="0.3">
      <c r="A868">
        <v>867</v>
      </c>
      <c r="F868" s="4"/>
    </row>
    <row r="869" spans="1:6" x14ac:dyDescent="0.3">
      <c r="A869">
        <v>868</v>
      </c>
      <c r="F869" s="4"/>
    </row>
    <row r="870" spans="1:6" x14ac:dyDescent="0.3">
      <c r="A870">
        <v>869</v>
      </c>
      <c r="F870" s="4"/>
    </row>
    <row r="871" spans="1:6" x14ac:dyDescent="0.3">
      <c r="A871">
        <v>870</v>
      </c>
      <c r="F871" s="4"/>
    </row>
    <row r="872" spans="1:6" x14ac:dyDescent="0.3">
      <c r="A872">
        <v>871</v>
      </c>
      <c r="F872" s="4"/>
    </row>
    <row r="873" spans="1:6" x14ac:dyDescent="0.3">
      <c r="A873">
        <v>872</v>
      </c>
      <c r="F873" s="4"/>
    </row>
    <row r="874" spans="1:6" x14ac:dyDescent="0.3">
      <c r="A874">
        <v>873</v>
      </c>
      <c r="F874" s="4"/>
    </row>
    <row r="875" spans="1:6" x14ac:dyDescent="0.3">
      <c r="A875">
        <v>874</v>
      </c>
      <c r="F875" s="4"/>
    </row>
    <row r="876" spans="1:6" x14ac:dyDescent="0.3">
      <c r="A876">
        <v>875</v>
      </c>
      <c r="F876" s="4"/>
    </row>
    <row r="877" spans="1:6" x14ac:dyDescent="0.3">
      <c r="A877">
        <v>876</v>
      </c>
      <c r="F877" s="4"/>
    </row>
    <row r="878" spans="1:6" x14ac:dyDescent="0.3">
      <c r="A878">
        <v>877</v>
      </c>
      <c r="F878" s="4"/>
    </row>
    <row r="879" spans="1:6" x14ac:dyDescent="0.3">
      <c r="A879">
        <v>878</v>
      </c>
      <c r="F879" s="4"/>
    </row>
    <row r="880" spans="1:6" x14ac:dyDescent="0.3">
      <c r="A880">
        <v>879</v>
      </c>
      <c r="F880" s="4"/>
    </row>
    <row r="881" spans="1:6" x14ac:dyDescent="0.3">
      <c r="A881">
        <v>880</v>
      </c>
      <c r="F881" s="4"/>
    </row>
    <row r="882" spans="1:6" x14ac:dyDescent="0.3">
      <c r="A882">
        <v>881</v>
      </c>
      <c r="F882" s="4"/>
    </row>
    <row r="883" spans="1:6" x14ac:dyDescent="0.3">
      <c r="A883">
        <v>882</v>
      </c>
      <c r="F883" s="4"/>
    </row>
    <row r="884" spans="1:6" x14ac:dyDescent="0.3">
      <c r="A884">
        <v>883</v>
      </c>
      <c r="F884" s="4"/>
    </row>
    <row r="885" spans="1:6" x14ac:dyDescent="0.3">
      <c r="A885">
        <v>884</v>
      </c>
      <c r="F885" s="4"/>
    </row>
    <row r="886" spans="1:6" x14ac:dyDescent="0.3">
      <c r="A886">
        <v>885</v>
      </c>
      <c r="F886" s="4"/>
    </row>
    <row r="887" spans="1:6" x14ac:dyDescent="0.3">
      <c r="A887">
        <v>886</v>
      </c>
      <c r="F887" s="4"/>
    </row>
    <row r="888" spans="1:6" x14ac:dyDescent="0.3">
      <c r="A888">
        <v>887</v>
      </c>
      <c r="F888" s="4"/>
    </row>
    <row r="889" spans="1:6" x14ac:dyDescent="0.3">
      <c r="A889">
        <v>888</v>
      </c>
      <c r="F889" s="4"/>
    </row>
    <row r="890" spans="1:6" x14ac:dyDescent="0.3">
      <c r="A890">
        <v>889</v>
      </c>
      <c r="F890" s="4"/>
    </row>
    <row r="891" spans="1:6" x14ac:dyDescent="0.3">
      <c r="A891">
        <v>890</v>
      </c>
      <c r="F891" s="4"/>
    </row>
    <row r="892" spans="1:6" x14ac:dyDescent="0.3">
      <c r="A892">
        <v>891</v>
      </c>
      <c r="F892" s="4"/>
    </row>
    <row r="893" spans="1:6" x14ac:dyDescent="0.3">
      <c r="A893">
        <v>892</v>
      </c>
      <c r="F893" s="4"/>
    </row>
    <row r="894" spans="1:6" x14ac:dyDescent="0.3">
      <c r="A894">
        <v>893</v>
      </c>
      <c r="F894" s="4"/>
    </row>
    <row r="895" spans="1:6" x14ac:dyDescent="0.3">
      <c r="A895">
        <v>894</v>
      </c>
      <c r="F895" s="4"/>
    </row>
    <row r="896" spans="1:6" x14ac:dyDescent="0.3">
      <c r="A896">
        <v>895</v>
      </c>
      <c r="F896" s="4"/>
    </row>
    <row r="897" spans="1:6" x14ac:dyDescent="0.3">
      <c r="A897">
        <v>896</v>
      </c>
      <c r="F897" s="4"/>
    </row>
    <row r="898" spans="1:6" x14ac:dyDescent="0.3">
      <c r="A898">
        <v>897</v>
      </c>
      <c r="F898" s="4"/>
    </row>
    <row r="899" spans="1:6" x14ac:dyDescent="0.3">
      <c r="A899">
        <v>898</v>
      </c>
      <c r="F899" s="4"/>
    </row>
    <row r="900" spans="1:6" x14ac:dyDescent="0.3">
      <c r="A900">
        <v>899</v>
      </c>
      <c r="F900" s="4"/>
    </row>
    <row r="901" spans="1:6" x14ac:dyDescent="0.3">
      <c r="A901">
        <v>900</v>
      </c>
      <c r="F901" s="4"/>
    </row>
    <row r="902" spans="1:6" x14ac:dyDescent="0.3">
      <c r="A902">
        <v>901</v>
      </c>
      <c r="F902" s="4"/>
    </row>
    <row r="903" spans="1:6" x14ac:dyDescent="0.3">
      <c r="A903">
        <v>902</v>
      </c>
      <c r="F903" s="4"/>
    </row>
    <row r="904" spans="1:6" x14ac:dyDescent="0.3">
      <c r="A904">
        <v>903</v>
      </c>
      <c r="F904" s="4"/>
    </row>
    <row r="905" spans="1:6" x14ac:dyDescent="0.3">
      <c r="A905">
        <v>904</v>
      </c>
      <c r="F905" s="4"/>
    </row>
    <row r="906" spans="1:6" x14ac:dyDescent="0.3">
      <c r="A906">
        <v>905</v>
      </c>
      <c r="F906" s="4"/>
    </row>
    <row r="907" spans="1:6" x14ac:dyDescent="0.3">
      <c r="A907">
        <v>906</v>
      </c>
      <c r="F907" s="4"/>
    </row>
    <row r="908" spans="1:6" x14ac:dyDescent="0.3">
      <c r="A908">
        <v>907</v>
      </c>
      <c r="F908" s="4"/>
    </row>
    <row r="909" spans="1:6" x14ac:dyDescent="0.3">
      <c r="A909">
        <v>908</v>
      </c>
      <c r="F909" s="4"/>
    </row>
    <row r="910" spans="1:6" x14ac:dyDescent="0.3">
      <c r="A910">
        <v>909</v>
      </c>
      <c r="F910" s="4"/>
    </row>
    <row r="911" spans="1:6" x14ac:dyDescent="0.3">
      <c r="A911">
        <v>910</v>
      </c>
      <c r="F911" s="4"/>
    </row>
    <row r="912" spans="1:6" x14ac:dyDescent="0.3">
      <c r="A912">
        <v>911</v>
      </c>
      <c r="F912" s="4"/>
    </row>
    <row r="913" spans="1:6" x14ac:dyDescent="0.3">
      <c r="A913">
        <v>912</v>
      </c>
      <c r="F913" s="4"/>
    </row>
    <row r="914" spans="1:6" x14ac:dyDescent="0.3">
      <c r="A914">
        <v>913</v>
      </c>
      <c r="F914" s="4"/>
    </row>
    <row r="915" spans="1:6" x14ac:dyDescent="0.3">
      <c r="A915">
        <v>914</v>
      </c>
      <c r="F915" s="4"/>
    </row>
    <row r="916" spans="1:6" x14ac:dyDescent="0.3">
      <c r="A916">
        <v>915</v>
      </c>
    </row>
    <row r="917" spans="1:6" x14ac:dyDescent="0.3">
      <c r="A917">
        <v>916</v>
      </c>
    </row>
    <row r="918" spans="1:6" x14ac:dyDescent="0.3">
      <c r="A918">
        <v>917</v>
      </c>
    </row>
    <row r="919" spans="1:6" x14ac:dyDescent="0.3">
      <c r="A919">
        <v>918</v>
      </c>
    </row>
    <row r="920" spans="1:6" x14ac:dyDescent="0.3">
      <c r="A920">
        <v>919</v>
      </c>
    </row>
    <row r="921" spans="1:6" x14ac:dyDescent="0.3">
      <c r="A921">
        <v>920</v>
      </c>
    </row>
    <row r="922" spans="1:6" x14ac:dyDescent="0.3">
      <c r="A922">
        <v>921</v>
      </c>
    </row>
    <row r="923" spans="1:6" x14ac:dyDescent="0.3">
      <c r="A923">
        <v>922</v>
      </c>
    </row>
    <row r="924" spans="1:6" x14ac:dyDescent="0.3">
      <c r="A924">
        <v>923</v>
      </c>
    </row>
    <row r="925" spans="1:6" x14ac:dyDescent="0.3">
      <c r="A925">
        <v>924</v>
      </c>
    </row>
    <row r="926" spans="1:6" x14ac:dyDescent="0.3">
      <c r="A926">
        <v>925</v>
      </c>
    </row>
    <row r="927" spans="1:6" x14ac:dyDescent="0.3">
      <c r="A927">
        <v>926</v>
      </c>
    </row>
    <row r="928" spans="1:6" x14ac:dyDescent="0.3">
      <c r="A928">
        <v>927</v>
      </c>
    </row>
    <row r="929" spans="1:1" x14ac:dyDescent="0.3">
      <c r="A929">
        <v>928</v>
      </c>
    </row>
    <row r="930" spans="1:1" x14ac:dyDescent="0.3">
      <c r="A930">
        <v>929</v>
      </c>
    </row>
    <row r="931" spans="1:1" x14ac:dyDescent="0.3">
      <c r="A931">
        <v>930</v>
      </c>
    </row>
    <row r="932" spans="1:1" x14ac:dyDescent="0.3">
      <c r="A932">
        <v>931</v>
      </c>
    </row>
    <row r="933" spans="1:1" x14ac:dyDescent="0.3">
      <c r="A933">
        <v>932</v>
      </c>
    </row>
    <row r="934" spans="1:1" x14ac:dyDescent="0.3">
      <c r="A934">
        <v>933</v>
      </c>
    </row>
    <row r="935" spans="1:1" x14ac:dyDescent="0.3">
      <c r="A935">
        <v>934</v>
      </c>
    </row>
    <row r="936" spans="1:1" x14ac:dyDescent="0.3">
      <c r="A936">
        <v>935</v>
      </c>
    </row>
    <row r="937" spans="1:1" x14ac:dyDescent="0.3">
      <c r="A937">
        <v>936</v>
      </c>
    </row>
    <row r="938" spans="1:1" x14ac:dyDescent="0.3">
      <c r="A938">
        <v>937</v>
      </c>
    </row>
    <row r="939" spans="1:1" x14ac:dyDescent="0.3">
      <c r="A939">
        <v>938</v>
      </c>
    </row>
    <row r="940" spans="1:1" x14ac:dyDescent="0.3">
      <c r="A940">
        <v>939</v>
      </c>
    </row>
    <row r="941" spans="1:1" x14ac:dyDescent="0.3">
      <c r="A941">
        <v>940</v>
      </c>
    </row>
    <row r="942" spans="1:1" x14ac:dyDescent="0.3">
      <c r="A942">
        <v>941</v>
      </c>
    </row>
    <row r="943" spans="1:1" x14ac:dyDescent="0.3">
      <c r="A943">
        <v>942</v>
      </c>
    </row>
    <row r="944" spans="1:1" x14ac:dyDescent="0.3">
      <c r="A944">
        <v>943</v>
      </c>
    </row>
    <row r="945" spans="1:1" x14ac:dyDescent="0.3">
      <c r="A945">
        <v>944</v>
      </c>
    </row>
    <row r="946" spans="1:1" x14ac:dyDescent="0.3">
      <c r="A946">
        <v>945</v>
      </c>
    </row>
    <row r="947" spans="1:1" x14ac:dyDescent="0.3">
      <c r="A947">
        <v>946</v>
      </c>
    </row>
    <row r="948" spans="1:1" x14ac:dyDescent="0.3">
      <c r="A948">
        <v>947</v>
      </c>
    </row>
    <row r="949" spans="1:1" x14ac:dyDescent="0.3">
      <c r="A949">
        <v>948</v>
      </c>
    </row>
    <row r="950" spans="1:1" x14ac:dyDescent="0.3">
      <c r="A950">
        <v>949</v>
      </c>
    </row>
    <row r="951" spans="1:1" x14ac:dyDescent="0.3">
      <c r="A951">
        <v>950</v>
      </c>
    </row>
    <row r="952" spans="1:1" x14ac:dyDescent="0.3">
      <c r="A952">
        <v>951</v>
      </c>
    </row>
    <row r="953" spans="1:1" x14ac:dyDescent="0.3">
      <c r="A953">
        <v>952</v>
      </c>
    </row>
    <row r="954" spans="1:1" x14ac:dyDescent="0.3">
      <c r="A954">
        <v>953</v>
      </c>
    </row>
    <row r="955" spans="1:1" x14ac:dyDescent="0.3">
      <c r="A955">
        <v>954</v>
      </c>
    </row>
    <row r="956" spans="1:1" x14ac:dyDescent="0.3">
      <c r="A956">
        <v>955</v>
      </c>
    </row>
    <row r="957" spans="1:1" x14ac:dyDescent="0.3">
      <c r="A957">
        <v>956</v>
      </c>
    </row>
    <row r="958" spans="1:1" x14ac:dyDescent="0.3">
      <c r="A958">
        <v>957</v>
      </c>
    </row>
    <row r="959" spans="1:1" x14ac:dyDescent="0.3">
      <c r="A959">
        <v>958</v>
      </c>
    </row>
    <row r="960" spans="1:1" x14ac:dyDescent="0.3">
      <c r="A960">
        <v>959</v>
      </c>
    </row>
    <row r="961" spans="1:1" x14ac:dyDescent="0.3">
      <c r="A961">
        <v>960</v>
      </c>
    </row>
    <row r="962" spans="1:1" x14ac:dyDescent="0.3">
      <c r="A962">
        <v>961</v>
      </c>
    </row>
    <row r="963" spans="1:1" x14ac:dyDescent="0.3">
      <c r="A963">
        <v>962</v>
      </c>
    </row>
    <row r="964" spans="1:1" x14ac:dyDescent="0.3">
      <c r="A964">
        <v>963</v>
      </c>
    </row>
    <row r="965" spans="1:1" x14ac:dyDescent="0.3">
      <c r="A965">
        <v>964</v>
      </c>
    </row>
    <row r="966" spans="1:1" x14ac:dyDescent="0.3">
      <c r="A966">
        <v>965</v>
      </c>
    </row>
    <row r="967" spans="1:1" x14ac:dyDescent="0.3">
      <c r="A967">
        <v>966</v>
      </c>
    </row>
    <row r="968" spans="1:1" x14ac:dyDescent="0.3">
      <c r="A968">
        <v>967</v>
      </c>
    </row>
    <row r="969" spans="1:1" x14ac:dyDescent="0.3">
      <c r="A969">
        <v>968</v>
      </c>
    </row>
    <row r="970" spans="1:1" x14ac:dyDescent="0.3">
      <c r="A970">
        <v>969</v>
      </c>
    </row>
    <row r="971" spans="1:1" x14ac:dyDescent="0.3">
      <c r="A971">
        <v>970</v>
      </c>
    </row>
    <row r="972" spans="1:1" x14ac:dyDescent="0.3">
      <c r="A972">
        <v>971</v>
      </c>
    </row>
    <row r="973" spans="1:1" x14ac:dyDescent="0.3">
      <c r="A973">
        <v>972</v>
      </c>
    </row>
    <row r="974" spans="1:1" x14ac:dyDescent="0.3">
      <c r="A974">
        <v>973</v>
      </c>
    </row>
    <row r="975" spans="1:1" x14ac:dyDescent="0.3">
      <c r="A975">
        <v>974</v>
      </c>
    </row>
    <row r="976" spans="1:1" x14ac:dyDescent="0.3">
      <c r="A976">
        <v>975</v>
      </c>
    </row>
    <row r="977" spans="1:1" x14ac:dyDescent="0.3">
      <c r="A977">
        <v>976</v>
      </c>
    </row>
    <row r="978" spans="1:1" x14ac:dyDescent="0.3">
      <c r="A978">
        <v>977</v>
      </c>
    </row>
    <row r="979" spans="1:1" x14ac:dyDescent="0.3">
      <c r="A979">
        <v>978</v>
      </c>
    </row>
    <row r="980" spans="1:1" x14ac:dyDescent="0.3">
      <c r="A980">
        <v>979</v>
      </c>
    </row>
    <row r="981" spans="1:1" x14ac:dyDescent="0.3">
      <c r="A981">
        <v>980</v>
      </c>
    </row>
    <row r="982" spans="1:1" x14ac:dyDescent="0.3">
      <c r="A982">
        <v>981</v>
      </c>
    </row>
    <row r="983" spans="1:1" x14ac:dyDescent="0.3">
      <c r="A983">
        <v>982</v>
      </c>
    </row>
    <row r="984" spans="1:1" x14ac:dyDescent="0.3">
      <c r="A984">
        <v>983</v>
      </c>
    </row>
    <row r="985" spans="1:1" x14ac:dyDescent="0.3">
      <c r="A985">
        <v>984</v>
      </c>
    </row>
    <row r="986" spans="1:1" x14ac:dyDescent="0.3">
      <c r="A986">
        <v>985</v>
      </c>
    </row>
    <row r="987" spans="1:1" x14ac:dyDescent="0.3">
      <c r="A987">
        <v>986</v>
      </c>
    </row>
    <row r="988" spans="1:1" x14ac:dyDescent="0.3">
      <c r="A988">
        <v>987</v>
      </c>
    </row>
    <row r="989" spans="1:1" x14ac:dyDescent="0.3">
      <c r="A989">
        <v>988</v>
      </c>
    </row>
    <row r="990" spans="1:1" x14ac:dyDescent="0.3">
      <c r="A990">
        <v>989</v>
      </c>
    </row>
    <row r="991" spans="1:1" x14ac:dyDescent="0.3">
      <c r="A991">
        <v>990</v>
      </c>
    </row>
    <row r="992" spans="1:1" x14ac:dyDescent="0.3">
      <c r="A992">
        <v>991</v>
      </c>
    </row>
    <row r="993" spans="1:1" x14ac:dyDescent="0.3">
      <c r="A993">
        <v>992</v>
      </c>
    </row>
    <row r="994" spans="1:1" x14ac:dyDescent="0.3">
      <c r="A994">
        <v>993</v>
      </c>
    </row>
    <row r="995" spans="1:1" x14ac:dyDescent="0.3">
      <c r="A995">
        <v>994</v>
      </c>
    </row>
    <row r="996" spans="1:1" x14ac:dyDescent="0.3">
      <c r="A996">
        <v>995</v>
      </c>
    </row>
    <row r="997" spans="1:1" x14ac:dyDescent="0.3">
      <c r="A997">
        <v>996</v>
      </c>
    </row>
    <row r="998" spans="1:1" x14ac:dyDescent="0.3">
      <c r="A998">
        <v>997</v>
      </c>
    </row>
    <row r="999" spans="1:1" x14ac:dyDescent="0.3">
      <c r="A999">
        <v>998</v>
      </c>
    </row>
    <row r="1000" spans="1:1" x14ac:dyDescent="0.3">
      <c r="A1000">
        <v>999</v>
      </c>
    </row>
    <row r="1001" spans="1:1" x14ac:dyDescent="0.3">
      <c r="A1001">
        <v>1000</v>
      </c>
    </row>
    <row r="1002" spans="1:1" x14ac:dyDescent="0.3">
      <c r="A1002">
        <v>1001</v>
      </c>
    </row>
    <row r="1003" spans="1:1" x14ac:dyDescent="0.3">
      <c r="A1003">
        <v>1002</v>
      </c>
    </row>
    <row r="1004" spans="1:1" x14ac:dyDescent="0.3">
      <c r="A1004">
        <v>1003</v>
      </c>
    </row>
    <row r="1005" spans="1:1" x14ac:dyDescent="0.3">
      <c r="A1005">
        <v>1004</v>
      </c>
    </row>
    <row r="1006" spans="1:1" x14ac:dyDescent="0.3">
      <c r="A1006">
        <v>1005</v>
      </c>
    </row>
    <row r="1007" spans="1:1" x14ac:dyDescent="0.3">
      <c r="A1007">
        <v>1006</v>
      </c>
    </row>
    <row r="1008" spans="1:1" x14ac:dyDescent="0.3">
      <c r="A1008">
        <v>1007</v>
      </c>
    </row>
    <row r="1009" spans="1:1" x14ac:dyDescent="0.3">
      <c r="A1009">
        <v>1008</v>
      </c>
    </row>
    <row r="1010" spans="1:1" x14ac:dyDescent="0.3">
      <c r="A1010">
        <v>1009</v>
      </c>
    </row>
    <row r="1011" spans="1:1" x14ac:dyDescent="0.3">
      <c r="A1011">
        <v>1010</v>
      </c>
    </row>
    <row r="1012" spans="1:1" x14ac:dyDescent="0.3">
      <c r="A1012">
        <v>1011</v>
      </c>
    </row>
    <row r="1013" spans="1:1" x14ac:dyDescent="0.3">
      <c r="A1013">
        <v>1012</v>
      </c>
    </row>
    <row r="1014" spans="1:1" x14ac:dyDescent="0.3">
      <c r="A1014">
        <v>1013</v>
      </c>
    </row>
    <row r="1015" spans="1:1" x14ac:dyDescent="0.3">
      <c r="A1015">
        <v>1014</v>
      </c>
    </row>
    <row r="1016" spans="1:1" x14ac:dyDescent="0.3">
      <c r="A1016">
        <v>1015</v>
      </c>
    </row>
    <row r="1017" spans="1:1" x14ac:dyDescent="0.3">
      <c r="A1017">
        <v>1016</v>
      </c>
    </row>
    <row r="1018" spans="1:1" x14ac:dyDescent="0.3">
      <c r="A1018">
        <v>1017</v>
      </c>
    </row>
    <row r="1019" spans="1:1" x14ac:dyDescent="0.3">
      <c r="A1019">
        <v>1018</v>
      </c>
    </row>
    <row r="1020" spans="1:1" x14ac:dyDescent="0.3">
      <c r="A1020">
        <v>1019</v>
      </c>
    </row>
    <row r="1021" spans="1:1" x14ac:dyDescent="0.3">
      <c r="A1021">
        <v>1020</v>
      </c>
    </row>
    <row r="1022" spans="1:1" x14ac:dyDescent="0.3">
      <c r="A1022">
        <v>1021</v>
      </c>
    </row>
    <row r="1023" spans="1:1" x14ac:dyDescent="0.3">
      <c r="A1023">
        <v>1022</v>
      </c>
    </row>
    <row r="1024" spans="1:1" x14ac:dyDescent="0.3">
      <c r="A1024">
        <v>1023</v>
      </c>
    </row>
    <row r="1025" spans="1:1" x14ac:dyDescent="0.3">
      <c r="A1025">
        <v>1024</v>
      </c>
    </row>
    <row r="1026" spans="1:1" x14ac:dyDescent="0.3">
      <c r="A1026">
        <v>1025</v>
      </c>
    </row>
    <row r="1027" spans="1:1" x14ac:dyDescent="0.3">
      <c r="A1027">
        <v>1026</v>
      </c>
    </row>
    <row r="1028" spans="1:1" x14ac:dyDescent="0.3">
      <c r="A1028">
        <v>1027</v>
      </c>
    </row>
    <row r="1029" spans="1:1" x14ac:dyDescent="0.3">
      <c r="A1029">
        <v>1028</v>
      </c>
    </row>
    <row r="1030" spans="1:1" x14ac:dyDescent="0.3">
      <c r="A1030">
        <v>1029</v>
      </c>
    </row>
    <row r="1031" spans="1:1" x14ac:dyDescent="0.3">
      <c r="A1031">
        <v>1030</v>
      </c>
    </row>
  </sheetData>
  <conditionalFormatting sqref="B2:B147 F393:F444 G445:G501 D263:E316 E317:E392">
    <cfRule type="cellIs" dxfId="28" priority="6" operator="greaterThan">
      <formula>0</formula>
    </cfRule>
  </conditionalFormatting>
  <conditionalFormatting sqref="C147:C304">
    <cfRule type="cellIs" dxfId="27" priority="5" operator="greaterThan">
      <formula>0</formula>
    </cfRule>
  </conditionalFormatting>
  <conditionalFormatting sqref="F700:F915">
    <cfRule type="cellIs" dxfId="26" priority="2" operator="greaterThan">
      <formula>0</formula>
    </cfRule>
  </conditionalFormatting>
  <conditionalFormatting sqref="C147:C263">
    <cfRule type="cellIs" dxfId="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4B97-7825-41F2-AE34-346A20306731}">
  <dimension ref="P22:V27"/>
  <sheetViews>
    <sheetView zoomScale="73" workbookViewId="0">
      <selection activeCell="O1" sqref="O1"/>
    </sheetView>
  </sheetViews>
  <sheetFormatPr baseColWidth="10" defaultRowHeight="14.4" x14ac:dyDescent="0.3"/>
  <sheetData>
    <row r="22" spans="16:22" x14ac:dyDescent="0.3">
      <c r="P22" t="s">
        <v>3291</v>
      </c>
    </row>
    <row r="23" spans="16:22" x14ac:dyDescent="0.3">
      <c r="P23" s="42"/>
      <c r="Q23" s="42" t="s">
        <v>3292</v>
      </c>
      <c r="R23">
        <v>5</v>
      </c>
      <c r="S23">
        <v>13</v>
      </c>
    </row>
    <row r="24" spans="16:22" x14ac:dyDescent="0.3">
      <c r="Q24">
        <v>1</v>
      </c>
      <c r="R24">
        <v>5</v>
      </c>
      <c r="S24">
        <v>2</v>
      </c>
    </row>
    <row r="26" spans="16:22" x14ac:dyDescent="0.3">
      <c r="Q26">
        <v>13</v>
      </c>
      <c r="R26">
        <v>10</v>
      </c>
      <c r="S26">
        <v>2</v>
      </c>
      <c r="T26">
        <v>1</v>
      </c>
      <c r="U26">
        <v>4</v>
      </c>
    </row>
    <row r="27" spans="16:22" x14ac:dyDescent="0.3">
      <c r="Q27">
        <v>1</v>
      </c>
      <c r="R27">
        <v>4</v>
      </c>
      <c r="S27">
        <v>5</v>
      </c>
      <c r="T27">
        <v>10</v>
      </c>
      <c r="U27">
        <v>13</v>
      </c>
      <c r="V27">
        <v>14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7DB18-D1CB-47CF-8B31-5B798CF2B77E}">
  <dimension ref="A1:E2019"/>
  <sheetViews>
    <sheetView tabSelected="1" workbookViewId="0">
      <selection activeCell="D1" sqref="D1"/>
    </sheetView>
  </sheetViews>
  <sheetFormatPr baseColWidth="10" defaultRowHeight="14.4" x14ac:dyDescent="0.3"/>
  <cols>
    <col min="2" max="2" width="11.5546875" style="4"/>
  </cols>
  <sheetData>
    <row r="1" spans="1:5" x14ac:dyDescent="0.3">
      <c r="A1" t="s">
        <v>23</v>
      </c>
      <c r="B1" s="4" t="s">
        <v>2664</v>
      </c>
      <c r="C1" t="s">
        <v>3287</v>
      </c>
    </row>
    <row r="2" spans="1:5" x14ac:dyDescent="0.3">
      <c r="A2">
        <v>1</v>
      </c>
      <c r="B2" s="4" cm="1">
        <f t="array" ref="B2:C1362">_xlfn._xlws.FILTER(_xlfn.VSTACK('R7.1 AP:ciclo5'!F2:G376),_xlfn.VSTACK('R7.1 AP:ciclo5'!F2:F376)&lt;&gt;"")</f>
        <v>0</v>
      </c>
      <c r="C2">
        <v>0</v>
      </c>
      <c r="E2" s="4">
        <v>0</v>
      </c>
    </row>
    <row r="3" spans="1:5" x14ac:dyDescent="0.3">
      <c r="A3">
        <v>2</v>
      </c>
      <c r="B3" s="4">
        <v>0</v>
      </c>
      <c r="C3">
        <v>0</v>
      </c>
      <c r="E3" s="4">
        <v>0</v>
      </c>
    </row>
    <row r="4" spans="1:5" x14ac:dyDescent="0.3">
      <c r="A4">
        <v>3</v>
      </c>
      <c r="B4" s="4">
        <v>0</v>
      </c>
      <c r="C4">
        <v>0</v>
      </c>
      <c r="E4" s="4">
        <v>0</v>
      </c>
    </row>
    <row r="5" spans="1:5" x14ac:dyDescent="0.3">
      <c r="A5">
        <v>4</v>
      </c>
      <c r="B5" s="4">
        <v>0</v>
      </c>
      <c r="C5">
        <v>0</v>
      </c>
      <c r="E5" s="4">
        <v>0</v>
      </c>
    </row>
    <row r="6" spans="1:5" x14ac:dyDescent="0.3">
      <c r="A6">
        <v>5</v>
      </c>
      <c r="B6" s="4">
        <v>0</v>
      </c>
      <c r="C6">
        <v>0</v>
      </c>
      <c r="E6" s="4">
        <v>0</v>
      </c>
    </row>
    <row r="7" spans="1:5" x14ac:dyDescent="0.3">
      <c r="A7">
        <v>6</v>
      </c>
      <c r="B7" s="4">
        <v>0</v>
      </c>
      <c r="C7">
        <v>0</v>
      </c>
      <c r="E7" s="4">
        <v>0</v>
      </c>
    </row>
    <row r="8" spans="1:5" x14ac:dyDescent="0.3">
      <c r="A8">
        <v>7</v>
      </c>
      <c r="B8" s="4">
        <v>0</v>
      </c>
      <c r="C8">
        <v>0</v>
      </c>
      <c r="E8" s="4">
        <v>0</v>
      </c>
    </row>
    <row r="9" spans="1:5" x14ac:dyDescent="0.3">
      <c r="A9">
        <v>8</v>
      </c>
      <c r="B9" s="4">
        <v>0</v>
      </c>
      <c r="C9">
        <v>0</v>
      </c>
      <c r="E9" s="4">
        <v>0</v>
      </c>
    </row>
    <row r="10" spans="1:5" x14ac:dyDescent="0.3">
      <c r="A10">
        <v>9</v>
      </c>
      <c r="B10" s="4">
        <v>0</v>
      </c>
      <c r="C10">
        <v>-0.29833333333333334</v>
      </c>
      <c r="E10" s="4">
        <v>0</v>
      </c>
    </row>
    <row r="11" spans="1:5" x14ac:dyDescent="0.3">
      <c r="A11">
        <v>10</v>
      </c>
      <c r="B11" s="4">
        <v>0</v>
      </c>
      <c r="C11">
        <v>2.0641666666666665</v>
      </c>
      <c r="E11" s="4">
        <v>0</v>
      </c>
    </row>
    <row r="12" spans="1:5" x14ac:dyDescent="0.3">
      <c r="A12">
        <v>11</v>
      </c>
      <c r="B12" s="4">
        <v>3.58</v>
      </c>
      <c r="C12">
        <v>2.2083333333333335</v>
      </c>
      <c r="E12" s="4">
        <v>3.58</v>
      </c>
    </row>
    <row r="13" spans="1:5" x14ac:dyDescent="0.3">
      <c r="A13">
        <v>12</v>
      </c>
      <c r="B13" s="4">
        <v>3.87</v>
      </c>
      <c r="C13">
        <v>0.12333333333333336</v>
      </c>
      <c r="E13" s="4">
        <v>3.87</v>
      </c>
    </row>
    <row r="14" spans="1:5" x14ac:dyDescent="0.3">
      <c r="A14">
        <v>13</v>
      </c>
      <c r="B14" s="4">
        <v>4.46</v>
      </c>
      <c r="C14">
        <v>0.85833333333333328</v>
      </c>
      <c r="E14" s="4">
        <v>4.46</v>
      </c>
    </row>
    <row r="15" spans="1:5" x14ac:dyDescent="0.3">
      <c r="A15">
        <v>14</v>
      </c>
      <c r="B15" s="4">
        <v>5.56</v>
      </c>
      <c r="C15">
        <v>1.2391666666666667</v>
      </c>
      <c r="E15" s="4">
        <v>5.56</v>
      </c>
    </row>
    <row r="16" spans="1:5" x14ac:dyDescent="0.3">
      <c r="A16">
        <v>15</v>
      </c>
      <c r="B16" s="4">
        <v>6.8</v>
      </c>
      <c r="C16">
        <v>1.1716666666666669</v>
      </c>
      <c r="E16" s="4">
        <v>6.8</v>
      </c>
    </row>
    <row r="17" spans="1:5" x14ac:dyDescent="0.3">
      <c r="A17">
        <v>16</v>
      </c>
      <c r="B17" s="4">
        <v>7.72</v>
      </c>
      <c r="C17">
        <v>0.41916666666666652</v>
      </c>
      <c r="E17" s="4">
        <v>7.72</v>
      </c>
    </row>
    <row r="18" spans="1:5" x14ac:dyDescent="0.3">
      <c r="A18">
        <v>17</v>
      </c>
      <c r="B18" s="4">
        <v>7.68</v>
      </c>
      <c r="C18">
        <v>-9.9999999999999423E-2</v>
      </c>
      <c r="E18" s="4">
        <v>7.68</v>
      </c>
    </row>
    <row r="19" spans="1:5" x14ac:dyDescent="0.3">
      <c r="A19">
        <v>18</v>
      </c>
      <c r="B19" s="4">
        <v>7.57</v>
      </c>
      <c r="C19">
        <v>-0.36583333333333329</v>
      </c>
      <c r="E19" s="4">
        <v>7.57</v>
      </c>
    </row>
    <row r="20" spans="1:5" x14ac:dyDescent="0.3">
      <c r="A20">
        <v>19</v>
      </c>
      <c r="B20" s="4">
        <v>6.8</v>
      </c>
      <c r="C20">
        <v>-1.3116666666666668</v>
      </c>
      <c r="E20" s="4">
        <v>6.8</v>
      </c>
    </row>
    <row r="21" spans="1:5" x14ac:dyDescent="0.3">
      <c r="A21">
        <v>20</v>
      </c>
      <c r="B21" s="4">
        <v>5.07</v>
      </c>
      <c r="C21">
        <v>-1.8274999999999999</v>
      </c>
      <c r="E21" s="4">
        <v>5.07</v>
      </c>
    </row>
    <row r="22" spans="1:5" x14ac:dyDescent="0.3">
      <c r="A22">
        <v>21</v>
      </c>
      <c r="B22" s="4">
        <v>3.42</v>
      </c>
      <c r="C22">
        <v>-1.3116666666666668</v>
      </c>
      <c r="E22" s="4">
        <v>3.42</v>
      </c>
    </row>
    <row r="23" spans="1:5" x14ac:dyDescent="0.3">
      <c r="A23">
        <v>22</v>
      </c>
      <c r="B23" s="4">
        <v>2.46</v>
      </c>
      <c r="C23">
        <v>-0.83833333333333337</v>
      </c>
      <c r="E23" s="4">
        <v>2.46</v>
      </c>
    </row>
    <row r="24" spans="1:5" x14ac:dyDescent="0.3">
      <c r="A24">
        <v>23</v>
      </c>
      <c r="B24" s="4">
        <v>1.66</v>
      </c>
      <c r="C24">
        <v>-0.76749999999999996</v>
      </c>
      <c r="E24" s="4">
        <v>1.66</v>
      </c>
    </row>
    <row r="25" spans="1:5" x14ac:dyDescent="0.3">
      <c r="A25">
        <v>24</v>
      </c>
      <c r="B25" s="4">
        <v>1.05</v>
      </c>
      <c r="C25">
        <v>-0.21166666666666653</v>
      </c>
      <c r="E25" s="4">
        <v>1.05</v>
      </c>
    </row>
    <row r="26" spans="1:5" x14ac:dyDescent="0.3">
      <c r="A26">
        <v>25</v>
      </c>
      <c r="B26" s="4">
        <v>1.35</v>
      </c>
      <c r="C26">
        <v>0.7599999999999999</v>
      </c>
      <c r="E26" s="4">
        <v>1.35</v>
      </c>
    </row>
    <row r="27" spans="1:5" x14ac:dyDescent="0.3">
      <c r="A27">
        <v>26</v>
      </c>
      <c r="B27" s="4">
        <v>2.52</v>
      </c>
      <c r="C27">
        <v>1.6775</v>
      </c>
      <c r="E27" s="4">
        <v>2.52</v>
      </c>
    </row>
    <row r="28" spans="1:5" x14ac:dyDescent="0.3">
      <c r="A28">
        <v>27</v>
      </c>
      <c r="B28" s="4">
        <v>4.3</v>
      </c>
      <c r="C28">
        <v>1.0524999999999998</v>
      </c>
      <c r="E28" s="4">
        <v>4.3</v>
      </c>
    </row>
    <row r="29" spans="1:5" x14ac:dyDescent="0.3">
      <c r="A29">
        <v>28</v>
      </c>
      <c r="B29" s="4">
        <v>4.5199999999999996</v>
      </c>
      <c r="C29">
        <v>1.6666666666666646E-2</v>
      </c>
      <c r="E29" s="4">
        <v>4.5199999999999996</v>
      </c>
    </row>
    <row r="30" spans="1:5" x14ac:dyDescent="0.3">
      <c r="A30">
        <v>29</v>
      </c>
      <c r="B30" s="4">
        <v>4.72</v>
      </c>
      <c r="C30">
        <v>0.62833333333333352</v>
      </c>
      <c r="E30" s="4">
        <v>4.72</v>
      </c>
    </row>
    <row r="31" spans="1:5" x14ac:dyDescent="0.3">
      <c r="A31">
        <v>30</v>
      </c>
      <c r="B31" s="4">
        <v>5.68</v>
      </c>
      <c r="C31">
        <v>0.68083333333333318</v>
      </c>
      <c r="E31" s="4">
        <v>5.68</v>
      </c>
    </row>
    <row r="32" spans="1:5" x14ac:dyDescent="0.3">
      <c r="A32">
        <v>31</v>
      </c>
      <c r="B32" s="4">
        <v>6.04</v>
      </c>
      <c r="C32">
        <v>0.55916666666666681</v>
      </c>
      <c r="E32" s="4">
        <v>6.04</v>
      </c>
    </row>
    <row r="33" spans="1:5" x14ac:dyDescent="0.3">
      <c r="A33">
        <v>32</v>
      </c>
      <c r="B33" s="4">
        <v>6.91</v>
      </c>
      <c r="C33">
        <v>0.92083333333333306</v>
      </c>
      <c r="E33" s="4">
        <v>6.91</v>
      </c>
    </row>
    <row r="34" spans="1:5" x14ac:dyDescent="0.3">
      <c r="A34">
        <v>33</v>
      </c>
      <c r="B34" s="4">
        <v>7.85</v>
      </c>
      <c r="C34">
        <v>1.1999999999999993</v>
      </c>
      <c r="E34" s="4">
        <v>7.85</v>
      </c>
    </row>
    <row r="35" spans="1:5" x14ac:dyDescent="0.3">
      <c r="A35">
        <v>34</v>
      </c>
      <c r="B35" s="4">
        <v>9.11</v>
      </c>
      <c r="C35">
        <v>0.70499999999999974</v>
      </c>
      <c r="E35" s="4">
        <v>9.11</v>
      </c>
    </row>
    <row r="36" spans="1:5" x14ac:dyDescent="0.3">
      <c r="A36">
        <v>35</v>
      </c>
      <c r="B36" s="4">
        <v>9.24</v>
      </c>
      <c r="C36">
        <v>0.20166666666666724</v>
      </c>
      <c r="E36" s="4">
        <v>9.24</v>
      </c>
    </row>
    <row r="37" spans="1:5" x14ac:dyDescent="0.3">
      <c r="A37">
        <v>36</v>
      </c>
      <c r="B37" s="4">
        <v>9.57</v>
      </c>
      <c r="C37">
        <v>-1.5000000000000568E-2</v>
      </c>
      <c r="E37" s="4">
        <v>9.57</v>
      </c>
    </row>
    <row r="38" spans="1:5" x14ac:dyDescent="0.3">
      <c r="A38">
        <v>37</v>
      </c>
      <c r="B38" s="4">
        <v>9.11</v>
      </c>
      <c r="C38">
        <v>-0.71583333333333321</v>
      </c>
      <c r="E38" s="4">
        <v>9.11</v>
      </c>
    </row>
    <row r="39" spans="1:5" x14ac:dyDescent="0.3">
      <c r="A39">
        <v>38</v>
      </c>
      <c r="B39" s="4">
        <v>8.25</v>
      </c>
      <c r="C39">
        <v>-0.90833333333333321</v>
      </c>
      <c r="E39" s="4">
        <v>8.25</v>
      </c>
    </row>
    <row r="40" spans="1:5" x14ac:dyDescent="0.3">
      <c r="A40">
        <v>39</v>
      </c>
      <c r="B40" s="4">
        <v>7.27</v>
      </c>
      <c r="C40">
        <v>-1.2508333333333332</v>
      </c>
      <c r="E40" s="4">
        <v>7.27</v>
      </c>
    </row>
    <row r="41" spans="1:5" x14ac:dyDescent="0.3">
      <c r="A41">
        <v>40</v>
      </c>
      <c r="B41" s="4">
        <v>5.75</v>
      </c>
      <c r="C41">
        <v>-1.7133333333333329</v>
      </c>
      <c r="E41" s="4">
        <v>5.75</v>
      </c>
    </row>
    <row r="42" spans="1:5" x14ac:dyDescent="0.3">
      <c r="A42">
        <v>41</v>
      </c>
      <c r="B42" s="4">
        <v>4.12</v>
      </c>
      <c r="C42">
        <v>-1.0633333333333335</v>
      </c>
      <c r="E42" s="4">
        <v>4.12</v>
      </c>
    </row>
    <row r="43" spans="1:5" x14ac:dyDescent="0.3">
      <c r="A43">
        <v>42</v>
      </c>
      <c r="B43" s="4">
        <v>3.61</v>
      </c>
      <c r="C43">
        <v>-0.52416666666666656</v>
      </c>
      <c r="E43" s="4">
        <v>3.61</v>
      </c>
    </row>
    <row r="44" spans="1:5" x14ac:dyDescent="0.3">
      <c r="A44">
        <v>43</v>
      </c>
      <c r="B44" s="4">
        <v>2.91</v>
      </c>
      <c r="C44">
        <v>-0.65166666666666673</v>
      </c>
      <c r="E44" s="4">
        <v>2.91</v>
      </c>
    </row>
    <row r="45" spans="1:5" x14ac:dyDescent="0.3">
      <c r="A45">
        <v>44</v>
      </c>
      <c r="B45" s="4">
        <v>2.36</v>
      </c>
      <c r="C45">
        <v>-0.43750000000000017</v>
      </c>
      <c r="E45" s="4">
        <v>2.36</v>
      </c>
    </row>
    <row r="46" spans="1:5" x14ac:dyDescent="0.3">
      <c r="A46">
        <v>45</v>
      </c>
      <c r="B46" s="4">
        <v>1.94</v>
      </c>
      <c r="C46">
        <v>-0.68583333333333318</v>
      </c>
      <c r="E46" s="4">
        <v>1.94</v>
      </c>
    </row>
    <row r="47" spans="1:5" x14ac:dyDescent="0.3">
      <c r="A47">
        <v>46</v>
      </c>
      <c r="B47" s="4">
        <v>1.1000000000000001</v>
      </c>
      <c r="C47">
        <v>-0.56749999999999989</v>
      </c>
      <c r="E47" s="4">
        <v>1.1000000000000001</v>
      </c>
    </row>
    <row r="48" spans="1:5" x14ac:dyDescent="0.3">
      <c r="A48">
        <v>47</v>
      </c>
      <c r="B48" s="4">
        <v>1.06</v>
      </c>
      <c r="C48">
        <v>0.59749999999999981</v>
      </c>
      <c r="E48" s="4">
        <v>1.06</v>
      </c>
    </row>
    <row r="49" spans="1:5" x14ac:dyDescent="0.3">
      <c r="A49">
        <v>48</v>
      </c>
      <c r="B49" s="4">
        <v>2.13</v>
      </c>
      <c r="C49">
        <v>1.0991666666666666</v>
      </c>
      <c r="E49" s="4">
        <v>2.13</v>
      </c>
    </row>
    <row r="50" spans="1:5" x14ac:dyDescent="0.3">
      <c r="A50">
        <v>49</v>
      </c>
      <c r="B50" s="4">
        <v>3.01</v>
      </c>
      <c r="C50">
        <v>0.74916666666666665</v>
      </c>
      <c r="E50" s="4">
        <v>3.01</v>
      </c>
    </row>
    <row r="51" spans="1:5" x14ac:dyDescent="0.3">
      <c r="A51">
        <v>50</v>
      </c>
      <c r="B51" s="4">
        <v>3.51</v>
      </c>
      <c r="C51">
        <v>-3.833333333333333E-2</v>
      </c>
      <c r="E51" s="4">
        <v>3.51</v>
      </c>
    </row>
    <row r="52" spans="1:5" x14ac:dyDescent="0.3">
      <c r="A52">
        <v>51</v>
      </c>
      <c r="B52" s="4">
        <v>3.11</v>
      </c>
      <c r="C52">
        <v>-0.14833333333333329</v>
      </c>
      <c r="E52" s="4">
        <v>3.11</v>
      </c>
    </row>
    <row r="53" spans="1:5" x14ac:dyDescent="0.3">
      <c r="A53">
        <v>52</v>
      </c>
      <c r="B53" s="4">
        <v>3.39</v>
      </c>
      <c r="C53">
        <v>0.42750000000000005</v>
      </c>
      <c r="E53" s="4">
        <v>3.39</v>
      </c>
    </row>
    <row r="54" spans="1:5" x14ac:dyDescent="0.3">
      <c r="A54">
        <v>53</v>
      </c>
      <c r="B54" s="4">
        <v>3.83</v>
      </c>
      <c r="C54">
        <v>0.41333333333333311</v>
      </c>
      <c r="E54" s="4">
        <v>3.83</v>
      </c>
    </row>
    <row r="55" spans="1:5" x14ac:dyDescent="0.3">
      <c r="A55">
        <v>54</v>
      </c>
      <c r="B55" s="4">
        <v>4.1399999999999997</v>
      </c>
      <c r="C55">
        <v>0.17833333333333365</v>
      </c>
      <c r="E55" s="4">
        <v>4.1399999999999997</v>
      </c>
    </row>
    <row r="56" spans="1:5" x14ac:dyDescent="0.3">
      <c r="A56">
        <v>55</v>
      </c>
      <c r="B56" s="4">
        <v>4.1500000000000004</v>
      </c>
      <c r="C56">
        <v>-0.1283333333333331</v>
      </c>
      <c r="E56" s="4">
        <v>4.1500000000000004</v>
      </c>
    </row>
    <row r="57" spans="1:5" x14ac:dyDescent="0.3">
      <c r="A57">
        <v>56</v>
      </c>
      <c r="B57" s="4">
        <v>3.81</v>
      </c>
      <c r="C57">
        <v>-0.72916666666666696</v>
      </c>
      <c r="E57" s="4">
        <v>3.81</v>
      </c>
    </row>
    <row r="58" spans="1:5" x14ac:dyDescent="0.3">
      <c r="A58">
        <v>57</v>
      </c>
      <c r="B58" s="4">
        <v>2.73</v>
      </c>
      <c r="C58">
        <v>-1.2808333333333333</v>
      </c>
      <c r="E58" s="4">
        <v>2.73</v>
      </c>
    </row>
    <row r="59" spans="1:5" x14ac:dyDescent="0.3">
      <c r="A59">
        <v>58</v>
      </c>
      <c r="B59" s="4">
        <v>1.53</v>
      </c>
      <c r="C59">
        <v>-0.77916666666666667</v>
      </c>
      <c r="E59" s="4">
        <v>1.53</v>
      </c>
    </row>
    <row r="60" spans="1:5" x14ac:dyDescent="0.3">
      <c r="A60">
        <v>59</v>
      </c>
      <c r="B60" s="4">
        <v>1.28</v>
      </c>
      <c r="C60">
        <v>8.3333333333332673E-3</v>
      </c>
      <c r="E60" s="4">
        <v>1.28</v>
      </c>
    </row>
    <row r="61" spans="1:5" x14ac:dyDescent="0.3">
      <c r="A61">
        <v>60</v>
      </c>
      <c r="B61" s="4">
        <v>1.56</v>
      </c>
      <c r="C61">
        <v>0.81500000000000006</v>
      </c>
      <c r="E61" s="4">
        <v>1.56</v>
      </c>
    </row>
    <row r="62" spans="1:5" x14ac:dyDescent="0.3">
      <c r="A62">
        <v>61</v>
      </c>
      <c r="B62" s="4">
        <v>2.87</v>
      </c>
      <c r="C62">
        <v>1.6416666666666666</v>
      </c>
      <c r="E62" s="4">
        <v>2.87</v>
      </c>
    </row>
    <row r="63" spans="1:5" x14ac:dyDescent="0.3">
      <c r="A63">
        <v>62</v>
      </c>
      <c r="B63" s="4">
        <v>4.47</v>
      </c>
      <c r="C63">
        <v>1.0325000000000004</v>
      </c>
      <c r="E63" s="4">
        <v>4.47</v>
      </c>
    </row>
    <row r="64" spans="1:5" x14ac:dyDescent="0.3">
      <c r="A64">
        <v>63</v>
      </c>
      <c r="B64" s="4">
        <v>4.8600000000000003</v>
      </c>
      <c r="C64">
        <v>0.14749999999999988</v>
      </c>
      <c r="E64" s="4">
        <v>4.8600000000000003</v>
      </c>
    </row>
    <row r="65" spans="1:5" x14ac:dyDescent="0.3">
      <c r="A65">
        <v>64</v>
      </c>
      <c r="B65" s="4">
        <v>5.09</v>
      </c>
      <c r="C65">
        <v>0.56999999999999973</v>
      </c>
      <c r="E65" s="4">
        <v>5.09</v>
      </c>
    </row>
    <row r="66" spans="1:5" x14ac:dyDescent="0.3">
      <c r="A66">
        <v>65</v>
      </c>
      <c r="B66" s="4">
        <v>6.06</v>
      </c>
      <c r="C66">
        <v>1.1375000000000004</v>
      </c>
      <c r="E66" s="4">
        <v>6.06</v>
      </c>
    </row>
    <row r="67" spans="1:5" x14ac:dyDescent="0.3">
      <c r="A67">
        <v>66</v>
      </c>
      <c r="B67" s="4">
        <v>7.23</v>
      </c>
      <c r="C67">
        <v>1.1658333333333337</v>
      </c>
      <c r="E67" s="4">
        <v>7.23</v>
      </c>
    </row>
    <row r="68" spans="1:5" x14ac:dyDescent="0.3">
      <c r="A68">
        <v>67</v>
      </c>
      <c r="B68" s="4">
        <v>8.33</v>
      </c>
      <c r="C68">
        <v>1.0733333333333326</v>
      </c>
      <c r="E68" s="4">
        <v>8.33</v>
      </c>
    </row>
    <row r="69" spans="1:5" x14ac:dyDescent="0.3">
      <c r="A69">
        <v>68</v>
      </c>
      <c r="B69" s="4">
        <v>9.26</v>
      </c>
      <c r="C69">
        <v>0.51250000000000018</v>
      </c>
      <c r="E69" s="4">
        <v>9.26</v>
      </c>
    </row>
    <row r="70" spans="1:5" x14ac:dyDescent="0.3">
      <c r="A70">
        <v>69</v>
      </c>
      <c r="B70" s="4">
        <v>9.42</v>
      </c>
      <c r="C70">
        <v>0.18750000000000014</v>
      </c>
      <c r="E70" s="4">
        <v>9.42</v>
      </c>
    </row>
    <row r="71" spans="1:5" x14ac:dyDescent="0.3">
      <c r="A71">
        <v>70</v>
      </c>
      <c r="B71" s="4">
        <v>9.8000000000000007</v>
      </c>
      <c r="C71">
        <v>0.54249999999999998</v>
      </c>
      <c r="E71" s="4">
        <v>9.8000000000000007</v>
      </c>
    </row>
    <row r="72" spans="1:5" x14ac:dyDescent="0.3">
      <c r="A72">
        <v>71</v>
      </c>
      <c r="B72" s="4">
        <v>10.4</v>
      </c>
      <c r="C72">
        <v>0.42499999999999938</v>
      </c>
      <c r="E72" s="4">
        <v>10.4</v>
      </c>
    </row>
    <row r="73" spans="1:5" x14ac:dyDescent="0.3">
      <c r="A73">
        <v>72</v>
      </c>
      <c r="B73" s="4">
        <v>10.59</v>
      </c>
      <c r="C73">
        <v>8.6666666666666295E-2</v>
      </c>
      <c r="E73" s="4">
        <v>10.59</v>
      </c>
    </row>
    <row r="74" spans="1:5" x14ac:dyDescent="0.3">
      <c r="A74">
        <v>73</v>
      </c>
      <c r="B74" s="4">
        <v>10.64</v>
      </c>
      <c r="C74">
        <v>5.4999999999999272E-2</v>
      </c>
      <c r="E74" s="4">
        <v>10.64</v>
      </c>
    </row>
    <row r="75" spans="1:5" x14ac:dyDescent="0.3">
      <c r="A75">
        <v>74</v>
      </c>
      <c r="B75" s="4">
        <v>10.68</v>
      </c>
      <c r="C75">
        <v>-9.4166666666666579E-2</v>
      </c>
      <c r="E75" s="4">
        <v>10.68</v>
      </c>
    </row>
    <row r="76" spans="1:5" x14ac:dyDescent="0.3">
      <c r="A76">
        <v>75</v>
      </c>
      <c r="B76" s="4">
        <v>10.46</v>
      </c>
      <c r="C76">
        <v>-0.21833333333333371</v>
      </c>
      <c r="E76" s="4">
        <v>10.46</v>
      </c>
    </row>
    <row r="77" spans="1:5" x14ac:dyDescent="0.3">
      <c r="A77">
        <v>76</v>
      </c>
      <c r="B77" s="4">
        <v>10.28</v>
      </c>
      <c r="C77">
        <v>-0.19583333333333344</v>
      </c>
      <c r="E77" s="4">
        <v>10.28</v>
      </c>
    </row>
    <row r="78" spans="1:5" x14ac:dyDescent="0.3">
      <c r="A78">
        <v>77</v>
      </c>
      <c r="B78" s="4">
        <v>10.06</v>
      </c>
      <c r="C78">
        <v>-0.17416666666666636</v>
      </c>
      <c r="E78" s="4">
        <v>10.06</v>
      </c>
    </row>
    <row r="79" spans="1:5" x14ac:dyDescent="0.3">
      <c r="A79">
        <v>78</v>
      </c>
      <c r="B79" s="4">
        <v>9.83</v>
      </c>
      <c r="C79">
        <v>-0.48500000000000076</v>
      </c>
      <c r="E79" s="4">
        <v>9.83</v>
      </c>
    </row>
    <row r="80" spans="1:5" x14ac:dyDescent="0.3">
      <c r="A80">
        <v>79</v>
      </c>
      <c r="B80" s="4">
        <v>8.9499999999999993</v>
      </c>
      <c r="C80">
        <v>-1.2233333333333334</v>
      </c>
      <c r="E80" s="4">
        <v>8.9499999999999993</v>
      </c>
    </row>
    <row r="81" spans="1:5" x14ac:dyDescent="0.3">
      <c r="A81">
        <v>80</v>
      </c>
      <c r="B81" s="4">
        <v>7.22</v>
      </c>
      <c r="C81">
        <v>-2.6974999999999998</v>
      </c>
      <c r="E81" s="4">
        <v>7.22</v>
      </c>
    </row>
    <row r="82" spans="1:5" x14ac:dyDescent="0.3">
      <c r="A82">
        <v>81</v>
      </c>
      <c r="B82" s="4">
        <v>3.86</v>
      </c>
      <c r="C82">
        <v>-3.1708333333333329</v>
      </c>
      <c r="E82" s="4">
        <v>3.86</v>
      </c>
    </row>
    <row r="83" spans="1:5" x14ac:dyDescent="0.3">
      <c r="A83">
        <v>82</v>
      </c>
      <c r="B83" s="4">
        <v>1.48</v>
      </c>
      <c r="C83">
        <v>-1.3925000000000001</v>
      </c>
      <c r="E83" s="4">
        <v>1.48</v>
      </c>
    </row>
    <row r="84" spans="1:5" x14ac:dyDescent="0.3">
      <c r="A84">
        <v>83</v>
      </c>
      <c r="B84" s="4">
        <v>1.08</v>
      </c>
      <c r="C84">
        <v>0.245</v>
      </c>
      <c r="E84" s="4">
        <v>1.08</v>
      </c>
    </row>
    <row r="85" spans="1:5" x14ac:dyDescent="0.3">
      <c r="A85">
        <v>84</v>
      </c>
      <c r="B85" s="4">
        <v>1.69</v>
      </c>
      <c r="C85">
        <v>0.82416666666666671</v>
      </c>
      <c r="E85" s="4">
        <v>1.69</v>
      </c>
    </row>
    <row r="86" spans="1:5" x14ac:dyDescent="0.3">
      <c r="A86">
        <v>85</v>
      </c>
      <c r="B86" s="4">
        <v>2.6</v>
      </c>
      <c r="C86">
        <v>1.135</v>
      </c>
      <c r="E86" s="4">
        <v>2.6</v>
      </c>
    </row>
    <row r="87" spans="1:5" x14ac:dyDescent="0.3">
      <c r="A87">
        <v>86</v>
      </c>
      <c r="B87" s="4">
        <v>3.75</v>
      </c>
      <c r="C87">
        <v>0.7174999999999998</v>
      </c>
      <c r="E87" s="4">
        <v>3.75</v>
      </c>
    </row>
    <row r="88" spans="1:5" x14ac:dyDescent="0.3">
      <c r="A88">
        <v>87</v>
      </c>
      <c r="B88" s="4">
        <v>3.94</v>
      </c>
      <c r="C88">
        <v>-0.10750000000000004</v>
      </c>
      <c r="E88" s="4">
        <v>3.94</v>
      </c>
    </row>
    <row r="89" spans="1:5" x14ac:dyDescent="0.3">
      <c r="A89">
        <v>88</v>
      </c>
      <c r="B89" s="4">
        <v>3.8</v>
      </c>
      <c r="C89">
        <v>0.17416666666666666</v>
      </c>
      <c r="E89" s="4">
        <v>3.8</v>
      </c>
    </row>
    <row r="90" spans="1:5" x14ac:dyDescent="0.3">
      <c r="A90">
        <v>89</v>
      </c>
      <c r="B90" s="4">
        <v>4.29</v>
      </c>
      <c r="C90">
        <v>0.32833333333333331</v>
      </c>
      <c r="E90" s="4">
        <v>4.29</v>
      </c>
    </row>
    <row r="91" spans="1:5" x14ac:dyDescent="0.3">
      <c r="A91">
        <v>90</v>
      </c>
      <c r="B91" s="4">
        <v>4.46</v>
      </c>
      <c r="C91">
        <v>0.44249999999999984</v>
      </c>
      <c r="E91" s="4">
        <v>4.46</v>
      </c>
    </row>
    <row r="92" spans="1:5" x14ac:dyDescent="0.3">
      <c r="A92">
        <v>91</v>
      </c>
      <c r="B92" s="4">
        <v>5.28</v>
      </c>
      <c r="C92">
        <v>1.0533333333333335</v>
      </c>
      <c r="E92" s="4">
        <v>5.28</v>
      </c>
    </row>
    <row r="93" spans="1:5" x14ac:dyDescent="0.3">
      <c r="A93">
        <v>92</v>
      </c>
      <c r="B93" s="4">
        <v>6.41</v>
      </c>
      <c r="C93">
        <v>1.0816666666666663</v>
      </c>
      <c r="E93" s="4">
        <v>6.41</v>
      </c>
    </row>
    <row r="94" spans="1:5" x14ac:dyDescent="0.3">
      <c r="A94">
        <v>93</v>
      </c>
      <c r="B94" s="4">
        <v>7.25</v>
      </c>
      <c r="C94">
        <v>0.37916666666666693</v>
      </c>
      <c r="E94" s="4">
        <v>7.25</v>
      </c>
    </row>
    <row r="95" spans="1:5" x14ac:dyDescent="0.3">
      <c r="A95">
        <v>94</v>
      </c>
      <c r="B95" s="4">
        <v>7.24</v>
      </c>
      <c r="C95">
        <v>3.1666666666666586E-2</v>
      </c>
      <c r="E95" s="4">
        <v>7.24</v>
      </c>
    </row>
    <row r="96" spans="1:5" x14ac:dyDescent="0.3">
      <c r="A96">
        <v>95</v>
      </c>
      <c r="B96" s="4">
        <v>7.37</v>
      </c>
      <c r="C96">
        <v>-3.9166666666666572E-2</v>
      </c>
      <c r="E96" s="4">
        <v>7.37</v>
      </c>
    </row>
    <row r="97" spans="1:5" x14ac:dyDescent="0.3">
      <c r="A97">
        <v>96</v>
      </c>
      <c r="B97" s="4">
        <v>6.99</v>
      </c>
      <c r="C97">
        <v>-0.78083333333333382</v>
      </c>
      <c r="E97" s="4">
        <v>6.99</v>
      </c>
    </row>
    <row r="98" spans="1:5" x14ac:dyDescent="0.3">
      <c r="A98">
        <v>97</v>
      </c>
      <c r="B98" s="4">
        <v>5.72</v>
      </c>
      <c r="C98">
        <v>-1.9325000000000001</v>
      </c>
      <c r="E98" s="4">
        <v>5.72</v>
      </c>
    </row>
    <row r="99" spans="1:5" x14ac:dyDescent="0.3">
      <c r="A99">
        <v>98</v>
      </c>
      <c r="B99" s="4">
        <v>3.41</v>
      </c>
      <c r="C99">
        <v>-2.0491666666666664</v>
      </c>
      <c r="E99" s="4">
        <v>3.41</v>
      </c>
    </row>
    <row r="100" spans="1:5" x14ac:dyDescent="0.3">
      <c r="A100">
        <v>99</v>
      </c>
      <c r="B100" s="4">
        <v>1.92</v>
      </c>
      <c r="C100">
        <v>-1.1216666666666668</v>
      </c>
      <c r="E100" s="4">
        <v>1.92</v>
      </c>
    </row>
    <row r="101" spans="1:5" x14ac:dyDescent="0.3">
      <c r="A101">
        <v>100</v>
      </c>
      <c r="B101" s="4">
        <v>1.18</v>
      </c>
      <c r="C101">
        <v>-0.28083333333333327</v>
      </c>
      <c r="E101" s="4">
        <v>1.18</v>
      </c>
    </row>
    <row r="102" spans="1:5" x14ac:dyDescent="0.3">
      <c r="A102">
        <v>101</v>
      </c>
      <c r="B102" s="4">
        <v>1.34</v>
      </c>
      <c r="C102">
        <v>0.53666666666666674</v>
      </c>
      <c r="E102" s="4">
        <v>1.34</v>
      </c>
    </row>
    <row r="103" spans="1:5" x14ac:dyDescent="0.3">
      <c r="A103">
        <v>102</v>
      </c>
      <c r="B103" s="4">
        <v>2.14</v>
      </c>
      <c r="C103">
        <v>0.97083333333333333</v>
      </c>
      <c r="E103" s="4">
        <v>2.14</v>
      </c>
    </row>
    <row r="104" spans="1:5" x14ac:dyDescent="0.3">
      <c r="A104">
        <v>103</v>
      </c>
      <c r="B104" s="4">
        <v>3.16</v>
      </c>
      <c r="C104">
        <v>1.075</v>
      </c>
      <c r="E104" s="4">
        <v>3.16</v>
      </c>
    </row>
    <row r="105" spans="1:5" x14ac:dyDescent="0.3">
      <c r="A105">
        <v>104</v>
      </c>
      <c r="B105" s="4">
        <v>4.09</v>
      </c>
      <c r="C105">
        <v>0.41333333333333339</v>
      </c>
      <c r="E105" s="4">
        <v>4.09</v>
      </c>
    </row>
    <row r="106" spans="1:5" x14ac:dyDescent="0.3">
      <c r="A106">
        <v>105</v>
      </c>
      <c r="B106" s="4">
        <v>4.04</v>
      </c>
      <c r="C106">
        <v>-9.0000000000000149E-2</v>
      </c>
      <c r="E106" s="4">
        <v>4.04</v>
      </c>
    </row>
    <row r="107" spans="1:5" x14ac:dyDescent="0.3">
      <c r="A107">
        <v>106</v>
      </c>
      <c r="B107" s="4">
        <v>4.22</v>
      </c>
      <c r="C107">
        <v>0.65500000000000025</v>
      </c>
      <c r="E107" s="4">
        <v>4.22</v>
      </c>
    </row>
    <row r="108" spans="1:5" x14ac:dyDescent="0.3">
      <c r="A108">
        <v>107</v>
      </c>
      <c r="B108" s="4">
        <v>5.28</v>
      </c>
      <c r="C108">
        <v>1.0350000000000001</v>
      </c>
      <c r="E108" s="4">
        <v>5.28</v>
      </c>
    </row>
    <row r="109" spans="1:5" x14ac:dyDescent="0.3">
      <c r="A109">
        <v>108</v>
      </c>
      <c r="B109" s="4">
        <v>6.15</v>
      </c>
      <c r="C109">
        <v>0.93416666666666615</v>
      </c>
      <c r="E109" s="4">
        <v>6.15</v>
      </c>
    </row>
    <row r="110" spans="1:5" x14ac:dyDescent="0.3">
      <c r="A110">
        <v>109</v>
      </c>
      <c r="B110" s="4">
        <v>7.06</v>
      </c>
      <c r="C110">
        <v>0.53583333333333327</v>
      </c>
      <c r="E110" s="4">
        <v>7.06</v>
      </c>
    </row>
    <row r="111" spans="1:5" x14ac:dyDescent="0.3">
      <c r="A111">
        <v>110</v>
      </c>
      <c r="B111" s="4">
        <v>7.25</v>
      </c>
      <c r="C111">
        <v>0.21500000000000061</v>
      </c>
      <c r="E111" s="4">
        <v>7.25</v>
      </c>
    </row>
    <row r="112" spans="1:5" x14ac:dyDescent="0.3">
      <c r="A112">
        <v>111</v>
      </c>
      <c r="B112" s="4">
        <v>7.65</v>
      </c>
      <c r="C112">
        <v>0.55999999999999972</v>
      </c>
      <c r="E112" s="4">
        <v>7.65</v>
      </c>
    </row>
    <row r="113" spans="1:5" x14ac:dyDescent="0.3">
      <c r="A113">
        <v>112</v>
      </c>
      <c r="B113" s="4">
        <v>8.2899999999999991</v>
      </c>
      <c r="C113">
        <v>0.5441666666666668</v>
      </c>
      <c r="E113" s="4">
        <v>8.2899999999999991</v>
      </c>
    </row>
    <row r="114" spans="1:5" x14ac:dyDescent="0.3">
      <c r="A114">
        <v>113</v>
      </c>
      <c r="B114" s="4">
        <v>8.66</v>
      </c>
      <c r="C114">
        <v>0.24750000000000125</v>
      </c>
      <c r="E114" s="4">
        <v>8.66</v>
      </c>
    </row>
    <row r="115" spans="1:5" x14ac:dyDescent="0.3">
      <c r="A115">
        <v>114</v>
      </c>
      <c r="B115" s="4">
        <v>8.8000000000000007</v>
      </c>
      <c r="C115">
        <v>5.3333333333332789E-2</v>
      </c>
      <c r="E115" s="4">
        <v>8.8000000000000007</v>
      </c>
    </row>
    <row r="116" spans="1:5" x14ac:dyDescent="0.3">
      <c r="A116">
        <v>115</v>
      </c>
      <c r="B116" s="4">
        <v>8.76</v>
      </c>
      <c r="C116">
        <v>-9.9166666666667361E-2</v>
      </c>
      <c r="E116" s="4">
        <v>8.76</v>
      </c>
    </row>
    <row r="117" spans="1:5" x14ac:dyDescent="0.3">
      <c r="A117">
        <v>116</v>
      </c>
      <c r="B117" s="4">
        <v>8.4499999999999993</v>
      </c>
      <c r="C117">
        <v>-0.76833333333333298</v>
      </c>
      <c r="E117" s="4">
        <v>8.4499999999999993</v>
      </c>
    </row>
    <row r="118" spans="1:5" x14ac:dyDescent="0.3">
      <c r="A118">
        <v>117</v>
      </c>
      <c r="B118" s="4">
        <v>7.05</v>
      </c>
      <c r="C118">
        <v>-2.1441666666666666</v>
      </c>
      <c r="E118" s="4">
        <v>7.05</v>
      </c>
    </row>
    <row r="119" spans="1:5" x14ac:dyDescent="0.3">
      <c r="A119">
        <v>118</v>
      </c>
      <c r="B119" s="4">
        <v>4.34</v>
      </c>
      <c r="C119">
        <v>-3.0124999999999993</v>
      </c>
      <c r="E119" s="4">
        <v>4.34</v>
      </c>
    </row>
    <row r="120" spans="1:5" x14ac:dyDescent="0.3">
      <c r="A120">
        <v>119</v>
      </c>
      <c r="B120" s="4">
        <v>1.61</v>
      </c>
      <c r="C120">
        <v>-1.7016666666666664</v>
      </c>
      <c r="E120" s="4">
        <v>1.61</v>
      </c>
    </row>
    <row r="121" spans="1:5" x14ac:dyDescent="0.3">
      <c r="A121">
        <v>120</v>
      </c>
      <c r="B121" s="4">
        <v>1.08</v>
      </c>
      <c r="C121">
        <v>3.3333333333331141E-3</v>
      </c>
      <c r="E121" s="4">
        <v>1.08</v>
      </c>
    </row>
    <row r="122" spans="1:5" x14ac:dyDescent="0.3">
      <c r="A122">
        <v>121</v>
      </c>
      <c r="B122" s="4">
        <v>1.39</v>
      </c>
      <c r="C122">
        <v>0.77999999999999992</v>
      </c>
      <c r="E122" s="4">
        <v>1.39</v>
      </c>
    </row>
    <row r="123" spans="1:5" x14ac:dyDescent="0.3">
      <c r="A123">
        <v>122</v>
      </c>
      <c r="B123" s="4">
        <v>2.54</v>
      </c>
      <c r="C123">
        <v>1.424166666666667</v>
      </c>
      <c r="E123" s="4">
        <v>2.54</v>
      </c>
    </row>
    <row r="124" spans="1:5" x14ac:dyDescent="0.3">
      <c r="A124">
        <v>123</v>
      </c>
      <c r="B124" s="4">
        <v>3.93</v>
      </c>
      <c r="C124">
        <v>0.93249999999999977</v>
      </c>
      <c r="E124" s="4">
        <v>3.93</v>
      </c>
    </row>
    <row r="125" spans="1:5" x14ac:dyDescent="0.3">
      <c r="A125">
        <v>124</v>
      </c>
      <c r="B125" s="4">
        <v>4.3099999999999996</v>
      </c>
      <c r="C125">
        <v>5.000000000000019E-2</v>
      </c>
      <c r="E125" s="4">
        <v>4.3099999999999996</v>
      </c>
    </row>
    <row r="126" spans="1:5" x14ac:dyDescent="0.3">
      <c r="A126">
        <v>125</v>
      </c>
      <c r="B126" s="4">
        <v>4.3600000000000003</v>
      </c>
      <c r="C126">
        <v>0.48916666666666703</v>
      </c>
      <c r="E126" s="4">
        <v>4.3600000000000003</v>
      </c>
    </row>
    <row r="127" spans="1:5" x14ac:dyDescent="0.3">
      <c r="A127">
        <v>126</v>
      </c>
      <c r="B127" s="4">
        <v>5.38</v>
      </c>
      <c r="C127">
        <v>1.2033333333333329</v>
      </c>
      <c r="E127" s="4">
        <v>5.38</v>
      </c>
    </row>
    <row r="128" spans="1:5" x14ac:dyDescent="0.3">
      <c r="A128">
        <v>127</v>
      </c>
      <c r="B128" s="4">
        <v>6.62</v>
      </c>
      <c r="C128">
        <v>1.3141666666666669</v>
      </c>
      <c r="E128" s="4">
        <v>6.62</v>
      </c>
    </row>
    <row r="129" spans="1:5" x14ac:dyDescent="0.3">
      <c r="A129">
        <v>128</v>
      </c>
      <c r="B129" s="4">
        <v>7.95</v>
      </c>
      <c r="C129">
        <v>1.3558333333333332</v>
      </c>
      <c r="E129" s="4">
        <v>7.95</v>
      </c>
    </row>
    <row r="130" spans="1:5" x14ac:dyDescent="0.3">
      <c r="A130">
        <v>129</v>
      </c>
      <c r="B130" s="4">
        <v>9.15</v>
      </c>
      <c r="C130">
        <v>0.67416666666666603</v>
      </c>
      <c r="E130" s="4">
        <v>9.15</v>
      </c>
    </row>
    <row r="131" spans="1:5" x14ac:dyDescent="0.3">
      <c r="A131">
        <v>130</v>
      </c>
      <c r="B131" s="4">
        <v>9.35</v>
      </c>
      <c r="C131">
        <v>0.21416666666666706</v>
      </c>
      <c r="E131" s="4">
        <v>9.35</v>
      </c>
    </row>
    <row r="132" spans="1:5" x14ac:dyDescent="0.3">
      <c r="A132">
        <v>131</v>
      </c>
      <c r="B132" s="4">
        <v>9.73</v>
      </c>
      <c r="C132">
        <v>0.3758333333333333</v>
      </c>
      <c r="E132" s="4">
        <v>9.73</v>
      </c>
    </row>
    <row r="133" spans="1:5" x14ac:dyDescent="0.3">
      <c r="A133">
        <v>132</v>
      </c>
      <c r="B133" s="4">
        <v>10.02</v>
      </c>
      <c r="C133">
        <v>0.13583333333333339</v>
      </c>
      <c r="E133" s="4">
        <v>10.02</v>
      </c>
    </row>
    <row r="134" spans="1:5" x14ac:dyDescent="0.3">
      <c r="A134">
        <v>133</v>
      </c>
      <c r="B134" s="4">
        <v>10</v>
      </c>
      <c r="C134">
        <v>-0.10166666666666568</v>
      </c>
      <c r="E134" s="4">
        <v>10</v>
      </c>
    </row>
    <row r="135" spans="1:5" x14ac:dyDescent="0.3">
      <c r="A135">
        <v>134</v>
      </c>
      <c r="B135" s="4">
        <v>9.8800000000000008</v>
      </c>
      <c r="C135">
        <v>-9.4166666666667176E-2</v>
      </c>
      <c r="E135" s="4">
        <v>9.8800000000000008</v>
      </c>
    </row>
    <row r="136" spans="1:5" x14ac:dyDescent="0.3">
      <c r="A136">
        <v>135</v>
      </c>
      <c r="B136" s="4">
        <v>9.83</v>
      </c>
      <c r="C136">
        <v>-3.3333333333334991E-2</v>
      </c>
      <c r="E136" s="4">
        <v>9.83</v>
      </c>
    </row>
    <row r="137" spans="1:5" x14ac:dyDescent="0.3">
      <c r="A137">
        <v>136</v>
      </c>
      <c r="B137" s="4">
        <v>9.7899999999999991</v>
      </c>
      <c r="C137">
        <v>-6.999999999999984E-2</v>
      </c>
      <c r="E137" s="4">
        <v>9.7899999999999991</v>
      </c>
    </row>
    <row r="138" spans="1:5" x14ac:dyDescent="0.3">
      <c r="A138">
        <v>137</v>
      </c>
      <c r="B138" s="4">
        <v>9.68</v>
      </c>
      <c r="C138">
        <v>-9.2499999999999805E-2</v>
      </c>
      <c r="E138" s="4">
        <v>9.68</v>
      </c>
    </row>
    <row r="139" spans="1:5" x14ac:dyDescent="0.3">
      <c r="A139">
        <v>138</v>
      </c>
      <c r="B139" s="4">
        <v>9.52</v>
      </c>
      <c r="C139">
        <v>-0.39166666666666689</v>
      </c>
      <c r="E139" s="4">
        <v>9.52</v>
      </c>
    </row>
    <row r="140" spans="1:5" x14ac:dyDescent="0.3">
      <c r="A140">
        <v>139</v>
      </c>
      <c r="B140" s="4">
        <v>8.7799999999999994</v>
      </c>
      <c r="C140">
        <v>-1.1408333333333331</v>
      </c>
      <c r="E140" s="4">
        <v>8.7799999999999994</v>
      </c>
    </row>
    <row r="141" spans="1:5" x14ac:dyDescent="0.3">
      <c r="A141">
        <v>140</v>
      </c>
      <c r="B141" s="4">
        <v>7.29</v>
      </c>
      <c r="C141">
        <v>-1.7483333333333329</v>
      </c>
      <c r="E141" s="4">
        <v>7.29</v>
      </c>
    </row>
    <row r="142" spans="1:5" x14ac:dyDescent="0.3">
      <c r="A142">
        <v>141</v>
      </c>
      <c r="B142" s="4">
        <v>5.53</v>
      </c>
      <c r="C142">
        <v>-1.418333333333333</v>
      </c>
      <c r="E142" s="4">
        <v>5.53</v>
      </c>
    </row>
    <row r="143" spans="1:5" x14ac:dyDescent="0.3">
      <c r="A143">
        <v>142</v>
      </c>
      <c r="B143" s="4">
        <v>4.5</v>
      </c>
      <c r="C143">
        <v>-1.0041666666666671</v>
      </c>
      <c r="E143" s="4">
        <v>4.5</v>
      </c>
    </row>
    <row r="144" spans="1:5" x14ac:dyDescent="0.3">
      <c r="A144">
        <v>143</v>
      </c>
      <c r="B144" s="4">
        <v>3.48</v>
      </c>
      <c r="C144">
        <v>-0.74749999999999994</v>
      </c>
      <c r="E144" s="4">
        <v>3.48</v>
      </c>
    </row>
    <row r="145" spans="1:5" x14ac:dyDescent="0.3">
      <c r="A145">
        <v>144</v>
      </c>
      <c r="B145" s="4">
        <v>2.94</v>
      </c>
      <c r="C145">
        <v>-0.74250000000000005</v>
      </c>
      <c r="E145" s="4">
        <v>2.94</v>
      </c>
    </row>
    <row r="146" spans="1:5" x14ac:dyDescent="0.3">
      <c r="A146">
        <v>145</v>
      </c>
      <c r="B146" s="4">
        <v>2.02</v>
      </c>
      <c r="C146">
        <v>-0.63416666666666666</v>
      </c>
      <c r="E146" s="4">
        <v>2.02</v>
      </c>
    </row>
    <row r="147" spans="1:5" x14ac:dyDescent="0.3">
      <c r="A147">
        <v>146</v>
      </c>
      <c r="B147" s="4">
        <v>1.73</v>
      </c>
      <c r="C147">
        <v>-0.28500000000000009</v>
      </c>
      <c r="E147" s="4">
        <v>1.73</v>
      </c>
    </row>
    <row r="148" spans="1:5" x14ac:dyDescent="0.3">
      <c r="A148">
        <v>147</v>
      </c>
      <c r="B148" s="4">
        <v>1.41</v>
      </c>
      <c r="C148">
        <v>-0.13583333333333336</v>
      </c>
      <c r="E148" s="4">
        <v>1.41</v>
      </c>
    </row>
    <row r="149" spans="1:5" x14ac:dyDescent="0.3">
      <c r="A149">
        <v>148</v>
      </c>
      <c r="B149" s="4">
        <v>1.48</v>
      </c>
      <c r="C149">
        <v>0.21000000000000008</v>
      </c>
      <c r="E149" s="4">
        <v>1.48</v>
      </c>
    </row>
    <row r="150" spans="1:5" x14ac:dyDescent="0.3">
      <c r="A150">
        <v>149</v>
      </c>
      <c r="B150" s="4">
        <v>1.65</v>
      </c>
      <c r="C150">
        <v>-0.19833333333333339</v>
      </c>
      <c r="E150" s="4">
        <v>1.65</v>
      </c>
    </row>
    <row r="151" spans="1:5" x14ac:dyDescent="0.3">
      <c r="A151">
        <v>150</v>
      </c>
      <c r="B151" s="4">
        <v>1.1299999999999999</v>
      </c>
      <c r="C151">
        <v>-0.40583333333333327</v>
      </c>
      <c r="E151" s="4">
        <v>1.1299999999999999</v>
      </c>
    </row>
    <row r="152" spans="1:5" x14ac:dyDescent="0.3">
      <c r="A152">
        <v>151</v>
      </c>
      <c r="B152" s="4">
        <v>0.99</v>
      </c>
      <c r="C152">
        <v>1.6666666666666791E-2</v>
      </c>
      <c r="E152" s="4">
        <v>0.99</v>
      </c>
    </row>
    <row r="153" spans="1:5" x14ac:dyDescent="0.3">
      <c r="A153">
        <v>152</v>
      </c>
      <c r="B153" s="4">
        <v>1.07</v>
      </c>
      <c r="C153">
        <v>3.3333333333333361E-3</v>
      </c>
      <c r="E153" s="4">
        <v>1.07</v>
      </c>
    </row>
    <row r="154" spans="1:5" x14ac:dyDescent="0.3">
      <c r="A154">
        <v>153</v>
      </c>
      <c r="B154" s="4">
        <v>0.97</v>
      </c>
      <c r="C154">
        <v>-1.0833333333333342E-2</v>
      </c>
      <c r="E154" s="4">
        <v>0.97</v>
      </c>
    </row>
    <row r="155" spans="1:5" x14ac:dyDescent="0.3">
      <c r="A155">
        <v>154</v>
      </c>
      <c r="B155" s="4">
        <v>0.93</v>
      </c>
      <c r="C155">
        <v>-0.5575</v>
      </c>
      <c r="E155" s="4">
        <v>0.93</v>
      </c>
    </row>
    <row r="156" spans="1:5" x14ac:dyDescent="0.3">
      <c r="A156">
        <v>155</v>
      </c>
      <c r="B156" s="4">
        <v>0</v>
      </c>
      <c r="C156">
        <v>0</v>
      </c>
      <c r="E156" s="4">
        <v>0</v>
      </c>
    </row>
    <row r="157" spans="1:5" x14ac:dyDescent="0.3">
      <c r="A157">
        <v>156</v>
      </c>
      <c r="B157" s="4">
        <v>0</v>
      </c>
      <c r="C157">
        <v>0</v>
      </c>
      <c r="E157" s="4">
        <v>0</v>
      </c>
    </row>
    <row r="158" spans="1:5" x14ac:dyDescent="0.3">
      <c r="A158">
        <v>157</v>
      </c>
      <c r="B158" s="4">
        <v>0</v>
      </c>
      <c r="C158">
        <v>1.0341666666666667</v>
      </c>
      <c r="E158" s="4">
        <v>0</v>
      </c>
    </row>
    <row r="159" spans="1:5" x14ac:dyDescent="0.3">
      <c r="A159">
        <v>158</v>
      </c>
      <c r="B159" s="4">
        <v>1.88</v>
      </c>
      <c r="C159">
        <v>1.4108333333333334</v>
      </c>
      <c r="E159" s="4">
        <v>0.51</v>
      </c>
    </row>
    <row r="160" spans="1:5" x14ac:dyDescent="0.3">
      <c r="A160">
        <v>159</v>
      </c>
      <c r="B160" s="4">
        <v>2.63</v>
      </c>
      <c r="C160">
        <v>1.0675000000000001</v>
      </c>
      <c r="E160" s="4">
        <v>1.59</v>
      </c>
    </row>
    <row r="161" spans="1:5" x14ac:dyDescent="0.3">
      <c r="A161">
        <v>160</v>
      </c>
      <c r="B161" s="4">
        <v>4.1100000000000003</v>
      </c>
      <c r="C161">
        <v>1.2983333333333336</v>
      </c>
      <c r="E161" s="4">
        <v>2.73</v>
      </c>
    </row>
    <row r="162" spans="1:5" x14ac:dyDescent="0.3">
      <c r="A162">
        <v>161</v>
      </c>
      <c r="B162" s="4">
        <v>5.03</v>
      </c>
      <c r="C162">
        <v>0.65083333333333326</v>
      </c>
      <c r="E162" s="4">
        <v>4.17</v>
      </c>
    </row>
    <row r="163" spans="1:5" x14ac:dyDescent="0.3">
      <c r="A163">
        <v>162</v>
      </c>
      <c r="B163" s="4">
        <v>5.5</v>
      </c>
      <c r="C163">
        <v>0.40166666666666678</v>
      </c>
      <c r="E163" s="4">
        <v>5.32</v>
      </c>
    </row>
    <row r="164" spans="1:5" x14ac:dyDescent="0.3">
      <c r="A164">
        <v>163</v>
      </c>
      <c r="B164" s="4">
        <v>5.94</v>
      </c>
      <c r="C164">
        <v>0.52000000000000013</v>
      </c>
      <c r="E164" s="4">
        <v>4.6500000000000004</v>
      </c>
    </row>
    <row r="165" spans="1:5" x14ac:dyDescent="0.3">
      <c r="A165">
        <v>164</v>
      </c>
      <c r="B165" s="4">
        <v>6.57</v>
      </c>
      <c r="C165">
        <v>0.73833333333333273</v>
      </c>
      <c r="E165" s="4">
        <v>5.69</v>
      </c>
    </row>
    <row r="166" spans="1:5" x14ac:dyDescent="0.3">
      <c r="A166">
        <v>165</v>
      </c>
      <c r="B166" s="4">
        <v>7.35</v>
      </c>
      <c r="C166">
        <v>0.74416666666666631</v>
      </c>
      <c r="E166" s="4">
        <v>6.87</v>
      </c>
    </row>
    <row r="167" spans="1:5" x14ac:dyDescent="0.3">
      <c r="A167">
        <v>166</v>
      </c>
      <c r="B167" s="4">
        <v>7.92</v>
      </c>
      <c r="C167">
        <v>0.20750000000000016</v>
      </c>
      <c r="E167" s="4">
        <v>7.57</v>
      </c>
    </row>
    <row r="168" spans="1:5" x14ac:dyDescent="0.3">
      <c r="A168">
        <v>167</v>
      </c>
      <c r="B168" s="4">
        <v>7.81</v>
      </c>
      <c r="C168">
        <v>-0.1741666666666665</v>
      </c>
      <c r="E168" s="4">
        <v>7.84</v>
      </c>
    </row>
    <row r="169" spans="1:5" x14ac:dyDescent="0.3">
      <c r="A169">
        <v>168</v>
      </c>
      <c r="B169" s="4">
        <v>7.76</v>
      </c>
      <c r="C169">
        <v>0.2100000000000001</v>
      </c>
      <c r="E169" s="4">
        <v>8.2899999999999991</v>
      </c>
    </row>
    <row r="170" spans="1:5" x14ac:dyDescent="0.3">
      <c r="A170">
        <v>169</v>
      </c>
      <c r="B170" s="4">
        <v>8.16</v>
      </c>
      <c r="C170">
        <v>0.26333333333333281</v>
      </c>
      <c r="E170" s="4">
        <v>7.84</v>
      </c>
    </row>
    <row r="171" spans="1:5" x14ac:dyDescent="0.3">
      <c r="A171">
        <v>170</v>
      </c>
      <c r="B171" s="4">
        <v>8.1999999999999993</v>
      </c>
      <c r="C171">
        <v>2.4999999999999911E-2</v>
      </c>
      <c r="E171" s="4">
        <v>6.46</v>
      </c>
    </row>
    <row r="172" spans="1:5" x14ac:dyDescent="0.3">
      <c r="A172">
        <v>171</v>
      </c>
      <c r="B172" s="4">
        <v>8.17</v>
      </c>
      <c r="C172">
        <v>-0.33749999999999947</v>
      </c>
      <c r="E172" s="4">
        <v>3.41</v>
      </c>
    </row>
    <row r="173" spans="1:5" x14ac:dyDescent="0.3">
      <c r="A173">
        <v>172</v>
      </c>
      <c r="B173" s="4">
        <v>7.54</v>
      </c>
      <c r="C173">
        <v>-0.73416666666666719</v>
      </c>
      <c r="E173" s="4">
        <v>1.41</v>
      </c>
    </row>
    <row r="174" spans="1:5" x14ac:dyDescent="0.3">
      <c r="A174">
        <v>173</v>
      </c>
      <c r="B174" s="4">
        <v>6.93</v>
      </c>
      <c r="C174">
        <v>-0.14166666666666647</v>
      </c>
      <c r="E174" s="4">
        <v>1.24</v>
      </c>
    </row>
    <row r="175" spans="1:5" x14ac:dyDescent="0.3">
      <c r="A175">
        <v>174</v>
      </c>
      <c r="B175" s="4">
        <v>7.09</v>
      </c>
      <c r="C175">
        <v>-0.37000000000000033</v>
      </c>
      <c r="E175" s="4">
        <v>2.04</v>
      </c>
    </row>
    <row r="176" spans="1:5" x14ac:dyDescent="0.3">
      <c r="A176">
        <v>175</v>
      </c>
      <c r="B176" s="4">
        <v>6.27</v>
      </c>
      <c r="C176">
        <v>-0.26333333333333303</v>
      </c>
      <c r="E176" s="4">
        <v>3.55</v>
      </c>
    </row>
    <row r="177" spans="1:5" x14ac:dyDescent="0.3">
      <c r="A177">
        <v>176</v>
      </c>
      <c r="B177" s="4">
        <v>6.7</v>
      </c>
      <c r="C177">
        <v>0.46583333333333332</v>
      </c>
      <c r="E177" s="4">
        <v>4.26</v>
      </c>
    </row>
    <row r="178" spans="1:5" x14ac:dyDescent="0.3">
      <c r="A178">
        <v>177</v>
      </c>
      <c r="B178" s="4">
        <v>6.97</v>
      </c>
      <c r="C178">
        <v>0.18666666666666595</v>
      </c>
      <c r="E178" s="4">
        <v>4.29</v>
      </c>
    </row>
    <row r="179" spans="1:5" x14ac:dyDescent="0.3">
      <c r="A179">
        <v>178</v>
      </c>
      <c r="B179" s="4">
        <v>7.1</v>
      </c>
      <c r="C179">
        <v>0.11333333333333366</v>
      </c>
      <c r="E179" s="4">
        <v>4.3600000000000003</v>
      </c>
    </row>
    <row r="180" spans="1:5" x14ac:dyDescent="0.3">
      <c r="A180">
        <v>179</v>
      </c>
      <c r="B180" s="4">
        <v>7.23</v>
      </c>
      <c r="C180">
        <v>0.16583333333333358</v>
      </c>
      <c r="E180" s="4">
        <v>4.76</v>
      </c>
    </row>
    <row r="181" spans="1:5" x14ac:dyDescent="0.3">
      <c r="A181">
        <v>180</v>
      </c>
      <c r="B181" s="4">
        <v>7.42</v>
      </c>
      <c r="C181">
        <v>0.17583333333333315</v>
      </c>
      <c r="E181" s="4">
        <v>5.73</v>
      </c>
    </row>
    <row r="182" spans="1:5" x14ac:dyDescent="0.3">
      <c r="A182">
        <v>181</v>
      </c>
      <c r="B182" s="4">
        <v>7.54</v>
      </c>
      <c r="C182">
        <v>2.4166666666666892E-2</v>
      </c>
      <c r="E182" s="4">
        <v>6.75</v>
      </c>
    </row>
    <row r="183" spans="1:5" x14ac:dyDescent="0.3">
      <c r="A183">
        <v>182</v>
      </c>
      <c r="B183" s="4">
        <v>7.47</v>
      </c>
      <c r="C183">
        <v>-8.2500000000000309E-2</v>
      </c>
      <c r="E183" s="4">
        <v>6.88</v>
      </c>
    </row>
    <row r="184" spans="1:5" x14ac:dyDescent="0.3">
      <c r="A184">
        <v>183</v>
      </c>
      <c r="B184" s="4">
        <v>7.34</v>
      </c>
      <c r="C184">
        <v>-0.34083333333333354</v>
      </c>
      <c r="E184" s="4">
        <v>7.15</v>
      </c>
    </row>
    <row r="185" spans="1:5" x14ac:dyDescent="0.3">
      <c r="A185">
        <v>184</v>
      </c>
      <c r="B185" s="4">
        <v>6.81</v>
      </c>
      <c r="C185">
        <v>-0.52000000000000013</v>
      </c>
      <c r="E185" s="4">
        <v>7.54</v>
      </c>
    </row>
    <row r="186" spans="1:5" x14ac:dyDescent="0.3">
      <c r="A186">
        <v>185</v>
      </c>
      <c r="B186" s="4">
        <v>6.35</v>
      </c>
      <c r="C186">
        <v>-0.53333333333333288</v>
      </c>
      <c r="E186" s="4">
        <v>7.91</v>
      </c>
    </row>
    <row r="187" spans="1:5" x14ac:dyDescent="0.3">
      <c r="A187">
        <v>186</v>
      </c>
      <c r="B187" s="4">
        <v>5.79</v>
      </c>
      <c r="C187">
        <v>-0.39166666666666655</v>
      </c>
      <c r="E187" s="4">
        <v>8.26</v>
      </c>
    </row>
    <row r="188" spans="1:5" x14ac:dyDescent="0.3">
      <c r="A188">
        <v>187</v>
      </c>
      <c r="B188" s="4">
        <v>5.58</v>
      </c>
      <c r="C188">
        <v>-0.14666666666666725</v>
      </c>
      <c r="E188" s="4">
        <v>8.51</v>
      </c>
    </row>
    <row r="189" spans="1:5" x14ac:dyDescent="0.3">
      <c r="A189">
        <v>188</v>
      </c>
      <c r="B189" s="4">
        <v>5.35</v>
      </c>
      <c r="C189">
        <v>-0.42500000000000004</v>
      </c>
      <c r="E189" s="4">
        <v>8.64</v>
      </c>
    </row>
    <row r="190" spans="1:5" x14ac:dyDescent="0.3">
      <c r="A190">
        <v>189</v>
      </c>
      <c r="B190" s="4">
        <v>4.59</v>
      </c>
      <c r="C190">
        <v>-1.3949999999999996</v>
      </c>
      <c r="E190" s="4">
        <v>8.57</v>
      </c>
    </row>
    <row r="191" spans="1:5" x14ac:dyDescent="0.3">
      <c r="A191">
        <v>190</v>
      </c>
      <c r="B191" s="4">
        <v>2.97</v>
      </c>
      <c r="C191">
        <v>-0.56000000000000005</v>
      </c>
      <c r="E191" s="4">
        <v>7.58</v>
      </c>
    </row>
    <row r="192" spans="1:5" x14ac:dyDescent="0.3">
      <c r="A192">
        <v>191</v>
      </c>
      <c r="B192" s="4">
        <v>3.28</v>
      </c>
      <c r="C192">
        <v>-0.64666666666666683</v>
      </c>
      <c r="E192" s="4">
        <v>5.8</v>
      </c>
    </row>
    <row r="193" spans="1:5" x14ac:dyDescent="0.3">
      <c r="A193">
        <v>192</v>
      </c>
      <c r="B193" s="4">
        <v>1.59</v>
      </c>
      <c r="C193">
        <v>-1.1824999999999997</v>
      </c>
      <c r="E193" s="4">
        <v>3.11</v>
      </c>
    </row>
    <row r="194" spans="1:5" x14ac:dyDescent="0.3">
      <c r="A194">
        <v>193</v>
      </c>
      <c r="B194" s="4">
        <v>1.31</v>
      </c>
      <c r="C194">
        <v>6.9166666666666557E-2</v>
      </c>
      <c r="E194" s="4">
        <v>1.54</v>
      </c>
    </row>
    <row r="195" spans="1:5" x14ac:dyDescent="0.3">
      <c r="A195">
        <v>194</v>
      </c>
      <c r="B195" s="4">
        <v>1.4</v>
      </c>
      <c r="C195">
        <v>-0.24250000000000002</v>
      </c>
      <c r="E195" s="4">
        <v>0.97</v>
      </c>
    </row>
    <row r="196" spans="1:5" x14ac:dyDescent="0.3">
      <c r="A196">
        <v>195</v>
      </c>
      <c r="B196" s="4">
        <v>0.93</v>
      </c>
      <c r="C196">
        <v>0.1108333333333333</v>
      </c>
      <c r="E196" s="4">
        <v>2.2999999999999998</v>
      </c>
    </row>
    <row r="197" spans="1:5" x14ac:dyDescent="0.3">
      <c r="A197">
        <v>196</v>
      </c>
      <c r="B197" s="4">
        <v>1.46</v>
      </c>
      <c r="C197">
        <v>-0.19666666666666668</v>
      </c>
      <c r="E197" s="4">
        <v>3.53</v>
      </c>
    </row>
    <row r="198" spans="1:5" x14ac:dyDescent="0.3">
      <c r="A198">
        <v>197</v>
      </c>
      <c r="B198" s="4">
        <v>0.46</v>
      </c>
      <c r="C198">
        <v>-0.9291666666666667</v>
      </c>
      <c r="E198" s="4">
        <v>4.6500000000000004</v>
      </c>
    </row>
    <row r="199" spans="1:5" x14ac:dyDescent="0.3">
      <c r="A199">
        <v>198</v>
      </c>
      <c r="B199" s="4">
        <v>0</v>
      </c>
      <c r="C199">
        <v>1.7499999999999998E-2</v>
      </c>
      <c r="E199" s="4">
        <v>4.49</v>
      </c>
    </row>
    <row r="200" spans="1:5" x14ac:dyDescent="0.3">
      <c r="A200">
        <v>199</v>
      </c>
      <c r="B200" s="4">
        <v>0.4</v>
      </c>
      <c r="C200">
        <v>0.36166666666666675</v>
      </c>
      <c r="E200" s="4">
        <v>4.05</v>
      </c>
    </row>
    <row r="201" spans="1:5" x14ac:dyDescent="0.3">
      <c r="A201">
        <v>200</v>
      </c>
      <c r="B201" s="4">
        <v>0.77</v>
      </c>
      <c r="C201">
        <v>1.0449999999999999</v>
      </c>
      <c r="E201" s="4">
        <v>4.58</v>
      </c>
    </row>
    <row r="202" spans="1:5" x14ac:dyDescent="0.3">
      <c r="A202">
        <v>201</v>
      </c>
      <c r="B202" s="4">
        <v>2.2799999999999998</v>
      </c>
      <c r="C202">
        <v>0.92</v>
      </c>
      <c r="E202" s="4">
        <v>4.6399999999999997</v>
      </c>
    </row>
    <row r="203" spans="1:5" x14ac:dyDescent="0.3">
      <c r="A203">
        <v>202</v>
      </c>
      <c r="B203" s="4">
        <v>2.5</v>
      </c>
      <c r="C203">
        <v>0.39166666666666689</v>
      </c>
      <c r="E203" s="4">
        <v>4.46</v>
      </c>
    </row>
    <row r="204" spans="1:5" x14ac:dyDescent="0.3">
      <c r="A204">
        <v>203</v>
      </c>
      <c r="B204" s="4">
        <v>3.2</v>
      </c>
      <c r="C204">
        <v>0.4775000000000002</v>
      </c>
      <c r="E204" s="4">
        <v>3.19</v>
      </c>
    </row>
    <row r="205" spans="1:5" x14ac:dyDescent="0.3">
      <c r="A205">
        <v>204</v>
      </c>
      <c r="B205" s="4">
        <v>3.43</v>
      </c>
      <c r="C205">
        <v>0.41166666666666679</v>
      </c>
      <c r="E205" s="4">
        <v>1.75</v>
      </c>
    </row>
    <row r="206" spans="1:5" x14ac:dyDescent="0.3">
      <c r="A206">
        <v>205</v>
      </c>
      <c r="B206" s="4">
        <v>3.99</v>
      </c>
      <c r="C206">
        <v>0.24833333333333316</v>
      </c>
      <c r="E206" s="4">
        <v>1.47</v>
      </c>
    </row>
    <row r="207" spans="1:5" x14ac:dyDescent="0.3">
      <c r="A207">
        <v>206</v>
      </c>
      <c r="B207" s="4">
        <v>3.88</v>
      </c>
      <c r="C207">
        <v>-0.20666666666666697</v>
      </c>
      <c r="E207" s="4">
        <v>2.27</v>
      </c>
    </row>
    <row r="208" spans="1:5" x14ac:dyDescent="0.3">
      <c r="A208">
        <v>207</v>
      </c>
      <c r="B208" s="4">
        <v>3.82</v>
      </c>
      <c r="C208">
        <v>0.37833333333333341</v>
      </c>
      <c r="E208" s="4">
        <v>3.79</v>
      </c>
    </row>
    <row r="209" spans="1:5" x14ac:dyDescent="0.3">
      <c r="A209">
        <v>208</v>
      </c>
      <c r="B209" s="4">
        <v>4.55</v>
      </c>
      <c r="C209">
        <v>0.5691666666666666</v>
      </c>
      <c r="E209" s="4">
        <v>4.3</v>
      </c>
    </row>
    <row r="210" spans="1:5" x14ac:dyDescent="0.3">
      <c r="A210">
        <v>209</v>
      </c>
      <c r="B210" s="4">
        <v>4.8099999999999996</v>
      </c>
      <c r="C210">
        <v>0.16916666666666672</v>
      </c>
      <c r="E210" s="4">
        <v>4.51</v>
      </c>
    </row>
    <row r="211" spans="1:5" x14ac:dyDescent="0.3">
      <c r="A211">
        <v>210</v>
      </c>
      <c r="B211" s="4">
        <v>4.97</v>
      </c>
      <c r="C211">
        <v>0.16750000000000065</v>
      </c>
      <c r="E211" s="4">
        <v>5.36</v>
      </c>
    </row>
    <row r="212" spans="1:5" x14ac:dyDescent="0.3">
      <c r="A212">
        <v>211</v>
      </c>
      <c r="B212" s="4">
        <v>5.15</v>
      </c>
      <c r="C212">
        <v>0.15000000000000013</v>
      </c>
      <c r="E212" s="4">
        <v>6.45</v>
      </c>
    </row>
    <row r="213" spans="1:5" x14ac:dyDescent="0.3">
      <c r="A213">
        <v>212</v>
      </c>
      <c r="B213" s="4">
        <v>5.26</v>
      </c>
      <c r="C213">
        <v>0.10416666666666674</v>
      </c>
      <c r="E213" s="4">
        <v>7.52</v>
      </c>
    </row>
    <row r="214" spans="1:5" x14ac:dyDescent="0.3">
      <c r="A214">
        <v>213</v>
      </c>
      <c r="B214" s="4">
        <v>5.33</v>
      </c>
      <c r="C214">
        <v>-5.7499999999999662E-2</v>
      </c>
      <c r="E214" s="4">
        <v>8.3699999999999992</v>
      </c>
    </row>
    <row r="215" spans="1:5" x14ac:dyDescent="0.3">
      <c r="A215">
        <v>214</v>
      </c>
      <c r="B215" s="4">
        <v>5.16</v>
      </c>
      <c r="C215">
        <v>-0.18000000000000016</v>
      </c>
      <c r="E215" s="4">
        <v>8.41</v>
      </c>
    </row>
    <row r="216" spans="1:5" x14ac:dyDescent="0.3">
      <c r="A216">
        <v>215</v>
      </c>
      <c r="B216" s="4">
        <v>5.04</v>
      </c>
      <c r="C216">
        <v>5.3333333333332934E-2</v>
      </c>
      <c r="E216" s="4">
        <v>8.81</v>
      </c>
    </row>
    <row r="217" spans="1:5" x14ac:dyDescent="0.3">
      <c r="A217">
        <v>216</v>
      </c>
      <c r="B217" s="4">
        <v>5.0999999999999996</v>
      </c>
      <c r="C217">
        <v>-0.36083333333333351</v>
      </c>
      <c r="E217" s="4">
        <v>9.36</v>
      </c>
    </row>
    <row r="218" spans="1:5" x14ac:dyDescent="0.3">
      <c r="A218">
        <v>217</v>
      </c>
      <c r="B218" s="4">
        <v>4.21</v>
      </c>
      <c r="C218">
        <v>-1.2358333333333331</v>
      </c>
      <c r="E218" s="4">
        <v>9.85</v>
      </c>
    </row>
    <row r="219" spans="1:5" x14ac:dyDescent="0.3">
      <c r="A219">
        <v>218</v>
      </c>
      <c r="B219" s="4">
        <v>2.85</v>
      </c>
      <c r="C219">
        <v>-1.2674999999999998</v>
      </c>
      <c r="E219" s="4">
        <v>10</v>
      </c>
    </row>
    <row r="220" spans="1:5" x14ac:dyDescent="0.3">
      <c r="A220">
        <v>219</v>
      </c>
      <c r="B220" s="4">
        <v>1.87</v>
      </c>
      <c r="C220">
        <v>-0.60416666666666674</v>
      </c>
      <c r="E220" s="4">
        <v>10.32</v>
      </c>
    </row>
    <row r="221" spans="1:5" x14ac:dyDescent="0.3">
      <c r="A221">
        <v>220</v>
      </c>
      <c r="B221" s="4">
        <v>1.59</v>
      </c>
      <c r="C221">
        <v>-0.18833333333333344</v>
      </c>
      <c r="E221" s="4">
        <v>10.24</v>
      </c>
    </row>
    <row r="222" spans="1:5" x14ac:dyDescent="0.3">
      <c r="A222">
        <v>221</v>
      </c>
      <c r="B222" s="4">
        <v>1.38</v>
      </c>
      <c r="C222">
        <v>-0.21000000000000005</v>
      </c>
      <c r="E222" s="4">
        <v>10.27</v>
      </c>
    </row>
    <row r="223" spans="1:5" x14ac:dyDescent="0.3">
      <c r="A223">
        <v>222</v>
      </c>
      <c r="B223" s="4">
        <v>1.19</v>
      </c>
      <c r="C223">
        <v>-0.15166666666666659</v>
      </c>
      <c r="E223" s="4">
        <v>10.28</v>
      </c>
    </row>
    <row r="224" spans="1:5" x14ac:dyDescent="0.3">
      <c r="A224">
        <v>223</v>
      </c>
      <c r="B224" s="4">
        <v>1.19</v>
      </c>
      <c r="C224">
        <v>0.42749999999999999</v>
      </c>
      <c r="E224" s="4">
        <v>10.11</v>
      </c>
    </row>
    <row r="225" spans="1:5" x14ac:dyDescent="0.3">
      <c r="A225">
        <v>224</v>
      </c>
      <c r="B225" s="4">
        <v>1.89</v>
      </c>
      <c r="C225">
        <v>0.33000000000000013</v>
      </c>
      <c r="E225" s="4">
        <v>9.77</v>
      </c>
    </row>
    <row r="226" spans="1:5" x14ac:dyDescent="0.3">
      <c r="A226">
        <v>225</v>
      </c>
      <c r="B226" s="4">
        <v>1.85</v>
      </c>
      <c r="C226">
        <v>0.20083333333333309</v>
      </c>
      <c r="E226" s="4">
        <v>8.7899999999999991</v>
      </c>
    </row>
    <row r="227" spans="1:5" x14ac:dyDescent="0.3">
      <c r="A227">
        <v>226</v>
      </c>
      <c r="B227" s="4">
        <v>2.5099999999999998</v>
      </c>
      <c r="C227">
        <v>1.0491666666666666</v>
      </c>
      <c r="E227" s="4">
        <v>7.43</v>
      </c>
    </row>
    <row r="228" spans="1:5" x14ac:dyDescent="0.3">
      <c r="A228">
        <v>227</v>
      </c>
      <c r="B228" s="4">
        <v>3.74</v>
      </c>
      <c r="C228">
        <v>1.0108333333333335</v>
      </c>
      <c r="E228" s="4">
        <v>4.76</v>
      </c>
    </row>
    <row r="229" spans="1:5" x14ac:dyDescent="0.3">
      <c r="A229">
        <v>228</v>
      </c>
      <c r="B229" s="4">
        <v>4.42</v>
      </c>
      <c r="C229">
        <v>0.6158333333333329</v>
      </c>
      <c r="E229" s="4">
        <v>1.89</v>
      </c>
    </row>
    <row r="230" spans="1:5" x14ac:dyDescent="0.3">
      <c r="A230">
        <v>229</v>
      </c>
      <c r="B230" s="4">
        <v>5</v>
      </c>
      <c r="C230">
        <v>0.35833333333333356</v>
      </c>
      <c r="E230" s="4">
        <v>1.21</v>
      </c>
    </row>
    <row r="231" spans="1:5" x14ac:dyDescent="0.3">
      <c r="A231">
        <v>230</v>
      </c>
      <c r="B231" s="4">
        <v>5.2</v>
      </c>
      <c r="C231">
        <v>0.36666666666666642</v>
      </c>
      <c r="E231" s="4">
        <v>1.71</v>
      </c>
    </row>
    <row r="232" spans="1:5" x14ac:dyDescent="0.3">
      <c r="A232">
        <v>231</v>
      </c>
      <c r="B232" s="4">
        <v>5.68</v>
      </c>
      <c r="C232">
        <v>0.13749999999999987</v>
      </c>
      <c r="E232" s="4">
        <v>2.56</v>
      </c>
    </row>
    <row r="233" spans="1:5" x14ac:dyDescent="0.3">
      <c r="A233">
        <v>232</v>
      </c>
      <c r="B233" s="4">
        <v>5.46</v>
      </c>
      <c r="C233">
        <v>-0.21166666666666681</v>
      </c>
      <c r="E233" s="4">
        <v>2.73</v>
      </c>
    </row>
    <row r="234" spans="1:5" x14ac:dyDescent="0.3">
      <c r="A234">
        <v>233</v>
      </c>
      <c r="B234" s="4">
        <v>5.43</v>
      </c>
      <c r="C234">
        <v>0.19000000000000009</v>
      </c>
      <c r="E234" s="4">
        <v>2.87</v>
      </c>
    </row>
    <row r="235" spans="1:5" x14ac:dyDescent="0.3">
      <c r="A235">
        <v>234</v>
      </c>
      <c r="B235" s="4">
        <v>5.74</v>
      </c>
      <c r="C235">
        <v>0.17833333333333332</v>
      </c>
      <c r="E235" s="4">
        <v>3.91</v>
      </c>
    </row>
    <row r="236" spans="1:5" x14ac:dyDescent="0.3">
      <c r="A236">
        <v>235</v>
      </c>
      <c r="B236" s="4">
        <v>5.64</v>
      </c>
      <c r="C236">
        <v>-0.40083333333333354</v>
      </c>
      <c r="E236" s="4">
        <v>3.97</v>
      </c>
    </row>
    <row r="237" spans="1:5" x14ac:dyDescent="0.3">
      <c r="A237">
        <v>236</v>
      </c>
      <c r="B237" s="4">
        <v>5</v>
      </c>
      <c r="C237">
        <v>-0.76166666666666627</v>
      </c>
      <c r="E237" s="4">
        <v>3.59</v>
      </c>
    </row>
    <row r="238" spans="1:5" x14ac:dyDescent="0.3">
      <c r="A238">
        <v>237</v>
      </c>
      <c r="B238" s="4">
        <v>4.32</v>
      </c>
      <c r="C238">
        <v>-0.33499999999999974</v>
      </c>
      <c r="E238" s="4">
        <v>3.57</v>
      </c>
    </row>
    <row r="239" spans="1:5" x14ac:dyDescent="0.3">
      <c r="A239">
        <v>238</v>
      </c>
      <c r="B239" s="4">
        <v>4.32</v>
      </c>
      <c r="C239">
        <v>-8.333333333337597E-4</v>
      </c>
      <c r="E239" s="4">
        <v>4.74</v>
      </c>
    </row>
    <row r="240" spans="1:5" x14ac:dyDescent="0.3">
      <c r="A240">
        <v>239</v>
      </c>
      <c r="B240" s="4">
        <v>4.22</v>
      </c>
      <c r="C240">
        <v>-2.8333333333333616E-2</v>
      </c>
      <c r="E240" s="4">
        <v>4.62</v>
      </c>
    </row>
    <row r="241" spans="1:5" x14ac:dyDescent="0.3">
      <c r="A241">
        <v>240</v>
      </c>
      <c r="B241" s="4">
        <v>4.21</v>
      </c>
      <c r="C241">
        <v>-0.20500000000000007</v>
      </c>
      <c r="E241" s="4">
        <v>4.8499999999999996</v>
      </c>
    </row>
    <row r="242" spans="1:5" x14ac:dyDescent="0.3">
      <c r="A242">
        <v>241</v>
      </c>
      <c r="B242" s="4">
        <v>3.78</v>
      </c>
      <c r="C242">
        <v>-0.49750000000000011</v>
      </c>
      <c r="E242" s="4">
        <v>5.14</v>
      </c>
    </row>
    <row r="243" spans="1:5" x14ac:dyDescent="0.3">
      <c r="A243">
        <v>242</v>
      </c>
      <c r="B243" s="4">
        <v>3.26</v>
      </c>
      <c r="C243">
        <v>-0.60083333333333322</v>
      </c>
      <c r="E243" s="4">
        <v>5.25</v>
      </c>
    </row>
    <row r="244" spans="1:5" x14ac:dyDescent="0.3">
      <c r="A244">
        <v>243</v>
      </c>
      <c r="B244" s="4">
        <v>2.59</v>
      </c>
      <c r="C244">
        <v>-0.72833333333333339</v>
      </c>
      <c r="E244" s="4">
        <v>5.85</v>
      </c>
    </row>
    <row r="245" spans="1:5" x14ac:dyDescent="0.3">
      <c r="A245">
        <v>244</v>
      </c>
      <c r="B245" s="4">
        <v>1.9</v>
      </c>
      <c r="C245">
        <v>-0.46166666666666661</v>
      </c>
      <c r="E245" s="4">
        <v>6.46</v>
      </c>
    </row>
    <row r="246" spans="1:5" x14ac:dyDescent="0.3">
      <c r="A246">
        <v>245</v>
      </c>
      <c r="B246" s="4">
        <v>1.64</v>
      </c>
      <c r="C246">
        <v>-0.36000000000000004</v>
      </c>
      <c r="E246" s="4">
        <v>6.33</v>
      </c>
    </row>
    <row r="247" spans="1:5" x14ac:dyDescent="0.3">
      <c r="A247">
        <v>246</v>
      </c>
      <c r="B247" s="4">
        <v>1.2</v>
      </c>
      <c r="C247">
        <v>-0.21583333333333321</v>
      </c>
      <c r="E247" s="4">
        <v>4.63</v>
      </c>
    </row>
    <row r="248" spans="1:5" x14ac:dyDescent="0.3">
      <c r="A248">
        <v>247</v>
      </c>
      <c r="B248" s="4">
        <v>1.31</v>
      </c>
      <c r="C248">
        <v>0.38500000000000001</v>
      </c>
      <c r="E248" s="4">
        <v>2.36</v>
      </c>
    </row>
    <row r="249" spans="1:5" x14ac:dyDescent="0.3">
      <c r="A249">
        <v>248</v>
      </c>
      <c r="B249" s="4">
        <v>1.85</v>
      </c>
      <c r="C249">
        <v>0.4925000000000001</v>
      </c>
      <c r="E249" s="4">
        <v>1.35</v>
      </c>
    </row>
    <row r="250" spans="1:5" x14ac:dyDescent="0.3">
      <c r="A250">
        <v>249</v>
      </c>
      <c r="B250" s="4">
        <v>2.2200000000000002</v>
      </c>
      <c r="C250">
        <v>0.34333333333333327</v>
      </c>
      <c r="E250" s="4">
        <v>1.06</v>
      </c>
    </row>
    <row r="251" spans="1:5" x14ac:dyDescent="0.3">
      <c r="A251">
        <v>250</v>
      </c>
      <c r="B251" s="4">
        <v>2.57</v>
      </c>
      <c r="C251">
        <v>0.38750000000000001</v>
      </c>
      <c r="E251" s="4">
        <v>1.39</v>
      </c>
    </row>
    <row r="252" spans="1:5" x14ac:dyDescent="0.3">
      <c r="A252">
        <v>251</v>
      </c>
      <c r="B252" s="4">
        <v>2.95</v>
      </c>
      <c r="C252">
        <v>0.20583333333333365</v>
      </c>
      <c r="E252" s="4">
        <v>2.04</v>
      </c>
    </row>
    <row r="253" spans="1:5" x14ac:dyDescent="0.3">
      <c r="A253">
        <v>252</v>
      </c>
      <c r="B253" s="4">
        <v>3.04</v>
      </c>
      <c r="C253">
        <v>0.30833333333333296</v>
      </c>
      <c r="E253" s="4">
        <v>3.38</v>
      </c>
    </row>
    <row r="254" spans="1:5" x14ac:dyDescent="0.3">
      <c r="A254">
        <v>253</v>
      </c>
      <c r="B254" s="4">
        <v>3.51</v>
      </c>
      <c r="C254">
        <v>0.13500000000000015</v>
      </c>
      <c r="E254" s="4">
        <v>4.47</v>
      </c>
    </row>
    <row r="255" spans="1:5" x14ac:dyDescent="0.3">
      <c r="A255">
        <v>254</v>
      </c>
      <c r="B255" s="4">
        <v>3.35</v>
      </c>
      <c r="C255">
        <v>0.1050000000000002</v>
      </c>
      <c r="E255" s="4">
        <v>4.43</v>
      </c>
    </row>
    <row r="256" spans="1:5" x14ac:dyDescent="0.3">
      <c r="A256">
        <v>255</v>
      </c>
      <c r="B256" s="4">
        <v>3.81</v>
      </c>
      <c r="C256">
        <v>0.4674999999999998</v>
      </c>
      <c r="E256" s="4">
        <v>5.24</v>
      </c>
    </row>
    <row r="257" spans="1:5" x14ac:dyDescent="0.3">
      <c r="A257">
        <v>256</v>
      </c>
      <c r="B257" s="4">
        <v>4.18</v>
      </c>
      <c r="C257">
        <v>0.34333333333333327</v>
      </c>
      <c r="E257" s="4">
        <v>6.42</v>
      </c>
    </row>
    <row r="258" spans="1:5" x14ac:dyDescent="0.3">
      <c r="A258">
        <v>257</v>
      </c>
      <c r="B258" s="4">
        <v>4.54</v>
      </c>
      <c r="C258">
        <v>0.4558333333333337</v>
      </c>
      <c r="E258" s="4">
        <v>7.6</v>
      </c>
    </row>
    <row r="259" spans="1:5" x14ac:dyDescent="0.3">
      <c r="A259">
        <v>258</v>
      </c>
      <c r="B259" s="4">
        <v>5.07</v>
      </c>
      <c r="C259">
        <v>0.47999999999999982</v>
      </c>
      <c r="E259" s="4">
        <v>7.95</v>
      </c>
    </row>
    <row r="260" spans="1:5" x14ac:dyDescent="0.3">
      <c r="A260">
        <v>259</v>
      </c>
      <c r="B260" s="4">
        <v>5.46</v>
      </c>
      <c r="C260">
        <v>0.34500000000000014</v>
      </c>
      <c r="E260" s="4">
        <v>8.34</v>
      </c>
    </row>
    <row r="261" spans="1:5" x14ac:dyDescent="0.3">
      <c r="A261">
        <v>260</v>
      </c>
      <c r="B261" s="4">
        <v>5.78</v>
      </c>
      <c r="C261">
        <v>0.30500000000000033</v>
      </c>
      <c r="E261" s="4">
        <v>8.7200000000000006</v>
      </c>
    </row>
    <row r="262" spans="1:5" x14ac:dyDescent="0.3">
      <c r="A262">
        <v>261</v>
      </c>
      <c r="B262" s="4">
        <v>6.08</v>
      </c>
      <c r="C262">
        <v>0.31166666666666676</v>
      </c>
      <c r="E262" s="4">
        <v>8.82</v>
      </c>
    </row>
    <row r="263" spans="1:5" x14ac:dyDescent="0.3">
      <c r="A263">
        <v>262</v>
      </c>
      <c r="B263" s="4">
        <v>6.37</v>
      </c>
      <c r="C263">
        <v>0.20250000000000049</v>
      </c>
      <c r="E263" s="4">
        <v>8.8800000000000008</v>
      </c>
    </row>
    <row r="264" spans="1:5" x14ac:dyDescent="0.3">
      <c r="A264">
        <v>263</v>
      </c>
      <c r="B264" s="4">
        <v>6.44</v>
      </c>
      <c r="C264">
        <v>-8.5833333333333275E-2</v>
      </c>
      <c r="E264" s="4">
        <v>8.83</v>
      </c>
    </row>
    <row r="265" spans="1:5" x14ac:dyDescent="0.3">
      <c r="A265">
        <v>264</v>
      </c>
      <c r="B265" s="4">
        <v>6.23</v>
      </c>
      <c r="C265">
        <v>-0.30583333333333323</v>
      </c>
      <c r="E265" s="4">
        <v>8.35</v>
      </c>
    </row>
    <row r="266" spans="1:5" x14ac:dyDescent="0.3">
      <c r="A266">
        <v>265</v>
      </c>
      <c r="B266" s="4">
        <v>5.99</v>
      </c>
      <c r="C266">
        <v>0.14333333333333345</v>
      </c>
      <c r="E266" s="4">
        <v>7.26</v>
      </c>
    </row>
    <row r="267" spans="1:5" x14ac:dyDescent="0.3">
      <c r="A267">
        <v>266</v>
      </c>
      <c r="B267" s="4">
        <v>6.44</v>
      </c>
      <c r="C267">
        <v>0.26250000000000018</v>
      </c>
      <c r="E267" s="4">
        <v>9</v>
      </c>
    </row>
    <row r="268" spans="1:5" x14ac:dyDescent="0.3">
      <c r="A268">
        <v>267</v>
      </c>
      <c r="B268" s="4">
        <v>6.4</v>
      </c>
      <c r="C268">
        <v>-0.11333333333333344</v>
      </c>
      <c r="E268" s="4">
        <v>7</v>
      </c>
    </row>
    <row r="269" spans="1:5" x14ac:dyDescent="0.3">
      <c r="A269">
        <v>268</v>
      </c>
      <c r="B269" s="4">
        <v>6.36</v>
      </c>
      <c r="C269">
        <v>0.20999999999999988</v>
      </c>
      <c r="E269" s="4">
        <v>11.12</v>
      </c>
    </row>
    <row r="270" spans="1:5" x14ac:dyDescent="0.3">
      <c r="A270">
        <v>269</v>
      </c>
      <c r="B270" s="4">
        <v>6.71</v>
      </c>
      <c r="C270">
        <v>3.583333333333346E-2</v>
      </c>
      <c r="E270" s="4">
        <v>11.44</v>
      </c>
    </row>
    <row r="271" spans="1:5" x14ac:dyDescent="0.3">
      <c r="A271">
        <v>270</v>
      </c>
      <c r="B271" s="4">
        <v>6.4</v>
      </c>
      <c r="C271">
        <v>-0.27333333333333337</v>
      </c>
      <c r="E271" s="4">
        <v>11.4</v>
      </c>
    </row>
    <row r="272" spans="1:5" x14ac:dyDescent="0.3">
      <c r="A272">
        <v>271</v>
      </c>
      <c r="B272" s="4">
        <v>6.29</v>
      </c>
      <c r="C272">
        <v>-6.2500000000000069E-2</v>
      </c>
      <c r="E272" s="4">
        <v>11.32</v>
      </c>
    </row>
    <row r="273" spans="1:5" x14ac:dyDescent="0.3">
      <c r="A273">
        <v>272</v>
      </c>
      <c r="B273" s="4">
        <v>6.28</v>
      </c>
      <c r="C273">
        <v>0.1191666666666668</v>
      </c>
      <c r="E273" s="4">
        <v>11.06</v>
      </c>
    </row>
    <row r="274" spans="1:5" x14ac:dyDescent="0.3">
      <c r="A274">
        <v>273</v>
      </c>
      <c r="B274" s="4">
        <v>6.5</v>
      </c>
      <c r="C274">
        <v>0.2566666666666666</v>
      </c>
      <c r="E274" s="4">
        <v>9.36</v>
      </c>
    </row>
    <row r="275" spans="1:5" x14ac:dyDescent="0.3">
      <c r="A275">
        <v>274</v>
      </c>
      <c r="B275" s="4">
        <v>6.65</v>
      </c>
      <c r="C275">
        <v>-0.20500000000000015</v>
      </c>
      <c r="E275" s="4">
        <v>6.99</v>
      </c>
    </row>
    <row r="276" spans="1:5" x14ac:dyDescent="0.3">
      <c r="A276">
        <v>275</v>
      </c>
      <c r="B276" s="4">
        <v>6.17</v>
      </c>
      <c r="C276">
        <v>-0.3191666666666671</v>
      </c>
      <c r="E276" s="4">
        <v>4.66</v>
      </c>
    </row>
    <row r="277" spans="1:5" x14ac:dyDescent="0.3">
      <c r="A277">
        <v>276</v>
      </c>
      <c r="B277" s="4">
        <v>6.1</v>
      </c>
      <c r="C277">
        <v>-0.13500000000000023</v>
      </c>
      <c r="E277" s="4">
        <v>3.34</v>
      </c>
    </row>
    <row r="278" spans="1:5" x14ac:dyDescent="0.3">
      <c r="A278">
        <v>277</v>
      </c>
      <c r="B278" s="4">
        <v>5.93</v>
      </c>
      <c r="C278">
        <v>0.13250000000000015</v>
      </c>
      <c r="E278" s="4">
        <v>2.41</v>
      </c>
    </row>
    <row r="279" spans="1:5" x14ac:dyDescent="0.3">
      <c r="A279">
        <v>278</v>
      </c>
      <c r="B279" s="4">
        <v>6.35</v>
      </c>
      <c r="C279">
        <v>0.44250000000000006</v>
      </c>
      <c r="E279" s="4">
        <v>2.31</v>
      </c>
    </row>
    <row r="280" spans="1:5" x14ac:dyDescent="0.3">
      <c r="A280">
        <v>279</v>
      </c>
      <c r="B280" s="4">
        <v>6.58</v>
      </c>
      <c r="C280">
        <v>-9.499999999999946E-2</v>
      </c>
      <c r="E280" s="4">
        <v>2.27</v>
      </c>
    </row>
    <row r="281" spans="1:5" x14ac:dyDescent="0.3">
      <c r="A281">
        <v>280</v>
      </c>
      <c r="B281" s="4">
        <v>5.99</v>
      </c>
      <c r="C281">
        <v>-1.3116666666666663</v>
      </c>
      <c r="E281" s="4">
        <v>1.94</v>
      </c>
    </row>
    <row r="282" spans="1:5" x14ac:dyDescent="0.3">
      <c r="A282">
        <v>281</v>
      </c>
      <c r="B282" s="4">
        <v>4.1900000000000004</v>
      </c>
      <c r="C282">
        <v>-1.655</v>
      </c>
      <c r="E282" s="4">
        <v>2</v>
      </c>
    </row>
    <row r="283" spans="1:5" x14ac:dyDescent="0.3">
      <c r="A283">
        <v>282</v>
      </c>
      <c r="B283" s="4">
        <v>2.97</v>
      </c>
      <c r="C283">
        <v>-0.86250000000000027</v>
      </c>
      <c r="E283" s="4">
        <v>0</v>
      </c>
    </row>
    <row r="284" spans="1:5" x14ac:dyDescent="0.3">
      <c r="A284">
        <v>283</v>
      </c>
      <c r="B284" s="4">
        <v>2.2799999999999998</v>
      </c>
      <c r="C284">
        <v>-0.98999999999999988</v>
      </c>
      <c r="E284" s="4">
        <v>0</v>
      </c>
    </row>
    <row r="285" spans="1:5" x14ac:dyDescent="0.3">
      <c r="A285">
        <v>284</v>
      </c>
      <c r="B285" s="4">
        <v>1.06</v>
      </c>
      <c r="C285">
        <v>-0.80749999999999977</v>
      </c>
      <c r="E285" s="4">
        <v>0</v>
      </c>
    </row>
    <row r="286" spans="1:5" x14ac:dyDescent="0.3">
      <c r="A286">
        <v>285</v>
      </c>
      <c r="B286" s="4">
        <v>0.79</v>
      </c>
      <c r="C286">
        <v>-9.666666666666672E-2</v>
      </c>
      <c r="E286" s="4">
        <v>1.88</v>
      </c>
    </row>
    <row r="287" spans="1:5" x14ac:dyDescent="0.3">
      <c r="A287">
        <v>286</v>
      </c>
      <c r="B287" s="4">
        <v>0.74</v>
      </c>
      <c r="C287">
        <v>9.333333333333331E-2</v>
      </c>
      <c r="E287" s="4">
        <v>2.63</v>
      </c>
    </row>
    <row r="288" spans="1:5" x14ac:dyDescent="0.3">
      <c r="A288">
        <v>287</v>
      </c>
      <c r="B288" s="4">
        <v>0.88</v>
      </c>
      <c r="C288">
        <v>-6.5833333333333341E-2</v>
      </c>
      <c r="E288" s="4">
        <v>4.1100000000000003</v>
      </c>
    </row>
    <row r="289" spans="1:5" x14ac:dyDescent="0.3">
      <c r="A289">
        <v>288</v>
      </c>
      <c r="B289" s="4">
        <v>0.66</v>
      </c>
      <c r="C289">
        <v>-2.5000000000000005E-2</v>
      </c>
      <c r="E289" s="4">
        <v>5.03</v>
      </c>
    </row>
    <row r="290" spans="1:5" x14ac:dyDescent="0.3">
      <c r="A290">
        <v>289</v>
      </c>
      <c r="B290" s="4">
        <v>0.94</v>
      </c>
      <c r="C290">
        <v>0.47083333333333338</v>
      </c>
      <c r="E290" s="4">
        <v>5.5</v>
      </c>
    </row>
    <row r="291" spans="1:5" x14ac:dyDescent="0.3">
      <c r="A291">
        <v>290</v>
      </c>
      <c r="B291" s="4">
        <v>1.52</v>
      </c>
      <c r="C291">
        <v>0.67499999999999993</v>
      </c>
      <c r="E291" s="4">
        <v>5.94</v>
      </c>
    </row>
    <row r="292" spans="1:5" x14ac:dyDescent="0.3">
      <c r="A292">
        <v>291</v>
      </c>
      <c r="B292" s="4">
        <v>2.11</v>
      </c>
      <c r="C292">
        <v>0.12416666666666658</v>
      </c>
      <c r="E292" s="4">
        <v>6.57</v>
      </c>
    </row>
    <row r="293" spans="1:5" x14ac:dyDescent="0.3">
      <c r="A293">
        <v>292</v>
      </c>
      <c r="B293" s="4">
        <v>1.92</v>
      </c>
      <c r="C293">
        <v>0.17250000000000007</v>
      </c>
      <c r="E293" s="4">
        <v>7.35</v>
      </c>
    </row>
    <row r="294" spans="1:5" x14ac:dyDescent="0.3">
      <c r="A294">
        <v>293</v>
      </c>
      <c r="B294" s="4">
        <v>2.65</v>
      </c>
      <c r="C294">
        <v>1.0625</v>
      </c>
      <c r="E294" s="4">
        <v>7.92</v>
      </c>
    </row>
    <row r="295" spans="1:5" x14ac:dyDescent="0.3">
      <c r="A295">
        <v>294</v>
      </c>
      <c r="B295" s="4">
        <v>3.77</v>
      </c>
      <c r="C295">
        <v>0.8008333333333334</v>
      </c>
      <c r="E295" s="4">
        <v>7.81</v>
      </c>
    </row>
    <row r="296" spans="1:5" x14ac:dyDescent="0.3">
      <c r="A296">
        <v>295</v>
      </c>
      <c r="B296" s="4">
        <v>4.16</v>
      </c>
      <c r="C296">
        <v>0.21249999999999988</v>
      </c>
      <c r="E296" s="4">
        <v>7.76</v>
      </c>
    </row>
    <row r="297" spans="1:5" x14ac:dyDescent="0.3">
      <c r="A297">
        <v>296</v>
      </c>
      <c r="B297" s="4">
        <v>4.3899999999999997</v>
      </c>
      <c r="C297">
        <v>0.48083333333333272</v>
      </c>
      <c r="E297" s="4">
        <v>8.16</v>
      </c>
    </row>
    <row r="298" spans="1:5" x14ac:dyDescent="0.3">
      <c r="A298">
        <v>297</v>
      </c>
      <c r="B298" s="4">
        <v>5.0599999999999996</v>
      </c>
      <c r="C298">
        <v>0.41333333333333372</v>
      </c>
      <c r="E298" s="4">
        <v>8.1999999999999993</v>
      </c>
    </row>
    <row r="299" spans="1:5" x14ac:dyDescent="0.3">
      <c r="A299">
        <v>298</v>
      </c>
      <c r="B299" s="4">
        <v>5.2</v>
      </c>
      <c r="C299">
        <v>0.28750000000000014</v>
      </c>
      <c r="E299" s="4">
        <v>8.17</v>
      </c>
    </row>
    <row r="300" spans="1:5" x14ac:dyDescent="0.3">
      <c r="A300">
        <v>299</v>
      </c>
      <c r="B300" s="4">
        <v>5.68</v>
      </c>
      <c r="C300">
        <v>0.40999999999999992</v>
      </c>
      <c r="E300" s="4">
        <v>7.54</v>
      </c>
    </row>
    <row r="301" spans="1:5" x14ac:dyDescent="0.3">
      <c r="A301">
        <v>300</v>
      </c>
      <c r="B301" s="4">
        <v>5.9</v>
      </c>
      <c r="C301">
        <v>1.5000000000000346E-2</v>
      </c>
      <c r="E301" s="4">
        <v>6.93</v>
      </c>
    </row>
    <row r="302" spans="1:5" x14ac:dyDescent="0.3">
      <c r="A302">
        <v>301</v>
      </c>
      <c r="B302" s="4">
        <v>5.74</v>
      </c>
      <c r="C302">
        <v>-0.19666666666666721</v>
      </c>
      <c r="E302" s="4">
        <v>7.09</v>
      </c>
    </row>
    <row r="303" spans="1:5" x14ac:dyDescent="0.3">
      <c r="A303">
        <v>302</v>
      </c>
      <c r="B303" s="4">
        <v>5.5</v>
      </c>
      <c r="C303">
        <v>-0.51000000000000023</v>
      </c>
      <c r="E303" s="4">
        <v>6.27</v>
      </c>
    </row>
    <row r="304" spans="1:5" x14ac:dyDescent="0.3">
      <c r="A304">
        <v>303</v>
      </c>
      <c r="B304" s="4">
        <v>4.84</v>
      </c>
      <c r="C304">
        <v>-0.3666666666666667</v>
      </c>
      <c r="E304" s="4">
        <v>6.7</v>
      </c>
    </row>
    <row r="305" spans="1:5" x14ac:dyDescent="0.3">
      <c r="A305">
        <v>304</v>
      </c>
      <c r="B305" s="4">
        <v>4.82</v>
      </c>
      <c r="C305">
        <v>1.2500000000000474E-2</v>
      </c>
      <c r="E305" s="4">
        <v>6.97</v>
      </c>
    </row>
    <row r="306" spans="1:5" x14ac:dyDescent="0.3">
      <c r="A306">
        <v>305</v>
      </c>
      <c r="B306" s="4">
        <v>4.7</v>
      </c>
      <c r="C306">
        <v>-0.31749999999999989</v>
      </c>
      <c r="E306" s="4">
        <v>7.1</v>
      </c>
    </row>
    <row r="307" spans="1:5" x14ac:dyDescent="0.3">
      <c r="A307">
        <v>306</v>
      </c>
      <c r="B307" s="4">
        <v>4.2300000000000004</v>
      </c>
      <c r="C307">
        <v>-0.31500000000000011</v>
      </c>
      <c r="E307" s="4">
        <v>7.23</v>
      </c>
    </row>
    <row r="308" spans="1:5" x14ac:dyDescent="0.3">
      <c r="A308">
        <v>307</v>
      </c>
      <c r="B308" s="4">
        <v>3.93</v>
      </c>
      <c r="C308">
        <v>-0.95916666666666706</v>
      </c>
      <c r="E308" s="4">
        <v>7.42</v>
      </c>
    </row>
    <row r="309" spans="1:5" x14ac:dyDescent="0.3">
      <c r="A309">
        <v>308</v>
      </c>
      <c r="B309" s="4">
        <v>2.44</v>
      </c>
      <c r="C309">
        <v>-1.1383333333333334</v>
      </c>
      <c r="E309" s="4">
        <v>7.54</v>
      </c>
    </row>
    <row r="310" spans="1:5" x14ac:dyDescent="0.3">
      <c r="A310">
        <v>309</v>
      </c>
      <c r="B310" s="4">
        <v>1.89</v>
      </c>
      <c r="C310">
        <v>-0.36916666666666664</v>
      </c>
      <c r="E310" s="4">
        <v>7.47</v>
      </c>
    </row>
    <row r="311" spans="1:5" x14ac:dyDescent="0.3">
      <c r="A311">
        <v>310</v>
      </c>
      <c r="B311" s="4">
        <v>1.57</v>
      </c>
      <c r="C311">
        <v>-0.1841666666666667</v>
      </c>
      <c r="E311" s="4">
        <v>7.34</v>
      </c>
    </row>
    <row r="312" spans="1:5" x14ac:dyDescent="0.3">
      <c r="A312">
        <v>311</v>
      </c>
      <c r="B312" s="4">
        <v>1.4</v>
      </c>
      <c r="C312">
        <v>-0.43250000000000011</v>
      </c>
      <c r="E312" s="4">
        <v>6.81</v>
      </c>
    </row>
    <row r="313" spans="1:5" x14ac:dyDescent="0.3">
      <c r="A313">
        <v>312</v>
      </c>
      <c r="B313" s="4">
        <v>0.73</v>
      </c>
      <c r="C313">
        <v>-0.67083333333333328</v>
      </c>
      <c r="E313" s="4">
        <v>6.35</v>
      </c>
    </row>
    <row r="314" spans="1:5" x14ac:dyDescent="0.3">
      <c r="A314">
        <v>313</v>
      </c>
      <c r="B314" s="4">
        <v>0.36</v>
      </c>
      <c r="C314">
        <v>0.21416666666666664</v>
      </c>
      <c r="E314" s="4">
        <v>5.79</v>
      </c>
    </row>
    <row r="315" spans="1:5" x14ac:dyDescent="0.3">
      <c r="A315">
        <v>314</v>
      </c>
      <c r="B315" s="4">
        <v>1.3</v>
      </c>
      <c r="C315">
        <v>1.7708333333333337</v>
      </c>
      <c r="E315" s="4">
        <v>5.58</v>
      </c>
    </row>
    <row r="316" spans="1:5" x14ac:dyDescent="0.3">
      <c r="A316">
        <v>315</v>
      </c>
      <c r="B316" s="4">
        <v>3.39</v>
      </c>
      <c r="C316">
        <v>1.3133333333333332</v>
      </c>
      <c r="E316" s="4">
        <v>5.35</v>
      </c>
    </row>
    <row r="317" spans="1:5" x14ac:dyDescent="0.3">
      <c r="A317">
        <v>316</v>
      </c>
      <c r="B317" s="4">
        <v>3.72</v>
      </c>
      <c r="C317">
        <v>0.1141666666666664</v>
      </c>
      <c r="E317" s="4">
        <v>4.59</v>
      </c>
    </row>
    <row r="318" spans="1:5" x14ac:dyDescent="0.3">
      <c r="A318">
        <v>317</v>
      </c>
      <c r="B318" s="4">
        <v>3.96</v>
      </c>
      <c r="C318">
        <v>0.38750000000000018</v>
      </c>
      <c r="E318" s="4">
        <v>2.97</v>
      </c>
    </row>
    <row r="319" spans="1:5" x14ac:dyDescent="0.3">
      <c r="A319">
        <v>318</v>
      </c>
      <c r="B319" s="4">
        <v>4.49</v>
      </c>
      <c r="C319">
        <v>0.48333333333333384</v>
      </c>
      <c r="E319" s="4">
        <v>3.28</v>
      </c>
    </row>
    <row r="320" spans="1:5" x14ac:dyDescent="0.3">
      <c r="A320">
        <v>319</v>
      </c>
      <c r="B320" s="4">
        <v>4.9000000000000004</v>
      </c>
      <c r="C320">
        <v>0.50583333333333325</v>
      </c>
      <c r="E320" s="4">
        <v>1.59</v>
      </c>
    </row>
    <row r="321" spans="1:5" x14ac:dyDescent="0.3">
      <c r="A321">
        <v>320</v>
      </c>
      <c r="B321" s="4">
        <v>5.44</v>
      </c>
      <c r="C321">
        <v>0.28333333333333305</v>
      </c>
      <c r="E321" s="4">
        <v>1.31</v>
      </c>
    </row>
    <row r="322" spans="1:5" x14ac:dyDescent="0.3">
      <c r="A322">
        <v>321</v>
      </c>
      <c r="B322" s="4">
        <v>5.49</v>
      </c>
      <c r="C322">
        <v>0.18833333333333271</v>
      </c>
      <c r="E322" s="4">
        <v>1.4</v>
      </c>
    </row>
    <row r="323" spans="1:5" x14ac:dyDescent="0.3">
      <c r="A323">
        <v>322</v>
      </c>
      <c r="B323" s="4">
        <v>5.81</v>
      </c>
      <c r="C323">
        <v>7.6666666666666439E-2</v>
      </c>
      <c r="E323" s="4">
        <v>0.93</v>
      </c>
    </row>
    <row r="324" spans="1:5" x14ac:dyDescent="0.3">
      <c r="A324">
        <v>323</v>
      </c>
      <c r="B324" s="4">
        <v>5.6</v>
      </c>
      <c r="C324">
        <v>-0.23833333333333284</v>
      </c>
      <c r="E324" s="4">
        <v>1.46</v>
      </c>
    </row>
    <row r="325" spans="1:5" x14ac:dyDescent="0.3">
      <c r="A325">
        <v>324</v>
      </c>
      <c r="B325" s="4">
        <v>5.4</v>
      </c>
      <c r="C325">
        <v>-0.23499999999999965</v>
      </c>
      <c r="E325" s="4">
        <v>0.46</v>
      </c>
    </row>
    <row r="326" spans="1:5" x14ac:dyDescent="0.3">
      <c r="A326">
        <v>325</v>
      </c>
      <c r="B326" s="4">
        <v>5.07</v>
      </c>
      <c r="C326">
        <v>-0.44166666666666715</v>
      </c>
      <c r="E326" s="4">
        <v>0</v>
      </c>
    </row>
    <row r="327" spans="1:5" x14ac:dyDescent="0.3">
      <c r="A327">
        <v>326</v>
      </c>
      <c r="B327" s="4">
        <v>4.3899999999999997</v>
      </c>
      <c r="C327">
        <v>-1.1858333333333335</v>
      </c>
      <c r="E327" s="4">
        <v>0.4</v>
      </c>
    </row>
    <row r="328" spans="1:5" x14ac:dyDescent="0.3">
      <c r="A328">
        <v>327</v>
      </c>
      <c r="B328" s="4">
        <v>2.82</v>
      </c>
      <c r="C328">
        <v>-1.5541666666666665</v>
      </c>
      <c r="E328" s="4">
        <v>0.77</v>
      </c>
    </row>
    <row r="329" spans="1:5" x14ac:dyDescent="0.3">
      <c r="A329">
        <v>328</v>
      </c>
      <c r="B329" s="4">
        <v>1.63</v>
      </c>
      <c r="C329">
        <v>-0.54166666666666663</v>
      </c>
      <c r="E329" s="4">
        <v>2.2799999999999998</v>
      </c>
    </row>
    <row r="330" spans="1:5" x14ac:dyDescent="0.3">
      <c r="A330">
        <v>329</v>
      </c>
      <c r="B330" s="4">
        <v>1.64</v>
      </c>
      <c r="C330">
        <v>-2.833333333333336E-2</v>
      </c>
      <c r="E330" s="4">
        <v>2.5</v>
      </c>
    </row>
    <row r="331" spans="1:5" x14ac:dyDescent="0.3">
      <c r="A331">
        <v>330</v>
      </c>
      <c r="B331" s="4">
        <v>1.45</v>
      </c>
      <c r="C331">
        <v>7.0833333333333373E-2</v>
      </c>
      <c r="E331" s="4">
        <v>3.2</v>
      </c>
    </row>
    <row r="332" spans="1:5" x14ac:dyDescent="0.3">
      <c r="A332">
        <v>331</v>
      </c>
      <c r="B332" s="4">
        <v>1.72</v>
      </c>
      <c r="C332">
        <v>-6.5000000000000002E-2</v>
      </c>
      <c r="E332" s="4">
        <v>3.43</v>
      </c>
    </row>
    <row r="333" spans="1:5" x14ac:dyDescent="0.3">
      <c r="A333">
        <v>332</v>
      </c>
      <c r="B333" s="4">
        <v>1.42</v>
      </c>
      <c r="C333">
        <v>0.24500000000000019</v>
      </c>
      <c r="E333" s="4">
        <v>3.99</v>
      </c>
    </row>
    <row r="334" spans="1:5" x14ac:dyDescent="0.3">
      <c r="A334">
        <v>333</v>
      </c>
      <c r="B334" s="4">
        <v>2.1800000000000002</v>
      </c>
      <c r="C334">
        <v>0.46083333333333337</v>
      </c>
      <c r="E334" s="4">
        <v>3.88</v>
      </c>
    </row>
    <row r="335" spans="1:5" x14ac:dyDescent="0.3">
      <c r="A335">
        <v>334</v>
      </c>
      <c r="B335" s="4">
        <v>2.19</v>
      </c>
      <c r="C335">
        <v>6.0000000000000053E-2</v>
      </c>
      <c r="E335" s="4">
        <v>3.82</v>
      </c>
    </row>
    <row r="336" spans="1:5" x14ac:dyDescent="0.3">
      <c r="A336">
        <v>335</v>
      </c>
      <c r="B336" s="4">
        <v>2.35</v>
      </c>
      <c r="C336">
        <v>-6.3333333333333283E-2</v>
      </c>
      <c r="E336" s="4">
        <v>4.55</v>
      </c>
    </row>
    <row r="337" spans="1:5" x14ac:dyDescent="0.3">
      <c r="A337">
        <v>336</v>
      </c>
      <c r="B337" s="4">
        <v>2.06</v>
      </c>
      <c r="C337">
        <v>-0.22666666666666682</v>
      </c>
      <c r="E337" s="4">
        <v>4.8099999999999996</v>
      </c>
    </row>
    <row r="338" spans="1:5" x14ac:dyDescent="0.3">
      <c r="A338">
        <v>337</v>
      </c>
      <c r="B338" s="4">
        <v>1.9</v>
      </c>
      <c r="C338">
        <v>-0.41166666666666663</v>
      </c>
      <c r="E338" s="4">
        <v>4.97</v>
      </c>
    </row>
    <row r="339" spans="1:5" x14ac:dyDescent="0.3">
      <c r="A339">
        <v>338</v>
      </c>
      <c r="B339" s="4">
        <v>1.31</v>
      </c>
      <c r="C339">
        <v>-0.40583333333333327</v>
      </c>
      <c r="E339" s="4">
        <v>5.15</v>
      </c>
    </row>
    <row r="340" spans="1:5" x14ac:dyDescent="0.3">
      <c r="A340">
        <v>339</v>
      </c>
      <c r="B340" s="4">
        <v>1.29</v>
      </c>
      <c r="C340">
        <v>0.44583333333333314</v>
      </c>
      <c r="E340" s="4">
        <v>5.26</v>
      </c>
    </row>
    <row r="341" spans="1:5" x14ac:dyDescent="0.3">
      <c r="A341">
        <v>340</v>
      </c>
      <c r="B341" s="4">
        <v>2.0499999999999998</v>
      </c>
      <c r="C341">
        <v>0.66916666666666691</v>
      </c>
      <c r="E341" s="4">
        <v>5.33</v>
      </c>
    </row>
    <row r="342" spans="1:5" x14ac:dyDescent="0.3">
      <c r="A342">
        <v>341</v>
      </c>
      <c r="B342" s="4">
        <v>2.4700000000000002</v>
      </c>
      <c r="C342">
        <v>0.29583333333333345</v>
      </c>
      <c r="E342" s="4">
        <v>5.16</v>
      </c>
    </row>
    <row r="343" spans="1:5" x14ac:dyDescent="0.3">
      <c r="A343">
        <v>342</v>
      </c>
      <c r="B343" s="4">
        <v>2.72</v>
      </c>
      <c r="C343">
        <v>0.32916666666666655</v>
      </c>
      <c r="E343" s="4">
        <v>5.04</v>
      </c>
    </row>
    <row r="344" spans="1:5" x14ac:dyDescent="0.3">
      <c r="A344">
        <v>343</v>
      </c>
      <c r="B344" s="4">
        <v>3.1</v>
      </c>
      <c r="C344">
        <v>0.18666666666666665</v>
      </c>
      <c r="E344" s="4">
        <v>5.0999999999999996</v>
      </c>
    </row>
    <row r="345" spans="1:5" x14ac:dyDescent="0.3">
      <c r="A345">
        <v>344</v>
      </c>
      <c r="B345" s="4">
        <v>3.14</v>
      </c>
      <c r="C345">
        <v>0.21499999999999997</v>
      </c>
      <c r="E345" s="4">
        <v>4.21</v>
      </c>
    </row>
    <row r="346" spans="1:5" x14ac:dyDescent="0.3">
      <c r="A346">
        <v>345</v>
      </c>
      <c r="B346" s="4">
        <v>3.59</v>
      </c>
      <c r="C346">
        <v>0.52333333333333298</v>
      </c>
      <c r="E346" s="4">
        <v>2.85</v>
      </c>
    </row>
    <row r="347" spans="1:5" x14ac:dyDescent="0.3">
      <c r="A347">
        <v>346</v>
      </c>
      <c r="B347" s="4">
        <v>4.0599999999999996</v>
      </c>
      <c r="C347">
        <v>0.2774999999999998</v>
      </c>
      <c r="E347" s="4">
        <v>1.87</v>
      </c>
    </row>
    <row r="348" spans="1:5" x14ac:dyDescent="0.3">
      <c r="A348">
        <v>347</v>
      </c>
      <c r="B348" s="4">
        <v>4.18</v>
      </c>
      <c r="C348">
        <v>0.22416666666666707</v>
      </c>
      <c r="E348" s="4">
        <v>1.59</v>
      </c>
    </row>
    <row r="349" spans="1:5" x14ac:dyDescent="0.3">
      <c r="A349">
        <v>348</v>
      </c>
      <c r="B349" s="4">
        <v>4.53</v>
      </c>
      <c r="C349">
        <v>0.23583333333333356</v>
      </c>
      <c r="E349" s="4">
        <v>1.38</v>
      </c>
    </row>
    <row r="350" spans="1:5" x14ac:dyDescent="0.3">
      <c r="A350">
        <v>349</v>
      </c>
      <c r="B350" s="4">
        <v>4.66</v>
      </c>
      <c r="C350">
        <v>0.26750000000000007</v>
      </c>
      <c r="E350" s="4">
        <v>1.19</v>
      </c>
    </row>
    <row r="351" spans="1:5" x14ac:dyDescent="0.3">
      <c r="A351">
        <v>350</v>
      </c>
      <c r="B351" s="4">
        <v>5.07</v>
      </c>
      <c r="C351">
        <v>0.37916666666666637</v>
      </c>
      <c r="E351" s="4">
        <v>1.19</v>
      </c>
    </row>
    <row r="352" spans="1:5" x14ac:dyDescent="0.3">
      <c r="A352">
        <v>351</v>
      </c>
      <c r="B352" s="4">
        <v>5.29</v>
      </c>
      <c r="C352">
        <v>-9.5833333333333506E-2</v>
      </c>
      <c r="E352" s="4">
        <v>1.89</v>
      </c>
    </row>
    <row r="353" spans="1:5" x14ac:dyDescent="0.3">
      <c r="A353">
        <v>352</v>
      </c>
      <c r="B353" s="4">
        <v>5.0199999999999996</v>
      </c>
      <c r="C353">
        <v>-3.666666666666648E-2</v>
      </c>
      <c r="E353" s="4">
        <v>1.85</v>
      </c>
    </row>
    <row r="354" spans="1:5" x14ac:dyDescent="0.3">
      <c r="A354">
        <v>353</v>
      </c>
      <c r="B354" s="4">
        <v>5.41</v>
      </c>
      <c r="C354">
        <v>1.4075</v>
      </c>
      <c r="E354" s="4">
        <v>2.5099999999999998</v>
      </c>
    </row>
    <row r="355" spans="1:5" x14ac:dyDescent="0.3">
      <c r="A355">
        <v>354</v>
      </c>
      <c r="B355" s="4">
        <v>6.47</v>
      </c>
      <c r="C355">
        <v>-3.1883333333333339</v>
      </c>
      <c r="E355" s="4">
        <v>3.74</v>
      </c>
    </row>
    <row r="356" spans="1:5" x14ac:dyDescent="0.3">
      <c r="A356">
        <v>355</v>
      </c>
      <c r="B356" s="4">
        <v>0</v>
      </c>
      <c r="C356">
        <v>-3.8624999999999994</v>
      </c>
      <c r="E356" s="4">
        <v>4.42</v>
      </c>
    </row>
    <row r="357" spans="1:5" x14ac:dyDescent="0.3">
      <c r="A357">
        <v>356</v>
      </c>
      <c r="B357" s="4">
        <v>0</v>
      </c>
      <c r="C357">
        <v>0.53916666666666668</v>
      </c>
      <c r="E357" s="4">
        <v>5</v>
      </c>
    </row>
    <row r="358" spans="1:5" x14ac:dyDescent="0.3">
      <c r="A358">
        <v>357</v>
      </c>
      <c r="B358" s="4">
        <v>0</v>
      </c>
      <c r="C358">
        <v>0</v>
      </c>
      <c r="E358" s="4">
        <v>5.2</v>
      </c>
    </row>
    <row r="359" spans="1:5" x14ac:dyDescent="0.3">
      <c r="A359">
        <v>358</v>
      </c>
      <c r="B359" s="4">
        <v>0</v>
      </c>
      <c r="C359">
        <v>-0.3758333333333333</v>
      </c>
      <c r="E359" s="4">
        <v>5.68</v>
      </c>
    </row>
    <row r="360" spans="1:5" x14ac:dyDescent="0.3">
      <c r="A360">
        <v>359</v>
      </c>
      <c r="B360" s="4">
        <v>0</v>
      </c>
      <c r="C360">
        <v>2.6691666666666669</v>
      </c>
      <c r="E360" s="4">
        <v>5.46</v>
      </c>
    </row>
    <row r="361" spans="1:5" x14ac:dyDescent="0.3">
      <c r="A361">
        <v>360</v>
      </c>
      <c r="B361" s="4">
        <v>4.51</v>
      </c>
      <c r="C361">
        <v>2.4099999999999997</v>
      </c>
      <c r="E361" s="4">
        <v>5.43</v>
      </c>
    </row>
    <row r="362" spans="1:5" x14ac:dyDescent="0.3">
      <c r="A362">
        <v>361</v>
      </c>
      <c r="B362" s="4">
        <v>4.05</v>
      </c>
      <c r="C362">
        <v>-0.94666666666666666</v>
      </c>
      <c r="E362" s="4">
        <v>5.74</v>
      </c>
    </row>
    <row r="363" spans="1:5" x14ac:dyDescent="0.3">
      <c r="A363">
        <v>362</v>
      </c>
      <c r="B363" s="4">
        <v>3.48</v>
      </c>
      <c r="C363">
        <v>-0.46083333333333326</v>
      </c>
      <c r="E363" s="4">
        <v>5.64</v>
      </c>
    </row>
    <row r="364" spans="1:5" x14ac:dyDescent="0.3">
      <c r="A364">
        <v>363</v>
      </c>
      <c r="B364" s="4">
        <v>3.12</v>
      </c>
      <c r="C364">
        <v>-0.44666666666666671</v>
      </c>
      <c r="E364" s="4">
        <v>5</v>
      </c>
    </row>
    <row r="365" spans="1:5" x14ac:dyDescent="0.3">
      <c r="A365">
        <v>364</v>
      </c>
      <c r="B365" s="4">
        <v>2.6</v>
      </c>
      <c r="C365">
        <v>-0.41916666666666647</v>
      </c>
      <c r="E365" s="4">
        <v>4.32</v>
      </c>
    </row>
    <row r="366" spans="1:5" x14ac:dyDescent="0.3">
      <c r="A366">
        <v>365</v>
      </c>
      <c r="B366" s="4">
        <v>2.37</v>
      </c>
      <c r="C366">
        <v>-6.6666666666668943E-3</v>
      </c>
      <c r="E366" s="4">
        <v>4.32</v>
      </c>
    </row>
    <row r="367" spans="1:5" x14ac:dyDescent="0.3">
      <c r="A367">
        <v>366</v>
      </c>
      <c r="B367" s="4">
        <v>2.5099999999999998</v>
      </c>
      <c r="C367">
        <v>0.10416666666666656</v>
      </c>
      <c r="E367" s="4">
        <v>4.22</v>
      </c>
    </row>
    <row r="368" spans="1:5" x14ac:dyDescent="0.3">
      <c r="A368">
        <v>367</v>
      </c>
      <c r="B368" s="4">
        <v>2.48</v>
      </c>
      <c r="C368">
        <v>-0.11749999999999979</v>
      </c>
      <c r="E368" s="4">
        <v>4.21</v>
      </c>
    </row>
    <row r="369" spans="1:5" x14ac:dyDescent="0.3">
      <c r="A369">
        <v>368</v>
      </c>
      <c r="B369" s="4">
        <v>2.23</v>
      </c>
      <c r="C369">
        <v>-0.53083333333333327</v>
      </c>
      <c r="E369" s="4">
        <v>3.78</v>
      </c>
    </row>
    <row r="370" spans="1:5" x14ac:dyDescent="0.3">
      <c r="A370">
        <v>369</v>
      </c>
      <c r="B370" s="4">
        <v>1.54</v>
      </c>
      <c r="C370">
        <v>-0.49333333333333318</v>
      </c>
      <c r="E370" s="4">
        <v>3.26</v>
      </c>
    </row>
    <row r="371" spans="1:5" x14ac:dyDescent="0.3">
      <c r="A371">
        <v>370</v>
      </c>
      <c r="B371" s="4">
        <v>1.36</v>
      </c>
      <c r="C371">
        <v>1.6666666666665941E-3</v>
      </c>
      <c r="E371" s="4">
        <v>2.59</v>
      </c>
    </row>
    <row r="372" spans="1:5" x14ac:dyDescent="0.3">
      <c r="A372">
        <v>371</v>
      </c>
      <c r="B372" s="4">
        <v>1.44</v>
      </c>
      <c r="C372">
        <v>-4.9166666666666727E-2</v>
      </c>
      <c r="E372" s="4">
        <v>1.9</v>
      </c>
    </row>
    <row r="373" spans="1:5" x14ac:dyDescent="0.3">
      <c r="A373">
        <v>372</v>
      </c>
      <c r="B373" s="4">
        <v>1.41</v>
      </c>
      <c r="C373">
        <v>0.53749999999999998</v>
      </c>
      <c r="E373" s="4">
        <v>1.64</v>
      </c>
    </row>
    <row r="374" spans="1:5" x14ac:dyDescent="0.3">
      <c r="A374">
        <v>373</v>
      </c>
      <c r="B374" s="4">
        <v>2.5299999999999998</v>
      </c>
      <c r="C374">
        <v>1.28</v>
      </c>
      <c r="E374" s="4">
        <v>1.2</v>
      </c>
    </row>
    <row r="375" spans="1:5" x14ac:dyDescent="0.3">
      <c r="A375">
        <v>374</v>
      </c>
      <c r="B375" s="4">
        <v>3.63</v>
      </c>
      <c r="C375">
        <v>0.65833333333333321</v>
      </c>
      <c r="E375" s="4">
        <v>1.31</v>
      </c>
    </row>
    <row r="376" spans="1:5" x14ac:dyDescent="0.3">
      <c r="A376">
        <v>375</v>
      </c>
      <c r="B376" s="4">
        <v>3.84</v>
      </c>
      <c r="C376">
        <v>8.6666666666666781E-2</v>
      </c>
      <c r="E376" s="4">
        <v>1.85</v>
      </c>
    </row>
    <row r="377" spans="1:5" x14ac:dyDescent="0.3">
      <c r="A377">
        <v>376</v>
      </c>
      <c r="B377" s="4">
        <v>3.99</v>
      </c>
      <c r="C377">
        <v>0.24</v>
      </c>
      <c r="E377" s="4">
        <v>2.2200000000000002</v>
      </c>
    </row>
    <row r="378" spans="1:5" x14ac:dyDescent="0.3">
      <c r="A378">
        <v>377</v>
      </c>
      <c r="B378" s="4">
        <v>4.37</v>
      </c>
      <c r="C378">
        <v>0.54583333333333339</v>
      </c>
      <c r="E378" s="4">
        <v>2.57</v>
      </c>
    </row>
    <row r="379" spans="1:5" x14ac:dyDescent="0.3">
      <c r="A379">
        <v>378</v>
      </c>
      <c r="B379" s="4">
        <v>4.99</v>
      </c>
      <c r="C379">
        <v>0.4958333333333334</v>
      </c>
      <c r="E379" s="4">
        <v>2.95</v>
      </c>
    </row>
    <row r="380" spans="1:5" x14ac:dyDescent="0.3">
      <c r="A380">
        <v>379</v>
      </c>
      <c r="B380" s="4">
        <v>5.29</v>
      </c>
      <c r="C380">
        <v>0.17999999999999994</v>
      </c>
      <c r="E380" s="4">
        <v>3.04</v>
      </c>
    </row>
    <row r="381" spans="1:5" x14ac:dyDescent="0.3">
      <c r="A381">
        <v>380</v>
      </c>
      <c r="B381" s="4">
        <v>5.4</v>
      </c>
      <c r="C381">
        <v>0.10083333333333326</v>
      </c>
      <c r="E381" s="4">
        <v>3.51</v>
      </c>
    </row>
    <row r="382" spans="1:5" x14ac:dyDescent="0.3">
      <c r="A382">
        <v>381</v>
      </c>
      <c r="B382" s="4">
        <v>5.49</v>
      </c>
      <c r="C382">
        <v>-4.3333333333333522E-2</v>
      </c>
      <c r="E382" s="4">
        <v>3.35</v>
      </c>
    </row>
    <row r="383" spans="1:5" x14ac:dyDescent="0.3">
      <c r="A383">
        <v>382</v>
      </c>
      <c r="B383" s="4">
        <v>5.38</v>
      </c>
      <c r="C383">
        <v>0.11250000000000027</v>
      </c>
      <c r="E383" s="4">
        <v>3.81</v>
      </c>
    </row>
    <row r="384" spans="1:5" x14ac:dyDescent="0.3">
      <c r="A384">
        <v>383</v>
      </c>
      <c r="B384" s="4">
        <v>5.65</v>
      </c>
      <c r="C384">
        <v>-3.3333333333334103E-3</v>
      </c>
      <c r="E384" s="4">
        <v>4.18</v>
      </c>
    </row>
    <row r="385" spans="1:5" x14ac:dyDescent="0.3">
      <c r="A385">
        <v>384</v>
      </c>
      <c r="B385" s="4">
        <v>5.33</v>
      </c>
      <c r="C385">
        <v>-0.32416666666666694</v>
      </c>
      <c r="E385" s="4">
        <v>4.54</v>
      </c>
    </row>
    <row r="386" spans="1:5" x14ac:dyDescent="0.3">
      <c r="A386">
        <v>385</v>
      </c>
      <c r="B386" s="4">
        <v>5.13</v>
      </c>
      <c r="C386">
        <v>-9.1666666666666632E-2</v>
      </c>
      <c r="E386" s="4">
        <v>5.07</v>
      </c>
    </row>
    <row r="387" spans="1:5" x14ac:dyDescent="0.3">
      <c r="A387">
        <v>386</v>
      </c>
      <c r="B387" s="4">
        <v>5.1100000000000003</v>
      </c>
      <c r="C387">
        <v>-5.499999999999957E-2</v>
      </c>
      <c r="E387" s="4">
        <v>5.46</v>
      </c>
    </row>
    <row r="388" spans="1:5" x14ac:dyDescent="0.3">
      <c r="A388">
        <v>387</v>
      </c>
      <c r="B388" s="4">
        <v>4.99</v>
      </c>
      <c r="C388">
        <v>-0.14666666666666672</v>
      </c>
      <c r="E388" s="4">
        <v>5.78</v>
      </c>
    </row>
    <row r="389" spans="1:5" x14ac:dyDescent="0.3">
      <c r="A389">
        <v>388</v>
      </c>
      <c r="B389" s="4">
        <v>4.87</v>
      </c>
      <c r="C389">
        <v>-6.6666666666670427E-3</v>
      </c>
      <c r="E389" s="4">
        <v>6.08</v>
      </c>
    </row>
    <row r="390" spans="1:5" x14ac:dyDescent="0.3">
      <c r="A390">
        <v>389</v>
      </c>
      <c r="B390" s="4">
        <v>4.97</v>
      </c>
      <c r="C390">
        <v>0.1333333333333333</v>
      </c>
      <c r="E390" s="4">
        <v>6.37</v>
      </c>
    </row>
    <row r="391" spans="1:5" x14ac:dyDescent="0.3">
      <c r="A391">
        <v>390</v>
      </c>
      <c r="B391" s="4">
        <v>5.03</v>
      </c>
      <c r="C391">
        <v>-9.6666666666666748E-2</v>
      </c>
      <c r="E391" s="4">
        <v>6.44</v>
      </c>
    </row>
    <row r="392" spans="1:5" x14ac:dyDescent="0.3">
      <c r="A392">
        <v>391</v>
      </c>
      <c r="B392" s="4">
        <v>4.67</v>
      </c>
      <c r="C392">
        <v>-0.7100000000000003</v>
      </c>
      <c r="E392" s="4">
        <v>6.23</v>
      </c>
    </row>
    <row r="393" spans="1:5" x14ac:dyDescent="0.3">
      <c r="A393">
        <v>392</v>
      </c>
      <c r="B393" s="4">
        <v>3.63</v>
      </c>
      <c r="C393">
        <v>-1.3049999999999997</v>
      </c>
      <c r="E393" s="4">
        <v>5.99</v>
      </c>
    </row>
    <row r="394" spans="1:5" x14ac:dyDescent="0.3">
      <c r="A394">
        <v>393</v>
      </c>
      <c r="B394" s="4">
        <v>2.29</v>
      </c>
      <c r="C394">
        <v>-1.0391666666666668</v>
      </c>
      <c r="E394" s="4">
        <v>6.44</v>
      </c>
    </row>
    <row r="395" spans="1:5" x14ac:dyDescent="0.3">
      <c r="A395">
        <v>394</v>
      </c>
      <c r="B395" s="4">
        <v>1.65</v>
      </c>
      <c r="C395">
        <v>-0.45333333333333337</v>
      </c>
      <c r="E395" s="4">
        <v>6.4</v>
      </c>
    </row>
    <row r="396" spans="1:5" x14ac:dyDescent="0.3">
      <c r="A396">
        <v>395</v>
      </c>
      <c r="B396" s="4">
        <v>1.3</v>
      </c>
      <c r="C396">
        <v>-0.24583333333333335</v>
      </c>
      <c r="E396" s="4">
        <v>6.36</v>
      </c>
    </row>
    <row r="397" spans="1:5" x14ac:dyDescent="0.3">
      <c r="A397">
        <v>396</v>
      </c>
      <c r="B397" s="4">
        <v>1.1499999999999999</v>
      </c>
      <c r="C397">
        <v>8.3333333333327853E-4</v>
      </c>
      <c r="E397" s="4">
        <v>6.71</v>
      </c>
    </row>
    <row r="398" spans="1:5" x14ac:dyDescent="0.3">
      <c r="A398">
        <v>397</v>
      </c>
      <c r="B398" s="4">
        <v>1.24</v>
      </c>
      <c r="C398">
        <v>-4.4999999999999984E-2</v>
      </c>
      <c r="E398" s="4">
        <v>6.4</v>
      </c>
    </row>
    <row r="399" spans="1:5" x14ac:dyDescent="0.3">
      <c r="A399">
        <v>398</v>
      </c>
      <c r="B399" s="4">
        <v>1.1599999999999999</v>
      </c>
      <c r="C399">
        <v>0.31249999999999994</v>
      </c>
      <c r="E399" s="4">
        <v>6.29</v>
      </c>
    </row>
    <row r="400" spans="1:5" x14ac:dyDescent="0.3">
      <c r="A400">
        <v>399</v>
      </c>
      <c r="B400" s="4">
        <v>1.92</v>
      </c>
      <c r="C400">
        <v>0.91666666666666663</v>
      </c>
      <c r="E400" s="4">
        <v>6.28</v>
      </c>
    </row>
    <row r="401" spans="1:5" x14ac:dyDescent="0.3">
      <c r="A401">
        <v>400</v>
      </c>
      <c r="B401" s="4">
        <v>2.84</v>
      </c>
      <c r="C401">
        <v>0.97583333333333344</v>
      </c>
      <c r="E401" s="4">
        <v>6.5</v>
      </c>
    </row>
    <row r="402" spans="1:5" x14ac:dyDescent="0.3">
      <c r="A402">
        <v>401</v>
      </c>
      <c r="B402" s="4">
        <v>3.68</v>
      </c>
      <c r="C402">
        <v>0.3083333333333334</v>
      </c>
      <c r="E402" s="4">
        <v>6.65</v>
      </c>
    </row>
    <row r="403" spans="1:5" x14ac:dyDescent="0.3">
      <c r="A403">
        <v>402</v>
      </c>
      <c r="B403" s="4">
        <v>3.53</v>
      </c>
      <c r="C403">
        <v>-8.5833333333333428E-2</v>
      </c>
      <c r="E403" s="4">
        <v>6.17</v>
      </c>
    </row>
    <row r="404" spans="1:5" x14ac:dyDescent="0.3">
      <c r="A404">
        <v>403</v>
      </c>
      <c r="B404" s="4">
        <v>3.74</v>
      </c>
      <c r="C404">
        <v>0.48249999999999993</v>
      </c>
      <c r="E404" s="4">
        <v>6.1</v>
      </c>
    </row>
    <row r="405" spans="1:5" x14ac:dyDescent="0.3">
      <c r="A405">
        <v>404</v>
      </c>
      <c r="B405" s="4">
        <v>4.3499999999999996</v>
      </c>
      <c r="C405">
        <v>0.3791666666666666</v>
      </c>
      <c r="E405" s="4">
        <v>5.93</v>
      </c>
    </row>
    <row r="406" spans="1:5" x14ac:dyDescent="0.3">
      <c r="A406">
        <v>405</v>
      </c>
      <c r="B406" s="4">
        <v>4.45</v>
      </c>
      <c r="C406">
        <v>0.11833333333333391</v>
      </c>
      <c r="E406" s="4">
        <v>6.35</v>
      </c>
    </row>
    <row r="407" spans="1:5" x14ac:dyDescent="0.3">
      <c r="A407">
        <v>406</v>
      </c>
      <c r="B407" s="4">
        <v>4.66</v>
      </c>
      <c r="C407">
        <v>0.19333333333333322</v>
      </c>
      <c r="E407" s="4">
        <v>6.58</v>
      </c>
    </row>
    <row r="408" spans="1:5" x14ac:dyDescent="0.3">
      <c r="A408">
        <v>407</v>
      </c>
      <c r="B408" s="4">
        <v>4.8</v>
      </c>
      <c r="C408">
        <v>6.4999999999999877E-2</v>
      </c>
      <c r="E408" s="4">
        <v>5.99</v>
      </c>
    </row>
    <row r="409" spans="1:5" x14ac:dyDescent="0.3">
      <c r="A409">
        <v>408</v>
      </c>
      <c r="B409" s="4">
        <v>4.83</v>
      </c>
      <c r="C409">
        <v>0.12500000000000031</v>
      </c>
      <c r="E409" s="4">
        <v>4.1900000000000004</v>
      </c>
    </row>
    <row r="410" spans="1:5" x14ac:dyDescent="0.3">
      <c r="A410">
        <v>409</v>
      </c>
      <c r="B410" s="4">
        <v>5.03</v>
      </c>
      <c r="C410">
        <v>8.4166666666666723E-2</v>
      </c>
      <c r="E410" s="4">
        <v>2.97</v>
      </c>
    </row>
    <row r="411" spans="1:5" x14ac:dyDescent="0.3">
      <c r="A411">
        <v>410</v>
      </c>
      <c r="B411" s="4">
        <v>5</v>
      </c>
      <c r="C411">
        <v>4.2499999999999982E-2</v>
      </c>
      <c r="E411" s="4">
        <v>2.2799999999999998</v>
      </c>
    </row>
    <row r="412" spans="1:5" x14ac:dyDescent="0.3">
      <c r="A412">
        <v>411</v>
      </c>
      <c r="B412" s="4">
        <v>5.15</v>
      </c>
      <c r="C412">
        <v>0.15166666666666662</v>
      </c>
      <c r="E412" s="4">
        <v>1.06</v>
      </c>
    </row>
    <row r="413" spans="1:5" x14ac:dyDescent="0.3">
      <c r="A413">
        <v>412</v>
      </c>
      <c r="B413" s="4">
        <v>5.28</v>
      </c>
      <c r="C413">
        <v>0.1733333333333332</v>
      </c>
      <c r="E413" s="4">
        <v>0.79</v>
      </c>
    </row>
    <row r="414" spans="1:5" x14ac:dyDescent="0.3">
      <c r="A414">
        <v>413</v>
      </c>
      <c r="B414" s="4">
        <v>5.45</v>
      </c>
      <c r="C414">
        <v>1.5000000000000124E-2</v>
      </c>
      <c r="E414" s="4">
        <v>0.74</v>
      </c>
    </row>
    <row r="415" spans="1:5" x14ac:dyDescent="0.3">
      <c r="A415">
        <v>414</v>
      </c>
      <c r="B415" s="4">
        <v>5.32</v>
      </c>
      <c r="C415">
        <v>-0.11666666666666663</v>
      </c>
      <c r="E415" s="4">
        <v>0.88</v>
      </c>
    </row>
    <row r="416" spans="1:5" x14ac:dyDescent="0.3">
      <c r="A416">
        <v>415</v>
      </c>
      <c r="B416" s="4">
        <v>5.29</v>
      </c>
      <c r="C416">
        <v>8.1666666666666776E-2</v>
      </c>
      <c r="E416" s="4">
        <v>0.66</v>
      </c>
    </row>
    <row r="417" spans="1:5" x14ac:dyDescent="0.3">
      <c r="A417">
        <v>416</v>
      </c>
      <c r="B417" s="4">
        <v>5.4</v>
      </c>
      <c r="C417">
        <v>-9.8333333333333314E-2</v>
      </c>
      <c r="E417" s="4">
        <v>0.94</v>
      </c>
    </row>
    <row r="418" spans="1:5" x14ac:dyDescent="0.3">
      <c r="A418">
        <v>417</v>
      </c>
      <c r="B418" s="4">
        <v>5.1100000000000003</v>
      </c>
      <c r="C418">
        <v>-0.19416666666666704</v>
      </c>
      <c r="E418" s="4">
        <v>1.52</v>
      </c>
    </row>
    <row r="419" spans="1:5" x14ac:dyDescent="0.3">
      <c r="A419">
        <v>418</v>
      </c>
      <c r="B419" s="4">
        <v>5.0599999999999996</v>
      </c>
      <c r="C419">
        <v>-6.9166666666666377E-2</v>
      </c>
      <c r="E419" s="4">
        <v>2.11</v>
      </c>
    </row>
    <row r="420" spans="1:5" x14ac:dyDescent="0.3">
      <c r="A420">
        <v>419</v>
      </c>
      <c r="B420" s="4">
        <v>4.9000000000000004</v>
      </c>
      <c r="C420">
        <v>-0.28583333333333322</v>
      </c>
      <c r="E420" s="4">
        <v>1.92</v>
      </c>
    </row>
    <row r="421" spans="1:5" x14ac:dyDescent="0.3">
      <c r="A421">
        <v>420</v>
      </c>
      <c r="B421" s="4">
        <v>4.55</v>
      </c>
      <c r="C421">
        <v>-0.26666666666666711</v>
      </c>
      <c r="E421" s="4">
        <v>2.65</v>
      </c>
    </row>
    <row r="422" spans="1:5" x14ac:dyDescent="0.3">
      <c r="A422">
        <v>421</v>
      </c>
      <c r="B422" s="4">
        <v>4.46</v>
      </c>
      <c r="C422">
        <v>0.14583333333333348</v>
      </c>
      <c r="E422" s="4">
        <v>3.77</v>
      </c>
    </row>
    <row r="423" spans="1:5" x14ac:dyDescent="0.3">
      <c r="A423">
        <v>422</v>
      </c>
      <c r="B423" s="4">
        <v>4.74</v>
      </c>
      <c r="C423">
        <v>0.13416666666666685</v>
      </c>
      <c r="E423" s="4">
        <v>4.16</v>
      </c>
    </row>
    <row r="424" spans="1:5" x14ac:dyDescent="0.3">
      <c r="A424">
        <v>423</v>
      </c>
      <c r="B424" s="4">
        <v>4.67</v>
      </c>
      <c r="C424">
        <v>-8.0833333333333313E-2</v>
      </c>
      <c r="E424" s="4">
        <v>4.3899999999999997</v>
      </c>
    </row>
    <row r="425" spans="1:5" x14ac:dyDescent="0.3">
      <c r="A425">
        <v>424</v>
      </c>
      <c r="B425" s="4">
        <v>4.62</v>
      </c>
      <c r="C425">
        <v>-0.10416666666666681</v>
      </c>
      <c r="E425" s="4">
        <v>5.0599999999999996</v>
      </c>
    </row>
    <row r="426" spans="1:5" x14ac:dyDescent="0.3">
      <c r="A426">
        <v>425</v>
      </c>
      <c r="B426" s="4">
        <v>4.47</v>
      </c>
      <c r="C426">
        <v>-9.1666666666666938E-2</v>
      </c>
      <c r="E426" s="4">
        <v>5.2</v>
      </c>
    </row>
    <row r="427" spans="1:5" x14ac:dyDescent="0.3">
      <c r="A427">
        <v>426</v>
      </c>
      <c r="B427" s="4">
        <v>4.3899999999999997</v>
      </c>
      <c r="C427">
        <v>-0.22083333333333299</v>
      </c>
      <c r="E427" s="4">
        <v>5.68</v>
      </c>
    </row>
    <row r="428" spans="1:5" x14ac:dyDescent="0.3">
      <c r="A428">
        <v>427</v>
      </c>
      <c r="B428" s="4">
        <v>3.93</v>
      </c>
      <c r="C428">
        <v>-0.75416666666666643</v>
      </c>
      <c r="E428" s="4">
        <v>5.9</v>
      </c>
    </row>
    <row r="429" spans="1:5" x14ac:dyDescent="0.3">
      <c r="A429">
        <v>428</v>
      </c>
      <c r="B429" s="4">
        <v>2.95</v>
      </c>
      <c r="C429">
        <v>-1.0549999999999999</v>
      </c>
      <c r="E429" s="4">
        <v>5.74</v>
      </c>
    </row>
    <row r="430" spans="1:5" x14ac:dyDescent="0.3">
      <c r="A430">
        <v>429</v>
      </c>
      <c r="B430" s="4">
        <v>2</v>
      </c>
      <c r="C430">
        <v>-0.65083333333333337</v>
      </c>
      <c r="E430" s="4">
        <v>5.5</v>
      </c>
    </row>
    <row r="431" spans="1:5" x14ac:dyDescent="0.3">
      <c r="A431">
        <v>430</v>
      </c>
      <c r="B431" s="4">
        <v>1.61</v>
      </c>
      <c r="C431">
        <v>-0.47666666666666663</v>
      </c>
      <c r="E431" s="4">
        <v>4.84</v>
      </c>
    </row>
    <row r="432" spans="1:5" x14ac:dyDescent="0.3">
      <c r="A432">
        <v>431</v>
      </c>
      <c r="B432" s="4">
        <v>1.02</v>
      </c>
      <c r="C432">
        <v>-0.42916666666666675</v>
      </c>
      <c r="E432" s="4">
        <v>4.82</v>
      </c>
    </row>
    <row r="433" spans="1:5" x14ac:dyDescent="0.3">
      <c r="A433">
        <v>432</v>
      </c>
      <c r="B433" s="4">
        <v>0.83</v>
      </c>
      <c r="C433">
        <v>1.5000000000000032E-2</v>
      </c>
      <c r="E433" s="4">
        <v>4.7</v>
      </c>
    </row>
    <row r="434" spans="1:5" x14ac:dyDescent="0.3">
      <c r="A434">
        <v>433</v>
      </c>
      <c r="B434" s="4">
        <v>0.91</v>
      </c>
      <c r="C434">
        <v>-0.23583333333333331</v>
      </c>
      <c r="E434" s="4">
        <v>4.2300000000000004</v>
      </c>
    </row>
    <row r="435" spans="1:5" x14ac:dyDescent="0.3">
      <c r="A435">
        <v>434</v>
      </c>
      <c r="B435" s="4">
        <v>0.55000000000000004</v>
      </c>
      <c r="C435">
        <v>0.34916666666666668</v>
      </c>
      <c r="E435" s="4">
        <v>3.93</v>
      </c>
    </row>
    <row r="436" spans="1:5" x14ac:dyDescent="0.3">
      <c r="A436">
        <v>435</v>
      </c>
      <c r="B436" s="4">
        <v>1.61</v>
      </c>
      <c r="C436">
        <v>0.93083333333333351</v>
      </c>
      <c r="E436" s="4">
        <v>2.44</v>
      </c>
    </row>
    <row r="437" spans="1:5" x14ac:dyDescent="0.3">
      <c r="A437">
        <v>436</v>
      </c>
      <c r="B437" s="4">
        <v>2.2400000000000002</v>
      </c>
      <c r="C437">
        <v>0.88249999999999984</v>
      </c>
      <c r="E437" s="4">
        <v>1.89</v>
      </c>
    </row>
    <row r="438" spans="1:5" x14ac:dyDescent="0.3">
      <c r="A438">
        <v>437</v>
      </c>
      <c r="B438" s="4">
        <v>3.26</v>
      </c>
      <c r="C438">
        <v>0.45916666666666656</v>
      </c>
      <c r="E438" s="4">
        <v>1.57</v>
      </c>
    </row>
    <row r="439" spans="1:5" x14ac:dyDescent="0.3">
      <c r="A439">
        <v>438</v>
      </c>
      <c r="B439" s="4">
        <v>3.16</v>
      </c>
      <c r="C439">
        <v>1.4166666666666661E-2</v>
      </c>
      <c r="E439" s="4">
        <v>1.4</v>
      </c>
    </row>
    <row r="440" spans="1:5" x14ac:dyDescent="0.3">
      <c r="A440">
        <v>439</v>
      </c>
      <c r="B440" s="4">
        <v>3.46</v>
      </c>
      <c r="C440">
        <v>0.30499999999999988</v>
      </c>
      <c r="E440" s="4">
        <v>0.73</v>
      </c>
    </row>
    <row r="441" spans="1:5" x14ac:dyDescent="0.3">
      <c r="A441">
        <v>440</v>
      </c>
      <c r="B441" s="4">
        <v>3.67</v>
      </c>
      <c r="C441">
        <v>0.1033333333333335</v>
      </c>
      <c r="E441" s="4">
        <v>0.36</v>
      </c>
    </row>
    <row r="442" spans="1:5" x14ac:dyDescent="0.3">
      <c r="A442">
        <v>441</v>
      </c>
      <c r="B442" s="4">
        <v>3.68</v>
      </c>
      <c r="C442">
        <v>1.6666666666668533E-3</v>
      </c>
      <c r="E442" s="4">
        <v>1.3</v>
      </c>
    </row>
    <row r="443" spans="1:5" x14ac:dyDescent="0.3">
      <c r="A443">
        <v>442</v>
      </c>
      <c r="B443" s="4">
        <v>3.68</v>
      </c>
      <c r="C443">
        <v>-0.10499999999999998</v>
      </c>
      <c r="E443" s="4">
        <v>3.39</v>
      </c>
    </row>
    <row r="444" spans="1:5" x14ac:dyDescent="0.3">
      <c r="A444">
        <v>443</v>
      </c>
      <c r="B444" s="4">
        <v>3.52</v>
      </c>
      <c r="C444">
        <v>-2.8333333333333582E-2</v>
      </c>
      <c r="E444" s="4">
        <v>3.72</v>
      </c>
    </row>
    <row r="445" spans="1:5" x14ac:dyDescent="0.3">
      <c r="A445">
        <v>444</v>
      </c>
      <c r="B445" s="4">
        <v>3.65</v>
      </c>
      <c r="C445">
        <v>0.18749999999999975</v>
      </c>
      <c r="E445" s="4">
        <v>3.96</v>
      </c>
    </row>
    <row r="446" spans="1:5" x14ac:dyDescent="0.3">
      <c r="A446">
        <v>445</v>
      </c>
      <c r="B446" s="4">
        <v>3.78</v>
      </c>
      <c r="C446">
        <v>-0.15499999999999992</v>
      </c>
      <c r="E446" s="4">
        <v>4.49</v>
      </c>
    </row>
    <row r="447" spans="1:5" x14ac:dyDescent="0.3">
      <c r="A447">
        <v>446</v>
      </c>
      <c r="B447" s="4">
        <v>3.51</v>
      </c>
      <c r="C447">
        <v>0.28750000000000003</v>
      </c>
      <c r="E447" s="4">
        <v>4.9000000000000004</v>
      </c>
    </row>
    <row r="448" spans="1:5" x14ac:dyDescent="0.3">
      <c r="A448">
        <v>447</v>
      </c>
      <c r="B448" s="4">
        <v>4.26</v>
      </c>
      <c r="C448">
        <v>0.36333333333333345</v>
      </c>
      <c r="E448" s="4">
        <v>5.44</v>
      </c>
    </row>
    <row r="449" spans="1:5" x14ac:dyDescent="0.3">
      <c r="A449">
        <v>448</v>
      </c>
      <c r="B449" s="4">
        <v>4.04</v>
      </c>
      <c r="C449">
        <v>-0.43749999999999983</v>
      </c>
      <c r="E449" s="4">
        <v>5.49</v>
      </c>
    </row>
    <row r="450" spans="1:5" x14ac:dyDescent="0.3">
      <c r="A450">
        <v>449</v>
      </c>
      <c r="B450" s="4">
        <v>3.66</v>
      </c>
      <c r="C450">
        <v>-3.6666666666666625E-2</v>
      </c>
      <c r="E450" s="4">
        <v>5.81</v>
      </c>
    </row>
    <row r="451" spans="1:5" x14ac:dyDescent="0.3">
      <c r="A451">
        <v>450</v>
      </c>
      <c r="B451" s="4">
        <v>3.96</v>
      </c>
      <c r="C451">
        <v>0.28499999999999964</v>
      </c>
      <c r="E451" s="4">
        <v>5.6</v>
      </c>
    </row>
    <row r="452" spans="1:5" x14ac:dyDescent="0.3">
      <c r="A452">
        <v>451</v>
      </c>
      <c r="B452" s="4">
        <v>4.0599999999999996</v>
      </c>
      <c r="C452">
        <v>-0.16916666666666677</v>
      </c>
      <c r="E452" s="4">
        <v>5.4</v>
      </c>
    </row>
    <row r="453" spans="1:5" x14ac:dyDescent="0.3">
      <c r="A453">
        <v>452</v>
      </c>
      <c r="B453" s="4">
        <v>3.82</v>
      </c>
      <c r="C453">
        <v>0.27333333333333393</v>
      </c>
      <c r="E453" s="4">
        <v>5.07</v>
      </c>
    </row>
    <row r="454" spans="1:5" x14ac:dyDescent="0.3">
      <c r="A454">
        <v>453</v>
      </c>
      <c r="B454" s="4">
        <v>4.57</v>
      </c>
      <c r="C454">
        <v>0.52083333333333337</v>
      </c>
      <c r="E454" s="4">
        <v>4.3899999999999997</v>
      </c>
    </row>
    <row r="455" spans="1:5" x14ac:dyDescent="0.3">
      <c r="A455">
        <v>454</v>
      </c>
      <c r="B455" s="4">
        <v>4.76</v>
      </c>
      <c r="C455">
        <v>0.36083333333333317</v>
      </c>
      <c r="E455" s="4">
        <v>2.82</v>
      </c>
    </row>
    <row r="456" spans="1:5" x14ac:dyDescent="0.3">
      <c r="A456">
        <v>455</v>
      </c>
      <c r="B456" s="4">
        <v>5.33</v>
      </c>
      <c r="C456">
        <v>0.46333333333333354</v>
      </c>
      <c r="E456" s="4">
        <v>1.63</v>
      </c>
    </row>
    <row r="457" spans="1:5" x14ac:dyDescent="0.3">
      <c r="A457">
        <v>456</v>
      </c>
      <c r="B457" s="4">
        <v>5.57</v>
      </c>
      <c r="C457">
        <v>3.8333333333333552E-2</v>
      </c>
      <c r="E457" s="4">
        <v>1.64</v>
      </c>
    </row>
    <row r="458" spans="1:5" x14ac:dyDescent="0.3">
      <c r="A458">
        <v>457</v>
      </c>
      <c r="B458" s="4">
        <v>5.49</v>
      </c>
      <c r="C458">
        <v>-1.4166666666666661E-2</v>
      </c>
      <c r="E458" s="4">
        <v>1.45</v>
      </c>
    </row>
    <row r="459" spans="1:5" x14ac:dyDescent="0.3">
      <c r="A459">
        <v>458</v>
      </c>
      <c r="B459" s="4">
        <v>5.58</v>
      </c>
      <c r="C459">
        <v>5.3333333333333378E-2</v>
      </c>
      <c r="E459" s="4">
        <v>1.72</v>
      </c>
    </row>
    <row r="460" spans="1:5" x14ac:dyDescent="0.3">
      <c r="A460">
        <v>459</v>
      </c>
      <c r="B460" s="4">
        <v>5.58</v>
      </c>
      <c r="C460">
        <v>2.2500000000000114E-2</v>
      </c>
      <c r="E460" s="4">
        <v>1.42</v>
      </c>
    </row>
    <row r="461" spans="1:5" x14ac:dyDescent="0.3">
      <c r="A461">
        <v>460</v>
      </c>
      <c r="B461" s="4">
        <v>5.65</v>
      </c>
      <c r="C461">
        <v>0.12250000000000005</v>
      </c>
      <c r="E461" s="4">
        <v>2.1800000000000002</v>
      </c>
    </row>
    <row r="462" spans="1:5" x14ac:dyDescent="0.3">
      <c r="A462">
        <v>461</v>
      </c>
      <c r="B462" s="4">
        <v>5.78</v>
      </c>
      <c r="C462">
        <v>3.0833333333333268E-2</v>
      </c>
      <c r="E462" s="4">
        <v>2.19</v>
      </c>
    </row>
    <row r="463" spans="1:5" x14ac:dyDescent="0.3">
      <c r="A463">
        <v>462</v>
      </c>
      <c r="B463" s="4">
        <v>5.71</v>
      </c>
      <c r="C463">
        <v>-4.4166666666666611E-2</v>
      </c>
      <c r="E463" s="4">
        <v>2.35</v>
      </c>
    </row>
    <row r="464" spans="1:5" x14ac:dyDescent="0.3">
      <c r="A464">
        <v>463</v>
      </c>
      <c r="B464" s="4">
        <v>5.69</v>
      </c>
      <c r="C464">
        <v>-0.16083333333333338</v>
      </c>
      <c r="E464" s="4">
        <v>2.06</v>
      </c>
    </row>
    <row r="465" spans="1:5" x14ac:dyDescent="0.3">
      <c r="A465">
        <v>464</v>
      </c>
      <c r="B465" s="4">
        <v>5.46</v>
      </c>
      <c r="C465">
        <v>2.9999999999999877E-2</v>
      </c>
      <c r="E465" s="4">
        <v>1.9</v>
      </c>
    </row>
    <row r="466" spans="1:5" x14ac:dyDescent="0.3">
      <c r="A466">
        <v>465</v>
      </c>
      <c r="B466" s="4">
        <v>5.71</v>
      </c>
      <c r="C466">
        <v>9.4999999999999682E-2</v>
      </c>
      <c r="E466" s="4">
        <v>1.31</v>
      </c>
    </row>
    <row r="467" spans="1:5" x14ac:dyDescent="0.3">
      <c r="A467">
        <v>466</v>
      </c>
      <c r="B467" s="4">
        <v>5.51</v>
      </c>
      <c r="C467">
        <v>-0.39583333333333343</v>
      </c>
      <c r="E467" s="4">
        <v>1.29</v>
      </c>
    </row>
    <row r="468" spans="1:5" x14ac:dyDescent="0.3">
      <c r="A468">
        <v>467</v>
      </c>
      <c r="B468" s="4">
        <v>4.95</v>
      </c>
      <c r="C468">
        <v>-0.76916666666666644</v>
      </c>
      <c r="E468" s="4">
        <v>2.0499999999999998</v>
      </c>
    </row>
    <row r="469" spans="1:5" x14ac:dyDescent="0.3">
      <c r="A469">
        <v>468</v>
      </c>
      <c r="B469" s="4">
        <v>4.13</v>
      </c>
      <c r="C469">
        <v>-0.52583333333333337</v>
      </c>
      <c r="E469" s="4">
        <v>2.4700000000000002</v>
      </c>
    </row>
    <row r="470" spans="1:5" x14ac:dyDescent="0.3">
      <c r="A470">
        <v>469</v>
      </c>
      <c r="B470" s="4">
        <v>3.9</v>
      </c>
      <c r="C470">
        <v>-0.31249999999999994</v>
      </c>
      <c r="E470" s="4">
        <v>2.72</v>
      </c>
    </row>
    <row r="471" spans="1:5" x14ac:dyDescent="0.3">
      <c r="A471">
        <v>470</v>
      </c>
      <c r="B471" s="4">
        <v>3.42</v>
      </c>
      <c r="C471">
        <v>-0.46333333333333315</v>
      </c>
      <c r="E471" s="4">
        <v>3.1</v>
      </c>
    </row>
    <row r="472" spans="1:5" x14ac:dyDescent="0.3">
      <c r="A472">
        <v>471</v>
      </c>
      <c r="B472" s="4">
        <v>3.02</v>
      </c>
      <c r="C472">
        <v>-0.33416666666666667</v>
      </c>
      <c r="E472" s="4">
        <v>3.14</v>
      </c>
    </row>
    <row r="473" spans="1:5" x14ac:dyDescent="0.3">
      <c r="A473">
        <v>472</v>
      </c>
      <c r="B473" s="4">
        <v>2.65</v>
      </c>
      <c r="C473">
        <v>-0.69499999999999995</v>
      </c>
      <c r="E473" s="4">
        <v>3.59</v>
      </c>
    </row>
    <row r="474" spans="1:5" x14ac:dyDescent="0.3">
      <c r="A474">
        <v>473</v>
      </c>
      <c r="B474" s="4">
        <v>1.75</v>
      </c>
      <c r="C474">
        <v>-0.48166666666666663</v>
      </c>
      <c r="E474" s="4">
        <v>4.0599999999999996</v>
      </c>
    </row>
    <row r="475" spans="1:5" x14ac:dyDescent="0.3">
      <c r="A475">
        <v>474</v>
      </c>
      <c r="B475" s="4">
        <v>1.6</v>
      </c>
      <c r="C475">
        <v>-0.72166666666666657</v>
      </c>
      <c r="E475" s="4">
        <v>4.18</v>
      </c>
    </row>
    <row r="476" spans="1:5" x14ac:dyDescent="0.3">
      <c r="A476">
        <v>475</v>
      </c>
      <c r="B476" s="4">
        <v>0.4</v>
      </c>
      <c r="C476">
        <v>-0.67833333333333334</v>
      </c>
      <c r="E476" s="4">
        <v>4.53</v>
      </c>
    </row>
    <row r="477" spans="1:5" x14ac:dyDescent="0.3">
      <c r="A477">
        <v>476</v>
      </c>
      <c r="B477" s="4">
        <v>0.51</v>
      </c>
      <c r="C477">
        <v>0.5525000000000001</v>
      </c>
      <c r="E477" s="4">
        <v>4.66</v>
      </c>
    </row>
    <row r="478" spans="1:5" x14ac:dyDescent="0.3">
      <c r="A478">
        <v>477</v>
      </c>
      <c r="B478" s="4">
        <v>1.17</v>
      </c>
      <c r="C478">
        <v>0.29833333333333323</v>
      </c>
      <c r="E478" s="4">
        <v>5.07</v>
      </c>
    </row>
    <row r="479" spans="1:5" x14ac:dyDescent="0.3">
      <c r="A479">
        <v>478</v>
      </c>
      <c r="B479" s="4">
        <v>1.1299999999999999</v>
      </c>
      <c r="C479">
        <v>0.27916666666666662</v>
      </c>
      <c r="E479" s="4">
        <v>5.29</v>
      </c>
    </row>
    <row r="480" spans="1:5" x14ac:dyDescent="0.3">
      <c r="A480">
        <v>479</v>
      </c>
      <c r="B480" s="4">
        <v>1.78</v>
      </c>
      <c r="C480">
        <v>0.51166666666666671</v>
      </c>
      <c r="E480" s="4">
        <v>5.0199999999999996</v>
      </c>
    </row>
    <row r="481" spans="1:5" x14ac:dyDescent="0.3">
      <c r="A481">
        <v>480</v>
      </c>
      <c r="B481" s="4">
        <v>2.04</v>
      </c>
      <c r="C481">
        <v>0.26083333333333347</v>
      </c>
      <c r="E481" s="4">
        <v>5.41</v>
      </c>
    </row>
    <row r="482" spans="1:5" x14ac:dyDescent="0.3">
      <c r="A482">
        <v>481</v>
      </c>
      <c r="B482" s="4">
        <v>2.31</v>
      </c>
      <c r="C482">
        <v>8.5833333333333484E-2</v>
      </c>
      <c r="E482" s="4">
        <v>6.47</v>
      </c>
    </row>
    <row r="483" spans="1:5" x14ac:dyDescent="0.3">
      <c r="A483">
        <v>482</v>
      </c>
      <c r="B483" s="4">
        <v>2.2400000000000002</v>
      </c>
      <c r="C483">
        <v>8.3333333333332291E-3</v>
      </c>
      <c r="E483" s="4">
        <v>0</v>
      </c>
    </row>
    <row r="484" spans="1:5" x14ac:dyDescent="0.3">
      <c r="A484">
        <v>483</v>
      </c>
      <c r="B484" s="4">
        <v>2.35</v>
      </c>
      <c r="C484">
        <v>1.6666666666666424E-2</v>
      </c>
      <c r="E484" s="4">
        <v>0</v>
      </c>
    </row>
    <row r="485" spans="1:5" x14ac:dyDescent="0.3">
      <c r="A485">
        <v>484</v>
      </c>
      <c r="B485" s="4">
        <v>2.2599999999999998</v>
      </c>
      <c r="C485">
        <v>-8.8333333333333375E-2</v>
      </c>
      <c r="E485" s="4">
        <v>0</v>
      </c>
    </row>
    <row r="486" spans="1:5" x14ac:dyDescent="0.3">
      <c r="A486">
        <v>485</v>
      </c>
      <c r="B486" s="4">
        <v>2.27</v>
      </c>
      <c r="C486">
        <v>0.22750000000000023</v>
      </c>
      <c r="E486" s="4">
        <v>0</v>
      </c>
    </row>
    <row r="487" spans="1:5" x14ac:dyDescent="0.3">
      <c r="A487">
        <v>486</v>
      </c>
      <c r="B487" s="4">
        <v>2.66</v>
      </c>
      <c r="C487">
        <v>0.32833333333333331</v>
      </c>
      <c r="E487" s="4">
        <v>0</v>
      </c>
    </row>
    <row r="488" spans="1:5" x14ac:dyDescent="0.3">
      <c r="A488">
        <v>487</v>
      </c>
      <c r="B488" s="4">
        <v>2.82</v>
      </c>
      <c r="C488">
        <v>2.7500000000000191E-2</v>
      </c>
      <c r="E488" s="4">
        <v>4.51</v>
      </c>
    </row>
    <row r="489" spans="1:5" x14ac:dyDescent="0.3">
      <c r="A489">
        <v>488</v>
      </c>
      <c r="B489" s="4">
        <v>2.72</v>
      </c>
      <c r="C489">
        <v>-0.24666666666666673</v>
      </c>
      <c r="E489" s="4">
        <v>4.05</v>
      </c>
    </row>
    <row r="490" spans="1:5" x14ac:dyDescent="0.3">
      <c r="A490">
        <v>489</v>
      </c>
      <c r="B490" s="4">
        <v>2.42</v>
      </c>
      <c r="C490">
        <v>-0.20000000000000021</v>
      </c>
      <c r="E490" s="4">
        <v>3.48</v>
      </c>
    </row>
    <row r="491" spans="1:5" x14ac:dyDescent="0.3">
      <c r="A491">
        <v>490</v>
      </c>
      <c r="B491" s="4">
        <v>2.42</v>
      </c>
      <c r="C491">
        <v>0.24166666666666667</v>
      </c>
      <c r="E491" s="4">
        <v>3.12</v>
      </c>
    </row>
    <row r="492" spans="1:5" x14ac:dyDescent="0.3">
      <c r="A492">
        <v>491</v>
      </c>
      <c r="B492" s="4">
        <v>2.82</v>
      </c>
      <c r="C492">
        <v>0.33250000000000002</v>
      </c>
      <c r="E492" s="4">
        <v>2.6</v>
      </c>
    </row>
    <row r="493" spans="1:5" x14ac:dyDescent="0.3">
      <c r="A493">
        <v>492</v>
      </c>
      <c r="B493" s="4">
        <v>3.02</v>
      </c>
      <c r="C493">
        <v>0.19083333333333341</v>
      </c>
      <c r="E493" s="4">
        <v>2.37</v>
      </c>
    </row>
    <row r="494" spans="1:5" x14ac:dyDescent="0.3">
      <c r="A494">
        <v>493</v>
      </c>
      <c r="B494" s="4">
        <v>3.23</v>
      </c>
      <c r="C494">
        <v>0.1575</v>
      </c>
      <c r="E494" s="4">
        <v>2.5099999999999998</v>
      </c>
    </row>
    <row r="495" spans="1:5" x14ac:dyDescent="0.3">
      <c r="A495">
        <v>494</v>
      </c>
      <c r="B495" s="4">
        <v>3.41</v>
      </c>
      <c r="C495">
        <v>0.4466666666666666</v>
      </c>
      <c r="E495" s="4">
        <v>2.48</v>
      </c>
    </row>
    <row r="496" spans="1:5" x14ac:dyDescent="0.3">
      <c r="A496">
        <v>495</v>
      </c>
      <c r="B496" s="4">
        <v>4.05</v>
      </c>
      <c r="C496">
        <v>0.52083333333333304</v>
      </c>
      <c r="E496" s="4">
        <v>2.23</v>
      </c>
    </row>
    <row r="497" spans="1:5" x14ac:dyDescent="0.3">
      <c r="A497">
        <v>496</v>
      </c>
      <c r="B497" s="4">
        <v>4.22</v>
      </c>
      <c r="C497">
        <v>-0.30249999999999994</v>
      </c>
      <c r="E497" s="4">
        <v>1.54</v>
      </c>
    </row>
    <row r="498" spans="1:5" x14ac:dyDescent="0.3">
      <c r="A498">
        <v>497</v>
      </c>
      <c r="B498" s="4">
        <v>3.46</v>
      </c>
      <c r="C498">
        <v>-1.0824999999999998</v>
      </c>
      <c r="E498" s="4">
        <v>1.36</v>
      </c>
    </row>
    <row r="499" spans="1:5" x14ac:dyDescent="0.3">
      <c r="A499">
        <v>498</v>
      </c>
      <c r="B499" s="4">
        <v>2.3199999999999998</v>
      </c>
      <c r="C499">
        <v>-0.84749999999999981</v>
      </c>
      <c r="E499" s="4">
        <v>1.44</v>
      </c>
    </row>
    <row r="500" spans="1:5" x14ac:dyDescent="0.3">
      <c r="A500">
        <v>499</v>
      </c>
      <c r="B500" s="4">
        <v>1.84</v>
      </c>
      <c r="C500">
        <v>-0.40749999999999997</v>
      </c>
      <c r="E500" s="4">
        <v>1.41</v>
      </c>
    </row>
    <row r="501" spans="1:5" x14ac:dyDescent="0.3">
      <c r="A501">
        <v>500</v>
      </c>
      <c r="B501" s="4">
        <v>1.43</v>
      </c>
      <c r="C501">
        <v>-0.31916666666666671</v>
      </c>
      <c r="E501" s="4">
        <v>2.5299999999999998</v>
      </c>
    </row>
    <row r="502" spans="1:5" x14ac:dyDescent="0.3">
      <c r="A502">
        <v>501</v>
      </c>
      <c r="B502" s="4">
        <v>1.23</v>
      </c>
      <c r="C502">
        <v>-5.4166666666666675E-2</v>
      </c>
      <c r="E502" s="4">
        <v>3.63</v>
      </c>
    </row>
    <row r="503" spans="1:5" x14ac:dyDescent="0.3">
      <c r="A503">
        <v>502</v>
      </c>
      <c r="B503" s="4">
        <v>1.27</v>
      </c>
      <c r="C503">
        <v>2.0000000000000035E-2</v>
      </c>
      <c r="E503" s="4">
        <v>3.84</v>
      </c>
    </row>
    <row r="504" spans="1:5" x14ac:dyDescent="0.3">
      <c r="A504">
        <v>503</v>
      </c>
      <c r="B504" s="4">
        <v>1.21</v>
      </c>
      <c r="C504">
        <v>-0.18166666666666667</v>
      </c>
      <c r="E504" s="4">
        <v>3.99</v>
      </c>
    </row>
    <row r="505" spans="1:5" x14ac:dyDescent="0.3">
      <c r="A505">
        <v>504</v>
      </c>
      <c r="B505" s="4">
        <v>1.03</v>
      </c>
      <c r="C505">
        <v>7.7500000000000013E-2</v>
      </c>
      <c r="E505" s="4">
        <v>4.37</v>
      </c>
    </row>
    <row r="506" spans="1:5" x14ac:dyDescent="0.3">
      <c r="A506">
        <v>505</v>
      </c>
      <c r="B506" s="4">
        <v>1.49</v>
      </c>
      <c r="C506">
        <v>0.92083333333333339</v>
      </c>
      <c r="E506" s="4">
        <v>4.99</v>
      </c>
    </row>
    <row r="507" spans="1:5" x14ac:dyDescent="0.3">
      <c r="A507">
        <v>506</v>
      </c>
      <c r="B507" s="4">
        <v>2.58</v>
      </c>
      <c r="C507">
        <v>0.56083333333333341</v>
      </c>
      <c r="E507" s="4">
        <v>5.29</v>
      </c>
    </row>
    <row r="508" spans="1:5" x14ac:dyDescent="0.3">
      <c r="A508">
        <v>507</v>
      </c>
      <c r="B508" s="4">
        <v>2.56</v>
      </c>
      <c r="C508">
        <v>5.749999999999994E-2</v>
      </c>
      <c r="E508" s="4">
        <v>5.4</v>
      </c>
    </row>
    <row r="509" spans="1:5" x14ac:dyDescent="0.3">
      <c r="A509">
        <v>508</v>
      </c>
      <c r="B509" s="4">
        <v>2.86</v>
      </c>
      <c r="C509">
        <v>0.21416666666666653</v>
      </c>
      <c r="E509" s="4">
        <v>5.49</v>
      </c>
    </row>
    <row r="510" spans="1:5" x14ac:dyDescent="0.3">
      <c r="A510">
        <v>509</v>
      </c>
      <c r="B510" s="4">
        <v>3.04</v>
      </c>
      <c r="C510">
        <v>0.54500000000000004</v>
      </c>
      <c r="E510" s="4">
        <v>5.38</v>
      </c>
    </row>
    <row r="511" spans="1:5" x14ac:dyDescent="0.3">
      <c r="A511">
        <v>510</v>
      </c>
      <c r="B511" s="4">
        <v>3.85</v>
      </c>
      <c r="C511">
        <v>0.57583333333333331</v>
      </c>
      <c r="E511" s="4">
        <v>5.65</v>
      </c>
    </row>
    <row r="512" spans="1:5" x14ac:dyDescent="0.3">
      <c r="A512">
        <v>511</v>
      </c>
      <c r="B512" s="4">
        <v>3.94</v>
      </c>
      <c r="C512">
        <v>-0.41583333333333344</v>
      </c>
      <c r="E512" s="4">
        <v>5.33</v>
      </c>
    </row>
    <row r="513" spans="1:5" x14ac:dyDescent="0.3">
      <c r="A513">
        <v>512</v>
      </c>
      <c r="B513" s="4">
        <v>3.15</v>
      </c>
      <c r="C513">
        <v>-0.79499999999999982</v>
      </c>
      <c r="E513" s="4">
        <v>5.13</v>
      </c>
    </row>
    <row r="514" spans="1:5" x14ac:dyDescent="0.3">
      <c r="A514">
        <v>513</v>
      </c>
      <c r="B514" s="4">
        <v>2.4300000000000002</v>
      </c>
      <c r="C514">
        <v>-1.0183333333333331</v>
      </c>
      <c r="E514" s="4">
        <v>5.1100000000000003</v>
      </c>
    </row>
    <row r="515" spans="1:5" x14ac:dyDescent="0.3">
      <c r="A515">
        <v>514</v>
      </c>
      <c r="B515" s="4">
        <v>1.31</v>
      </c>
      <c r="C515">
        <v>-0.50250000000000006</v>
      </c>
      <c r="E515" s="4">
        <v>4.99</v>
      </c>
    </row>
    <row r="516" spans="1:5" x14ac:dyDescent="0.3">
      <c r="A516">
        <v>515</v>
      </c>
      <c r="B516" s="4">
        <v>1.44</v>
      </c>
      <c r="C516">
        <v>0.16916666666666666</v>
      </c>
      <c r="E516" s="4">
        <v>4.87</v>
      </c>
    </row>
    <row r="517" spans="1:5" x14ac:dyDescent="0.3">
      <c r="A517">
        <v>516</v>
      </c>
      <c r="B517" s="4">
        <v>1.26</v>
      </c>
      <c r="C517">
        <v>-0.85083333333333322</v>
      </c>
      <c r="E517" s="4">
        <v>4.97</v>
      </c>
    </row>
    <row r="518" spans="1:5" x14ac:dyDescent="0.3">
      <c r="A518">
        <v>517</v>
      </c>
      <c r="B518" s="4">
        <v>0</v>
      </c>
      <c r="C518">
        <v>-0.72000000000000008</v>
      </c>
      <c r="E518" s="4">
        <v>5.03</v>
      </c>
    </row>
    <row r="519" spans="1:5" x14ac:dyDescent="0.3">
      <c r="A519">
        <v>518</v>
      </c>
      <c r="B519" s="4">
        <v>0</v>
      </c>
      <c r="C519">
        <v>0</v>
      </c>
      <c r="E519" s="4">
        <v>4.67</v>
      </c>
    </row>
    <row r="520" spans="1:5" x14ac:dyDescent="0.3">
      <c r="A520">
        <v>519</v>
      </c>
      <c r="B520" s="4">
        <v>0</v>
      </c>
      <c r="C520">
        <v>0</v>
      </c>
      <c r="E520" s="4">
        <v>3.63</v>
      </c>
    </row>
    <row r="521" spans="1:5" x14ac:dyDescent="0.3">
      <c r="A521">
        <v>520</v>
      </c>
      <c r="B521" s="4">
        <v>0</v>
      </c>
      <c r="C521">
        <v>0</v>
      </c>
      <c r="E521" s="4">
        <v>2.29</v>
      </c>
    </row>
    <row r="522" spans="1:5" x14ac:dyDescent="0.3">
      <c r="A522">
        <v>521</v>
      </c>
      <c r="B522" s="4">
        <v>0</v>
      </c>
      <c r="C522">
        <v>0</v>
      </c>
      <c r="E522" s="4">
        <v>1.65</v>
      </c>
    </row>
    <row r="523" spans="1:5" x14ac:dyDescent="0.3">
      <c r="A523">
        <v>522</v>
      </c>
      <c r="B523" s="4">
        <v>0</v>
      </c>
      <c r="C523">
        <v>0</v>
      </c>
      <c r="E523" s="4">
        <v>1.3</v>
      </c>
    </row>
    <row r="524" spans="1:5" x14ac:dyDescent="0.3">
      <c r="A524">
        <v>523</v>
      </c>
      <c r="B524" s="4">
        <v>0</v>
      </c>
      <c r="C524">
        <v>0</v>
      </c>
      <c r="E524" s="4">
        <v>1.1499999999999999</v>
      </c>
    </row>
    <row r="525" spans="1:5" x14ac:dyDescent="0.3">
      <c r="A525">
        <v>524</v>
      </c>
      <c r="B525" s="4">
        <v>0</v>
      </c>
      <c r="C525">
        <v>0</v>
      </c>
      <c r="E525" s="4">
        <v>1.24</v>
      </c>
    </row>
    <row r="526" spans="1:5" x14ac:dyDescent="0.3">
      <c r="A526">
        <v>525</v>
      </c>
      <c r="B526" s="4">
        <v>0</v>
      </c>
      <c r="C526">
        <v>0</v>
      </c>
      <c r="E526" s="4">
        <v>1.1599999999999999</v>
      </c>
    </row>
    <row r="527" spans="1:5" x14ac:dyDescent="0.3">
      <c r="A527">
        <v>526</v>
      </c>
      <c r="B527" s="4">
        <v>0</v>
      </c>
      <c r="C527">
        <v>0</v>
      </c>
      <c r="E527" s="4">
        <v>1.92</v>
      </c>
    </row>
    <row r="528" spans="1:5" x14ac:dyDescent="0.3">
      <c r="A528">
        <v>527</v>
      </c>
      <c r="B528" s="4">
        <v>0</v>
      </c>
      <c r="C528">
        <v>-0.13103970000000001</v>
      </c>
      <c r="E528" s="4">
        <v>2.84</v>
      </c>
    </row>
    <row r="529" spans="1:5" x14ac:dyDescent="0.3">
      <c r="A529">
        <v>528</v>
      </c>
      <c r="B529" s="4">
        <v>0</v>
      </c>
      <c r="C529">
        <v>0.79091359999999999</v>
      </c>
      <c r="E529" s="4">
        <v>3.68</v>
      </c>
    </row>
    <row r="530" spans="1:5" x14ac:dyDescent="0.3">
      <c r="A530">
        <v>529</v>
      </c>
      <c r="B530" s="4">
        <v>1.5724764</v>
      </c>
      <c r="C530">
        <v>1.738731625</v>
      </c>
      <c r="E530" s="4">
        <v>3.53</v>
      </c>
    </row>
    <row r="531" spans="1:5" x14ac:dyDescent="0.3">
      <c r="A531">
        <v>530</v>
      </c>
      <c r="B531" s="4">
        <v>3.088848</v>
      </c>
      <c r="C531">
        <v>1.1581679</v>
      </c>
      <c r="E531" s="4">
        <v>3.74</v>
      </c>
    </row>
    <row r="532" spans="1:5" x14ac:dyDescent="0.3">
      <c r="A532">
        <v>531</v>
      </c>
      <c r="B532" s="4">
        <v>3.8460044999999998</v>
      </c>
      <c r="C532">
        <v>0.56486498333333335</v>
      </c>
      <c r="E532" s="4">
        <v>4.3499999999999996</v>
      </c>
    </row>
    <row r="533" spans="1:5" x14ac:dyDescent="0.3">
      <c r="A533">
        <v>532</v>
      </c>
      <c r="B533" s="4">
        <v>4.2902100000000001</v>
      </c>
      <c r="C533">
        <v>0.26087823333333343</v>
      </c>
      <c r="E533" s="4">
        <v>4.45</v>
      </c>
    </row>
    <row r="534" spans="1:5" x14ac:dyDescent="0.3">
      <c r="A534">
        <v>533</v>
      </c>
      <c r="B534" s="4">
        <v>4.4049925999999999</v>
      </c>
      <c r="C534">
        <v>2.5478458333333658E-2</v>
      </c>
      <c r="E534" s="4">
        <v>4.66</v>
      </c>
    </row>
    <row r="535" spans="1:5" x14ac:dyDescent="0.3">
      <c r="A535">
        <v>534</v>
      </c>
      <c r="B535" s="4">
        <v>4.4302140000000003</v>
      </c>
      <c r="C535">
        <v>0.12893804166666678</v>
      </c>
      <c r="E535" s="4">
        <v>4.8</v>
      </c>
    </row>
    <row r="536" spans="1:5" x14ac:dyDescent="0.3">
      <c r="A536">
        <v>535</v>
      </c>
      <c r="B536" s="4">
        <v>4.6602949999999996</v>
      </c>
      <c r="C536">
        <v>0.20777643333333332</v>
      </c>
      <c r="E536" s="4">
        <v>4.83</v>
      </c>
    </row>
    <row r="537" spans="1:5" x14ac:dyDescent="0.3">
      <c r="A537">
        <v>536</v>
      </c>
      <c r="B537" s="4">
        <v>4.7853726999999999</v>
      </c>
      <c r="C537">
        <v>3.6459500000000679E-2</v>
      </c>
      <c r="E537" s="4">
        <v>5.03</v>
      </c>
    </row>
    <row r="538" spans="1:5" x14ac:dyDescent="0.3">
      <c r="A538">
        <v>537</v>
      </c>
      <c r="B538" s="4">
        <v>4.7529450000000004</v>
      </c>
      <c r="C538">
        <v>-1.9516849999999735E-2</v>
      </c>
      <c r="E538" s="4">
        <v>5</v>
      </c>
    </row>
    <row r="539" spans="1:5" x14ac:dyDescent="0.3">
      <c r="A539">
        <v>538</v>
      </c>
      <c r="B539" s="4">
        <v>4.7339000000000002</v>
      </c>
      <c r="C539">
        <v>-0.14459420833333395</v>
      </c>
      <c r="E539" s="4">
        <v>5.15</v>
      </c>
    </row>
    <row r="540" spans="1:5" x14ac:dyDescent="0.3">
      <c r="A540">
        <v>539</v>
      </c>
      <c r="B540" s="4">
        <v>4.4827155999999997</v>
      </c>
      <c r="C540">
        <v>-0.21056394166666692</v>
      </c>
      <c r="E540" s="4">
        <v>5.28</v>
      </c>
    </row>
    <row r="541" spans="1:5" x14ac:dyDescent="0.3">
      <c r="A541">
        <v>540</v>
      </c>
      <c r="B541" s="4">
        <v>4.3586679999999998</v>
      </c>
      <c r="C541">
        <v>-0.11902944999999976</v>
      </c>
      <c r="E541" s="4">
        <v>5.45</v>
      </c>
    </row>
    <row r="542" spans="1:5" x14ac:dyDescent="0.3">
      <c r="A542">
        <v>541</v>
      </c>
      <c r="B542" s="4">
        <v>4.2778562999999998</v>
      </c>
      <c r="C542">
        <v>7.4377258333333598E-2</v>
      </c>
      <c r="E542" s="4">
        <v>5.32</v>
      </c>
    </row>
    <row r="543" spans="1:5" x14ac:dyDescent="0.3">
      <c r="A543">
        <v>542</v>
      </c>
      <c r="B543" s="4">
        <v>4.5233790000000003</v>
      </c>
      <c r="C543">
        <v>0.39792332500000055</v>
      </c>
      <c r="E543" s="4">
        <v>5.29</v>
      </c>
    </row>
    <row r="544" spans="1:5" x14ac:dyDescent="0.3">
      <c r="A544">
        <v>543</v>
      </c>
      <c r="B544" s="4">
        <v>4.9078765000000004</v>
      </c>
      <c r="C544">
        <v>6.313915833333332E-2</v>
      </c>
      <c r="E544" s="4">
        <v>5.4</v>
      </c>
    </row>
    <row r="545" spans="1:5" x14ac:dyDescent="0.3">
      <c r="A545">
        <v>544</v>
      </c>
      <c r="B545" s="4">
        <v>4.6237497000000003</v>
      </c>
      <c r="C545">
        <v>-0.37094316666666655</v>
      </c>
      <c r="E545" s="4">
        <v>5.1100000000000003</v>
      </c>
    </row>
    <row r="546" spans="1:5" x14ac:dyDescent="0.3">
      <c r="A546">
        <v>545</v>
      </c>
      <c r="B546" s="4">
        <v>4.3231520000000003</v>
      </c>
      <c r="C546">
        <v>-0.15729059166666678</v>
      </c>
      <c r="E546" s="4">
        <v>5.0599999999999996</v>
      </c>
    </row>
    <row r="547" spans="1:5" x14ac:dyDescent="0.3">
      <c r="A547">
        <v>546</v>
      </c>
      <c r="B547" s="4">
        <v>4.2969010000000001</v>
      </c>
      <c r="C547">
        <v>-2.517844166666694E-2</v>
      </c>
      <c r="E547" s="4">
        <v>4.9000000000000004</v>
      </c>
    </row>
    <row r="548" spans="1:5" x14ac:dyDescent="0.3">
      <c r="A548">
        <v>547</v>
      </c>
      <c r="B548" s="4">
        <v>4.180574</v>
      </c>
      <c r="C548">
        <v>-0.32466110833333328</v>
      </c>
      <c r="E548" s="4">
        <v>4.55</v>
      </c>
    </row>
    <row r="549" spans="1:5" x14ac:dyDescent="0.3">
      <c r="A549">
        <v>548</v>
      </c>
      <c r="B549" s="4">
        <v>3.7852670000000002</v>
      </c>
      <c r="C549">
        <v>-3.4829658333333104E-2</v>
      </c>
      <c r="E549" s="4">
        <v>4.46</v>
      </c>
    </row>
    <row r="550" spans="1:5" x14ac:dyDescent="0.3">
      <c r="A550">
        <v>549</v>
      </c>
      <c r="B550" s="4">
        <v>4.1260133000000003</v>
      </c>
      <c r="C550">
        <v>0.31754098333333314</v>
      </c>
      <c r="E550" s="4">
        <v>4.74</v>
      </c>
    </row>
    <row r="551" spans="1:5" x14ac:dyDescent="0.3">
      <c r="A551">
        <v>550</v>
      </c>
      <c r="B551" s="4">
        <v>4.2783712999999999</v>
      </c>
      <c r="C551">
        <v>8.4800616666666537E-2</v>
      </c>
      <c r="E551" s="4">
        <v>4.67</v>
      </c>
    </row>
    <row r="552" spans="1:5" x14ac:dyDescent="0.3">
      <c r="A552">
        <v>551</v>
      </c>
      <c r="B552" s="4">
        <v>4.3149166000000001</v>
      </c>
      <c r="C552">
        <v>1.0723366666666697E-2</v>
      </c>
      <c r="E552" s="4">
        <v>4.62</v>
      </c>
    </row>
    <row r="553" spans="1:5" x14ac:dyDescent="0.3">
      <c r="A553">
        <v>552</v>
      </c>
      <c r="B553" s="4">
        <v>4.278886</v>
      </c>
      <c r="C553">
        <v>-0.15574652500000022</v>
      </c>
      <c r="E553" s="4">
        <v>4.47</v>
      </c>
    </row>
    <row r="554" spans="1:5" x14ac:dyDescent="0.3">
      <c r="A554">
        <v>553</v>
      </c>
      <c r="B554" s="4">
        <v>4.0014504999999998</v>
      </c>
      <c r="C554">
        <v>-0.36957066666666655</v>
      </c>
      <c r="E554" s="4">
        <v>4.3899999999999997</v>
      </c>
    </row>
    <row r="555" spans="1:5" x14ac:dyDescent="0.3">
      <c r="A555">
        <v>554</v>
      </c>
      <c r="B555" s="4">
        <v>3.6396008000000002</v>
      </c>
      <c r="C555">
        <v>-0.20258607499999984</v>
      </c>
      <c r="E555" s="4">
        <v>3.93</v>
      </c>
    </row>
    <row r="556" spans="1:5" x14ac:dyDescent="0.3">
      <c r="A556">
        <v>555</v>
      </c>
      <c r="B556" s="4">
        <v>3.6354829999999998</v>
      </c>
      <c r="C556">
        <v>0.10560387499999983</v>
      </c>
      <c r="E556" s="4">
        <v>2.95</v>
      </c>
    </row>
    <row r="557" spans="1:5" x14ac:dyDescent="0.3">
      <c r="A557">
        <v>556</v>
      </c>
      <c r="B557" s="4">
        <v>3.7821788999999999</v>
      </c>
      <c r="C557">
        <v>0.14969835000000012</v>
      </c>
      <c r="E557" s="4">
        <v>2</v>
      </c>
    </row>
    <row r="558" spans="1:5" x14ac:dyDescent="0.3">
      <c r="A558">
        <v>557</v>
      </c>
      <c r="B558" s="4">
        <v>3.8748288</v>
      </c>
      <c r="C558">
        <v>8.2784833333333641E-3</v>
      </c>
      <c r="E558" s="4">
        <v>1.61</v>
      </c>
    </row>
    <row r="559" spans="1:5" x14ac:dyDescent="0.3">
      <c r="A559">
        <v>558</v>
      </c>
      <c r="B559" s="4">
        <v>3.757987</v>
      </c>
      <c r="C559">
        <v>-0.25628878333333338</v>
      </c>
      <c r="E559" s="4">
        <v>1.02</v>
      </c>
    </row>
    <row r="560" spans="1:5" x14ac:dyDescent="0.3">
      <c r="A560">
        <v>559</v>
      </c>
      <c r="B560" s="4">
        <v>3.342606</v>
      </c>
      <c r="C560">
        <v>-0.63267948333333324</v>
      </c>
      <c r="E560" s="4">
        <v>0.83</v>
      </c>
    </row>
    <row r="561" spans="1:5" x14ac:dyDescent="0.3">
      <c r="A561">
        <v>560</v>
      </c>
      <c r="B561" s="4">
        <v>2.5998619000000001</v>
      </c>
      <c r="C561">
        <v>-0.59806415833333337</v>
      </c>
      <c r="E561" s="4">
        <v>0.91</v>
      </c>
    </row>
    <row r="562" spans="1:5" x14ac:dyDescent="0.3">
      <c r="A562">
        <v>561</v>
      </c>
      <c r="B562" s="4">
        <v>2.2019818</v>
      </c>
      <c r="C562">
        <v>-0.38196678333333339</v>
      </c>
      <c r="E562" s="4">
        <v>0.55000000000000004</v>
      </c>
    </row>
    <row r="563" spans="1:5" x14ac:dyDescent="0.3">
      <c r="A563">
        <v>562</v>
      </c>
      <c r="B563" s="4">
        <v>1.8097633</v>
      </c>
      <c r="C563">
        <v>-0.31702609166666668</v>
      </c>
      <c r="E563" s="4">
        <v>1.61</v>
      </c>
    </row>
    <row r="564" spans="1:5" x14ac:dyDescent="0.3">
      <c r="A564">
        <v>563</v>
      </c>
      <c r="B564" s="4">
        <v>1.6054185999999999</v>
      </c>
      <c r="C564">
        <v>-2.8524183333333286E-2</v>
      </c>
      <c r="E564" s="4">
        <v>2.2400000000000002</v>
      </c>
    </row>
    <row r="565" spans="1:5" x14ac:dyDescent="0.3">
      <c r="A565">
        <v>564</v>
      </c>
      <c r="B565" s="4">
        <v>1.6316694</v>
      </c>
      <c r="C565">
        <v>-0.17311825833333319</v>
      </c>
      <c r="E565" s="4">
        <v>3.26</v>
      </c>
    </row>
    <row r="566" spans="1:5" x14ac:dyDescent="0.3">
      <c r="A566">
        <v>565</v>
      </c>
      <c r="B566" s="4">
        <v>1.1195208000000001</v>
      </c>
      <c r="C566">
        <v>-0.95399471666666669</v>
      </c>
      <c r="E566" s="4">
        <v>3.16</v>
      </c>
    </row>
    <row r="567" spans="1:5" x14ac:dyDescent="0.3">
      <c r="A567">
        <v>566</v>
      </c>
      <c r="B567" s="4">
        <v>0</v>
      </c>
      <c r="C567">
        <v>-0.61037475000000008</v>
      </c>
      <c r="E567" s="4">
        <v>3.46</v>
      </c>
    </row>
    <row r="568" spans="1:5" x14ac:dyDescent="0.3">
      <c r="A568">
        <v>567</v>
      </c>
      <c r="B568" s="4">
        <v>0</v>
      </c>
      <c r="C568">
        <v>9.3293400000000012E-2</v>
      </c>
      <c r="E568" s="4">
        <v>3.67</v>
      </c>
    </row>
    <row r="569" spans="1:5" x14ac:dyDescent="0.3">
      <c r="A569">
        <v>568</v>
      </c>
      <c r="B569" s="4">
        <v>0</v>
      </c>
      <c r="C569">
        <v>0</v>
      </c>
      <c r="E569" s="4">
        <v>3.68</v>
      </c>
    </row>
    <row r="570" spans="1:5" x14ac:dyDescent="0.3">
      <c r="A570">
        <v>569</v>
      </c>
      <c r="B570" s="4">
        <v>0</v>
      </c>
      <c r="C570">
        <v>0</v>
      </c>
      <c r="E570" s="4">
        <v>3.68</v>
      </c>
    </row>
    <row r="571" spans="1:5" x14ac:dyDescent="0.3">
      <c r="A571">
        <v>570</v>
      </c>
      <c r="B571" s="4">
        <v>0</v>
      </c>
      <c r="C571">
        <v>0</v>
      </c>
      <c r="E571" s="4">
        <v>3.52</v>
      </c>
    </row>
    <row r="572" spans="1:5" x14ac:dyDescent="0.3">
      <c r="A572">
        <v>571</v>
      </c>
      <c r="B572" s="4">
        <v>0</v>
      </c>
      <c r="C572">
        <v>0</v>
      </c>
      <c r="E572" s="4">
        <v>3.65</v>
      </c>
    </row>
    <row r="573" spans="1:5" x14ac:dyDescent="0.3">
      <c r="A573">
        <v>572</v>
      </c>
      <c r="B573" s="4">
        <v>0</v>
      </c>
      <c r="C573">
        <v>0</v>
      </c>
      <c r="E573" s="4">
        <v>3.78</v>
      </c>
    </row>
    <row r="574" spans="1:5" x14ac:dyDescent="0.3">
      <c r="A574">
        <v>573</v>
      </c>
      <c r="B574" s="4">
        <v>0</v>
      </c>
      <c r="C574">
        <v>0</v>
      </c>
      <c r="E574" s="4">
        <v>3.51</v>
      </c>
    </row>
    <row r="575" spans="1:5" x14ac:dyDescent="0.3">
      <c r="A575">
        <v>574</v>
      </c>
      <c r="B575" s="4">
        <v>0</v>
      </c>
      <c r="C575">
        <v>0</v>
      </c>
      <c r="E575" s="4">
        <v>4.26</v>
      </c>
    </row>
    <row r="576" spans="1:5" x14ac:dyDescent="0.3">
      <c r="A576">
        <v>575</v>
      </c>
      <c r="B576" s="4">
        <v>0</v>
      </c>
      <c r="C576">
        <v>0</v>
      </c>
      <c r="E576" s="4">
        <v>4.04</v>
      </c>
    </row>
    <row r="577" spans="1:5" x14ac:dyDescent="0.3">
      <c r="A577">
        <v>576</v>
      </c>
      <c r="B577" s="4">
        <v>0</v>
      </c>
      <c r="C577">
        <v>0</v>
      </c>
      <c r="E577" s="4">
        <v>3.66</v>
      </c>
    </row>
    <row r="578" spans="1:5" x14ac:dyDescent="0.3">
      <c r="A578">
        <v>577</v>
      </c>
      <c r="B578" s="4">
        <v>0</v>
      </c>
      <c r="C578">
        <v>0</v>
      </c>
      <c r="E578" s="4">
        <v>3.96</v>
      </c>
    </row>
    <row r="579" spans="1:5" x14ac:dyDescent="0.3">
      <c r="A579">
        <v>578</v>
      </c>
      <c r="B579" s="4">
        <v>0</v>
      </c>
      <c r="C579">
        <v>0</v>
      </c>
      <c r="E579" s="4">
        <v>4.0599999999999996</v>
      </c>
    </row>
    <row r="580" spans="1:5" x14ac:dyDescent="0.3">
      <c r="A580">
        <v>579</v>
      </c>
      <c r="B580" s="4">
        <v>0</v>
      </c>
      <c r="C580">
        <v>0</v>
      </c>
      <c r="E580" s="4">
        <v>3.82</v>
      </c>
    </row>
    <row r="581" spans="1:5" x14ac:dyDescent="0.3">
      <c r="A581">
        <v>580</v>
      </c>
      <c r="B581" s="4">
        <v>0</v>
      </c>
      <c r="C581">
        <v>0</v>
      </c>
      <c r="E581" s="4">
        <v>4.57</v>
      </c>
    </row>
    <row r="582" spans="1:5" x14ac:dyDescent="0.3">
      <c r="A582">
        <v>581</v>
      </c>
      <c r="B582" s="4">
        <v>0</v>
      </c>
      <c r="C582">
        <v>0</v>
      </c>
      <c r="E582" s="4">
        <v>4.76</v>
      </c>
    </row>
    <row r="583" spans="1:5" x14ac:dyDescent="0.3">
      <c r="A583">
        <v>582</v>
      </c>
      <c r="B583" s="4">
        <v>0</v>
      </c>
      <c r="C583">
        <v>0</v>
      </c>
      <c r="E583" s="4">
        <v>5.33</v>
      </c>
    </row>
    <row r="584" spans="1:5" x14ac:dyDescent="0.3">
      <c r="A584">
        <v>583</v>
      </c>
      <c r="B584" s="4">
        <v>0</v>
      </c>
      <c r="C584">
        <v>0</v>
      </c>
      <c r="E584" s="4">
        <v>5.57</v>
      </c>
    </row>
    <row r="585" spans="1:5" x14ac:dyDescent="0.3">
      <c r="A585">
        <v>584</v>
      </c>
      <c r="B585" s="4">
        <v>0</v>
      </c>
      <c r="C585">
        <v>0</v>
      </c>
      <c r="E585" s="4">
        <v>5.49</v>
      </c>
    </row>
    <row r="586" spans="1:5" x14ac:dyDescent="0.3">
      <c r="A586">
        <v>585</v>
      </c>
      <c r="B586" s="4">
        <v>0</v>
      </c>
      <c r="C586">
        <v>0</v>
      </c>
      <c r="E586" s="4">
        <v>5.58</v>
      </c>
    </row>
    <row r="587" spans="1:5" x14ac:dyDescent="0.3">
      <c r="A587">
        <v>586</v>
      </c>
      <c r="B587" s="4">
        <v>0</v>
      </c>
      <c r="C587">
        <v>0</v>
      </c>
      <c r="E587" s="4">
        <v>5.58</v>
      </c>
    </row>
    <row r="588" spans="1:5" x14ac:dyDescent="0.3">
      <c r="A588">
        <v>587</v>
      </c>
      <c r="B588" s="4">
        <v>0</v>
      </c>
      <c r="C588">
        <v>-0.14223490833333333</v>
      </c>
      <c r="E588" s="4">
        <v>5.65</v>
      </c>
    </row>
    <row r="589" spans="1:5" x14ac:dyDescent="0.3">
      <c r="A589">
        <v>588</v>
      </c>
      <c r="B589" s="4">
        <v>0</v>
      </c>
      <c r="C589">
        <v>0.98560728333333325</v>
      </c>
      <c r="E589" s="4">
        <v>5.78</v>
      </c>
    </row>
    <row r="590" spans="1:5" x14ac:dyDescent="0.3">
      <c r="A590">
        <v>589</v>
      </c>
      <c r="B590" s="4">
        <v>1.7068189</v>
      </c>
      <c r="C590">
        <v>1.0011775500000002</v>
      </c>
      <c r="E590" s="4">
        <v>5.71</v>
      </c>
    </row>
    <row r="591" spans="1:5" x14ac:dyDescent="0.3">
      <c r="A591">
        <v>590</v>
      </c>
      <c r="B591" s="4">
        <v>1.8272638000000001</v>
      </c>
      <c r="C591">
        <v>0.33122379166666666</v>
      </c>
      <c r="E591" s="4">
        <v>5.69</v>
      </c>
    </row>
    <row r="592" spans="1:5" x14ac:dyDescent="0.3">
      <c r="A592">
        <v>591</v>
      </c>
      <c r="B592" s="4">
        <v>2.6039797999999998</v>
      </c>
      <c r="C592">
        <v>0.76247525833333329</v>
      </c>
      <c r="E592" s="4">
        <v>5.46</v>
      </c>
    </row>
    <row r="593" spans="1:5" x14ac:dyDescent="0.3">
      <c r="A593">
        <v>592</v>
      </c>
      <c r="B593" s="4">
        <v>3.2026017000000002</v>
      </c>
      <c r="C593">
        <v>0.4693408833333334</v>
      </c>
      <c r="E593" s="4">
        <v>5.71</v>
      </c>
    </row>
    <row r="594" spans="1:5" x14ac:dyDescent="0.3">
      <c r="A594">
        <v>593</v>
      </c>
      <c r="B594" s="4">
        <v>3.5598190000000001</v>
      </c>
      <c r="C594">
        <v>0.25851929999999984</v>
      </c>
      <c r="E594" s="4">
        <v>5.51</v>
      </c>
    </row>
    <row r="595" spans="1:5" x14ac:dyDescent="0.3">
      <c r="A595">
        <v>594</v>
      </c>
      <c r="B595" s="4">
        <v>3.8418868000000002</v>
      </c>
      <c r="C595">
        <v>0.55727259166666687</v>
      </c>
      <c r="E595" s="4">
        <v>4.95</v>
      </c>
    </row>
    <row r="596" spans="1:5" x14ac:dyDescent="0.3">
      <c r="A596">
        <v>595</v>
      </c>
      <c r="B596" s="4">
        <v>4.6160290000000002</v>
      </c>
      <c r="C596">
        <v>0.63173570000000034</v>
      </c>
      <c r="E596" s="4">
        <v>4.13</v>
      </c>
    </row>
    <row r="597" spans="1:5" x14ac:dyDescent="0.3">
      <c r="A597">
        <v>596</v>
      </c>
      <c r="B597" s="4">
        <v>4.9650106000000003</v>
      </c>
      <c r="C597">
        <v>0.13953248333333357</v>
      </c>
      <c r="E597" s="4">
        <v>3.9</v>
      </c>
    </row>
    <row r="598" spans="1:5" x14ac:dyDescent="0.3">
      <c r="A598">
        <v>597</v>
      </c>
      <c r="B598" s="4">
        <v>4.9639810000000004</v>
      </c>
      <c r="C598">
        <v>-1.119523333333361E-2</v>
      </c>
      <c r="E598" s="4">
        <v>3.42</v>
      </c>
    </row>
    <row r="599" spans="1:5" x14ac:dyDescent="0.3">
      <c r="A599">
        <v>598</v>
      </c>
      <c r="B599" s="4">
        <v>4.9511130000000003</v>
      </c>
      <c r="C599">
        <v>-0.19263498333333348</v>
      </c>
      <c r="E599" s="4">
        <v>3.02</v>
      </c>
    </row>
    <row r="600" spans="1:5" x14ac:dyDescent="0.3">
      <c r="A600">
        <v>599</v>
      </c>
      <c r="B600" s="4">
        <v>4.6391910000000003</v>
      </c>
      <c r="C600">
        <v>-0.160850566666667</v>
      </c>
      <c r="E600" s="4">
        <v>2.65</v>
      </c>
    </row>
    <row r="601" spans="1:5" x14ac:dyDescent="0.3">
      <c r="A601">
        <v>600</v>
      </c>
      <c r="B601" s="4">
        <v>4.6783104</v>
      </c>
      <c r="C601">
        <v>6.0222616666666395E-2</v>
      </c>
      <c r="E601" s="4">
        <v>1.75</v>
      </c>
    </row>
    <row r="602" spans="1:5" x14ac:dyDescent="0.3">
      <c r="A602">
        <v>601</v>
      </c>
      <c r="B602" s="4">
        <v>4.711767</v>
      </c>
      <c r="C602">
        <v>8.7717049999999894E-2</v>
      </c>
      <c r="E602" s="4">
        <v>1.6</v>
      </c>
    </row>
    <row r="603" spans="1:5" x14ac:dyDescent="0.3">
      <c r="A603">
        <v>602</v>
      </c>
      <c r="B603" s="4">
        <v>4.8090495999999998</v>
      </c>
      <c r="C603">
        <v>-4.8040574999999995E-2</v>
      </c>
      <c r="E603" s="4">
        <v>0.4</v>
      </c>
    </row>
    <row r="604" spans="1:5" x14ac:dyDescent="0.3">
      <c r="A604">
        <v>603</v>
      </c>
      <c r="B604" s="4">
        <v>4.6325000000000003</v>
      </c>
      <c r="C604">
        <v>-0.10345914166666637</v>
      </c>
      <c r="E604" s="4">
        <v>0.51</v>
      </c>
    </row>
    <row r="605" spans="1:5" x14ac:dyDescent="0.3">
      <c r="A605">
        <v>604</v>
      </c>
      <c r="B605" s="4">
        <v>4.6206613000000001</v>
      </c>
      <c r="C605">
        <v>-6.5670166666666585E-2</v>
      </c>
      <c r="E605" s="4">
        <v>1.17</v>
      </c>
    </row>
    <row r="606" spans="1:5" x14ac:dyDescent="0.3">
      <c r="A606">
        <v>605</v>
      </c>
      <c r="B606" s="4">
        <v>4.4461703000000004</v>
      </c>
      <c r="C606">
        <v>-0.27846459166666665</v>
      </c>
      <c r="E606" s="4">
        <v>1.1299999999999999</v>
      </c>
    </row>
    <row r="607" spans="1:5" x14ac:dyDescent="0.3">
      <c r="A607">
        <v>606</v>
      </c>
      <c r="B607" s="4">
        <v>4.1064540000000003</v>
      </c>
      <c r="C607">
        <v>-0.26688327500000009</v>
      </c>
      <c r="E607" s="4">
        <v>1.78</v>
      </c>
    </row>
    <row r="608" spans="1:5" x14ac:dyDescent="0.3">
      <c r="A608">
        <v>607</v>
      </c>
      <c r="B608" s="4">
        <v>3.8604167</v>
      </c>
      <c r="C608">
        <v>-0.42919274166666677</v>
      </c>
      <c r="E608" s="4">
        <v>2.04</v>
      </c>
    </row>
    <row r="609" spans="1:5" x14ac:dyDescent="0.3">
      <c r="A609">
        <v>608</v>
      </c>
      <c r="B609" s="4">
        <v>3.1372317999999999</v>
      </c>
      <c r="C609">
        <v>-1.1202500083333333</v>
      </c>
      <c r="E609" s="4">
        <v>2.31</v>
      </c>
    </row>
    <row r="610" spans="1:5" x14ac:dyDescent="0.3">
      <c r="A610">
        <v>609</v>
      </c>
      <c r="B610" s="4">
        <v>1.8427055999999999</v>
      </c>
      <c r="C610">
        <v>-0.94545881666666653</v>
      </c>
      <c r="E610" s="4">
        <v>2.2400000000000002</v>
      </c>
    </row>
    <row r="611" spans="1:5" x14ac:dyDescent="0.3">
      <c r="A611">
        <v>610</v>
      </c>
      <c r="B611" s="4">
        <v>1.4077653000000001</v>
      </c>
      <c r="C611">
        <v>-0.24766724999999987</v>
      </c>
      <c r="E611" s="4">
        <v>2.35</v>
      </c>
    </row>
    <row r="612" spans="1:5" x14ac:dyDescent="0.3">
      <c r="A612">
        <v>611</v>
      </c>
      <c r="B612" s="4">
        <v>1.3701905000000001</v>
      </c>
      <c r="C612">
        <v>0.48087918333333324</v>
      </c>
      <c r="E612" s="4">
        <v>2.2599999999999998</v>
      </c>
    </row>
    <row r="613" spans="1:5" x14ac:dyDescent="0.3">
      <c r="A613">
        <v>612</v>
      </c>
      <c r="B613" s="4">
        <v>2.3291179999999998</v>
      </c>
      <c r="C613">
        <v>1.1058378833333331</v>
      </c>
      <c r="E613" s="4">
        <v>2.27</v>
      </c>
    </row>
    <row r="614" spans="1:5" x14ac:dyDescent="0.3">
      <c r="A614">
        <v>613</v>
      </c>
      <c r="B614" s="4">
        <v>3.442977</v>
      </c>
      <c r="C614">
        <v>1.1811588083333335</v>
      </c>
      <c r="E614" s="4">
        <v>2.66</v>
      </c>
    </row>
    <row r="615" spans="1:5" x14ac:dyDescent="0.3">
      <c r="A615">
        <v>614</v>
      </c>
      <c r="B615" s="4">
        <v>4.7200027000000002</v>
      </c>
      <c r="C615">
        <v>1.5264944333333332</v>
      </c>
      <c r="E615" s="4">
        <v>2.82</v>
      </c>
    </row>
    <row r="616" spans="1:5" x14ac:dyDescent="0.3">
      <c r="A616">
        <v>615</v>
      </c>
      <c r="B616" s="4">
        <v>6.3233623999999997</v>
      </c>
      <c r="C616">
        <v>1.253177058333333</v>
      </c>
      <c r="E616" s="4">
        <v>2.72</v>
      </c>
    </row>
    <row r="617" spans="1:5" x14ac:dyDescent="0.3">
      <c r="A617">
        <v>616</v>
      </c>
      <c r="B617" s="4">
        <v>7.0542680000000004</v>
      </c>
      <c r="C617">
        <v>0.32217325833333321</v>
      </c>
      <c r="E617" s="4">
        <v>2.42</v>
      </c>
    </row>
    <row r="618" spans="1:5" x14ac:dyDescent="0.3">
      <c r="A618">
        <v>617</v>
      </c>
      <c r="B618" s="4">
        <v>7.0789746999999998</v>
      </c>
      <c r="C618">
        <v>-0.11199488333333352</v>
      </c>
      <c r="E618" s="4">
        <v>2.42</v>
      </c>
    </row>
    <row r="619" spans="1:5" x14ac:dyDescent="0.3">
      <c r="A619">
        <v>618</v>
      </c>
      <c r="B619" s="4">
        <v>6.898822</v>
      </c>
      <c r="C619">
        <v>-0.38153804999999963</v>
      </c>
      <c r="E619" s="4">
        <v>2.82</v>
      </c>
    </row>
    <row r="620" spans="1:5" x14ac:dyDescent="0.3">
      <c r="A620">
        <v>619</v>
      </c>
      <c r="B620" s="4">
        <v>6.4237330000000004</v>
      </c>
      <c r="C620">
        <v>-0.21935756666666636</v>
      </c>
      <c r="E620" s="4">
        <v>3.02</v>
      </c>
    </row>
    <row r="621" spans="1:5" x14ac:dyDescent="0.3">
      <c r="A621">
        <v>620</v>
      </c>
      <c r="B621" s="4">
        <v>6.3907910000000001</v>
      </c>
      <c r="C621">
        <v>-0.28751500000000046</v>
      </c>
      <c r="E621" s="4">
        <v>3.23</v>
      </c>
    </row>
    <row r="622" spans="1:5" x14ac:dyDescent="0.3">
      <c r="A622">
        <v>621</v>
      </c>
      <c r="B622" s="4">
        <v>5.6470174999999996</v>
      </c>
      <c r="C622">
        <v>-1.1868209333333337</v>
      </c>
      <c r="E622" s="4">
        <v>3.41</v>
      </c>
    </row>
    <row r="623" spans="1:5" x14ac:dyDescent="0.3">
      <c r="A623">
        <v>622</v>
      </c>
      <c r="B623" s="4">
        <v>4.1352779999999996</v>
      </c>
      <c r="C623">
        <v>-1.6230479083333329</v>
      </c>
      <c r="E623" s="4">
        <v>4.05</v>
      </c>
    </row>
    <row r="624" spans="1:5" x14ac:dyDescent="0.3">
      <c r="A624">
        <v>623</v>
      </c>
      <c r="B624" s="4">
        <v>2.6214802000000001</v>
      </c>
      <c r="C624">
        <v>-1.2796850083333331</v>
      </c>
      <c r="E624" s="4">
        <v>4.22</v>
      </c>
    </row>
    <row r="625" spans="1:5" x14ac:dyDescent="0.3">
      <c r="A625">
        <v>624</v>
      </c>
      <c r="B625" s="4">
        <v>1.6630674999999999</v>
      </c>
      <c r="C625">
        <v>-0.67321375000000006</v>
      </c>
      <c r="E625" s="4">
        <v>3.46</v>
      </c>
    </row>
    <row r="626" spans="1:5" x14ac:dyDescent="0.3">
      <c r="A626">
        <v>625</v>
      </c>
      <c r="B626" s="4">
        <v>1.2255536</v>
      </c>
      <c r="C626">
        <v>-0.29922524166666659</v>
      </c>
      <c r="E626" s="4">
        <v>2.3199999999999998</v>
      </c>
    </row>
    <row r="627" spans="1:5" x14ac:dyDescent="0.3">
      <c r="A627">
        <v>626</v>
      </c>
      <c r="B627" s="4">
        <v>1.0464302000000001</v>
      </c>
      <c r="C627">
        <v>7.0516941666666708E-2</v>
      </c>
      <c r="E627" s="4">
        <v>1.84</v>
      </c>
    </row>
    <row r="628" spans="1:5" x14ac:dyDescent="0.3">
      <c r="A628">
        <v>627</v>
      </c>
      <c r="B628" s="4">
        <v>1.2790847000000001</v>
      </c>
      <c r="C628">
        <v>0.14485142499999989</v>
      </c>
      <c r="E628" s="4">
        <v>1.43</v>
      </c>
    </row>
    <row r="629" spans="1:5" x14ac:dyDescent="0.3">
      <c r="A629">
        <v>628</v>
      </c>
      <c r="B629" s="4">
        <v>1.2451129999999999</v>
      </c>
      <c r="C629">
        <v>-0.17612077500000003</v>
      </c>
      <c r="E629" s="4">
        <v>1.23</v>
      </c>
    </row>
    <row r="630" spans="1:5" x14ac:dyDescent="0.3">
      <c r="A630">
        <v>629</v>
      </c>
      <c r="B630" s="4">
        <v>1.0767989</v>
      </c>
      <c r="C630">
        <v>0.16672717500000012</v>
      </c>
      <c r="E630" s="4">
        <v>1.27</v>
      </c>
    </row>
    <row r="631" spans="1:5" x14ac:dyDescent="0.3">
      <c r="A631">
        <v>630</v>
      </c>
      <c r="B631" s="4">
        <v>1.5415931</v>
      </c>
      <c r="C631">
        <v>0.34121789166666661</v>
      </c>
      <c r="E631" s="4">
        <v>1.21</v>
      </c>
    </row>
    <row r="632" spans="1:5" x14ac:dyDescent="0.3">
      <c r="A632">
        <v>631</v>
      </c>
      <c r="B632" s="4">
        <v>1.6501994</v>
      </c>
      <c r="C632">
        <v>5.8506783333333402E-2</v>
      </c>
      <c r="E632" s="4">
        <v>1.03</v>
      </c>
    </row>
    <row r="633" spans="1:5" x14ac:dyDescent="0.3">
      <c r="A633">
        <v>632</v>
      </c>
      <c r="B633" s="4">
        <v>1.7377023</v>
      </c>
      <c r="C633">
        <v>0.1722603916666666</v>
      </c>
      <c r="E633" s="4">
        <v>1.49</v>
      </c>
    </row>
    <row r="634" spans="1:5" x14ac:dyDescent="0.3">
      <c r="A634">
        <v>633</v>
      </c>
      <c r="B634" s="4">
        <v>1.9435910999999999</v>
      </c>
      <c r="C634">
        <v>4.1263541666666605E-2</v>
      </c>
      <c r="E634" s="4">
        <v>2.58</v>
      </c>
    </row>
    <row r="635" spans="1:5" x14ac:dyDescent="0.3">
      <c r="A635">
        <v>634</v>
      </c>
      <c r="B635" s="4">
        <v>1.8216019999999999</v>
      </c>
      <c r="C635">
        <v>-8.4457283333333286E-2</v>
      </c>
      <c r="E635" s="4">
        <v>2.56</v>
      </c>
    </row>
    <row r="636" spans="1:5" x14ac:dyDescent="0.3">
      <c r="A636">
        <v>635</v>
      </c>
      <c r="B636" s="4">
        <v>1.8262345</v>
      </c>
      <c r="C636">
        <v>1.973041666666786E-3</v>
      </c>
      <c r="E636" s="4">
        <v>2.86</v>
      </c>
    </row>
    <row r="637" spans="1:5" x14ac:dyDescent="0.3">
      <c r="A637">
        <v>636</v>
      </c>
      <c r="B637" s="4">
        <v>1.8123369</v>
      </c>
      <c r="C637">
        <v>3.2641875000000042E-2</v>
      </c>
      <c r="E637" s="4">
        <v>3.04</v>
      </c>
    </row>
    <row r="638" spans="1:5" x14ac:dyDescent="0.3">
      <c r="A638">
        <v>637</v>
      </c>
      <c r="B638" s="4">
        <v>1.8457938</v>
      </c>
      <c r="C638">
        <v>-0.13001021666666679</v>
      </c>
      <c r="E638" s="4">
        <v>3.85</v>
      </c>
    </row>
    <row r="639" spans="1:5" x14ac:dyDescent="0.3">
      <c r="A639">
        <v>638</v>
      </c>
      <c r="B639" s="4">
        <v>1.5863738999999999</v>
      </c>
      <c r="C639">
        <v>-0.12700762500000007</v>
      </c>
      <c r="E639" s="4">
        <v>3.94</v>
      </c>
    </row>
    <row r="640" spans="1:5" x14ac:dyDescent="0.3">
      <c r="A640">
        <v>639</v>
      </c>
      <c r="B640" s="4">
        <v>1.5786530999999999</v>
      </c>
      <c r="C640">
        <v>-0.20700412500000001</v>
      </c>
      <c r="E640" s="4">
        <v>3.15</v>
      </c>
    </row>
    <row r="641" spans="1:5" x14ac:dyDescent="0.3">
      <c r="A641">
        <v>640</v>
      </c>
      <c r="B641" s="4">
        <v>1.1993027999999999</v>
      </c>
      <c r="C641">
        <v>-0.1992403833333333</v>
      </c>
      <c r="E641" s="4">
        <v>2.4300000000000002</v>
      </c>
    </row>
    <row r="642" spans="1:5" x14ac:dyDescent="0.3">
      <c r="A642">
        <v>641</v>
      </c>
      <c r="B642" s="4">
        <v>1.2332745000000001</v>
      </c>
      <c r="C642">
        <v>1.7243166666666771E-2</v>
      </c>
      <c r="E642" s="4">
        <v>1.31</v>
      </c>
    </row>
    <row r="643" spans="1:5" x14ac:dyDescent="0.3">
      <c r="A643">
        <v>642</v>
      </c>
      <c r="B643" s="4">
        <v>1.2142297</v>
      </c>
      <c r="C643">
        <v>0.17045882499999987</v>
      </c>
      <c r="E643" s="4">
        <v>1.44</v>
      </c>
    </row>
    <row r="644" spans="1:5" x14ac:dyDescent="0.3">
      <c r="A644">
        <v>643</v>
      </c>
      <c r="B644" s="4">
        <v>1.4911502999999999</v>
      </c>
      <c r="C644">
        <v>0.10448860833333339</v>
      </c>
      <c r="E644" s="4">
        <v>1.26</v>
      </c>
    </row>
    <row r="645" spans="1:5" x14ac:dyDescent="0.3">
      <c r="A645">
        <v>644</v>
      </c>
      <c r="B645" s="4">
        <v>1.2168033</v>
      </c>
      <c r="C645">
        <v>-0.89291439166666653</v>
      </c>
      <c r="E645" s="4">
        <v>0</v>
      </c>
    </row>
    <row r="646" spans="1:5" x14ac:dyDescent="0.3">
      <c r="A646">
        <v>645</v>
      </c>
      <c r="B646" s="4">
        <v>0</v>
      </c>
      <c r="C646">
        <v>-0.68693967500000008</v>
      </c>
      <c r="E646" s="4">
        <v>0</v>
      </c>
    </row>
    <row r="647" spans="1:5" x14ac:dyDescent="0.3">
      <c r="A647">
        <v>646</v>
      </c>
      <c r="B647" s="4">
        <v>0</v>
      </c>
      <c r="C647">
        <v>0.101400275</v>
      </c>
      <c r="E647" s="4">
        <v>0</v>
      </c>
    </row>
    <row r="648" spans="1:5" x14ac:dyDescent="0.3">
      <c r="A648">
        <v>647</v>
      </c>
      <c r="B648" s="4">
        <v>0</v>
      </c>
      <c r="C648">
        <v>0</v>
      </c>
      <c r="E648" s="4">
        <v>0</v>
      </c>
    </row>
    <row r="649" spans="1:5" x14ac:dyDescent="0.3">
      <c r="A649">
        <v>648</v>
      </c>
      <c r="B649" s="4">
        <v>0</v>
      </c>
      <c r="C649">
        <v>0</v>
      </c>
      <c r="E649" s="4">
        <v>0</v>
      </c>
    </row>
    <row r="650" spans="1:5" x14ac:dyDescent="0.3">
      <c r="A650">
        <v>649</v>
      </c>
      <c r="B650" s="4">
        <v>0</v>
      </c>
      <c r="C650">
        <v>0</v>
      </c>
      <c r="E650" s="4">
        <v>0</v>
      </c>
    </row>
    <row r="651" spans="1:5" x14ac:dyDescent="0.3">
      <c r="A651">
        <v>650</v>
      </c>
      <c r="B651" s="4">
        <v>0</v>
      </c>
      <c r="C651">
        <v>-0.2747758833333333</v>
      </c>
      <c r="E651" s="4">
        <v>0</v>
      </c>
    </row>
    <row r="652" spans="1:5" x14ac:dyDescent="0.3">
      <c r="A652">
        <v>651</v>
      </c>
      <c r="B652" s="4">
        <v>0</v>
      </c>
      <c r="C652">
        <v>1.8439066083333333</v>
      </c>
      <c r="E652" s="4">
        <v>0</v>
      </c>
    </row>
    <row r="653" spans="1:5" x14ac:dyDescent="0.3">
      <c r="A653">
        <v>652</v>
      </c>
      <c r="B653" s="4">
        <v>3.2973105999999999</v>
      </c>
      <c r="C653">
        <v>2.4345074166666669</v>
      </c>
      <c r="E653" s="4">
        <v>0</v>
      </c>
    </row>
    <row r="654" spans="1:5" x14ac:dyDescent="0.3">
      <c r="A654">
        <v>653</v>
      </c>
      <c r="B654" s="4">
        <v>4.2516055000000001</v>
      </c>
      <c r="C654">
        <v>0.55903101666666688</v>
      </c>
      <c r="E654" s="4">
        <v>0</v>
      </c>
    </row>
    <row r="655" spans="1:5" x14ac:dyDescent="0.3">
      <c r="A655">
        <v>654</v>
      </c>
      <c r="B655" s="4">
        <v>4.7987549999999999</v>
      </c>
      <c r="C655">
        <v>0.52535979999999949</v>
      </c>
      <c r="E655" s="4">
        <v>0</v>
      </c>
    </row>
    <row r="656" spans="1:5" x14ac:dyDescent="0.3">
      <c r="A656">
        <v>655</v>
      </c>
      <c r="B656" s="4">
        <v>5.3031829999999998</v>
      </c>
      <c r="C656">
        <v>0.29836764999999971</v>
      </c>
      <c r="E656" s="4">
        <v>0</v>
      </c>
    </row>
    <row r="657" spans="1:5" x14ac:dyDescent="0.3">
      <c r="A657">
        <v>656</v>
      </c>
      <c r="B657" s="4">
        <v>5.4056129999999998</v>
      </c>
      <c r="C657">
        <v>6.0351158333333522E-2</v>
      </c>
      <c r="E657" s="4">
        <v>1.5724764</v>
      </c>
    </row>
    <row r="658" spans="1:5" x14ac:dyDescent="0.3">
      <c r="A658">
        <v>657</v>
      </c>
      <c r="B658" s="4">
        <v>5.5260577</v>
      </c>
      <c r="C658">
        <v>0.22536225833333354</v>
      </c>
      <c r="E658" s="4">
        <v>3.088848</v>
      </c>
    </row>
    <row r="659" spans="1:5" x14ac:dyDescent="0.3">
      <c r="A659">
        <v>658</v>
      </c>
      <c r="B659" s="4">
        <v>5.8575387000000001</v>
      </c>
      <c r="C659">
        <v>0.38904434166666646</v>
      </c>
      <c r="E659" s="4">
        <v>3.8460044999999998</v>
      </c>
    </row>
    <row r="660" spans="1:5" x14ac:dyDescent="0.3">
      <c r="A660">
        <v>659</v>
      </c>
      <c r="B660" s="4">
        <v>6.2142415</v>
      </c>
      <c r="C660">
        <v>0.18349870833333326</v>
      </c>
      <c r="E660" s="4">
        <v>4.2902100000000001</v>
      </c>
    </row>
    <row r="661" spans="1:5" x14ac:dyDescent="0.3">
      <c r="A661">
        <v>660</v>
      </c>
      <c r="B661" s="4">
        <v>6.2425512999999997</v>
      </c>
      <c r="C661">
        <v>8.0596891666666989E-2</v>
      </c>
      <c r="E661" s="4">
        <v>4.4049925999999999</v>
      </c>
    </row>
    <row r="662" spans="1:5" x14ac:dyDescent="0.3">
      <c r="A662">
        <v>661</v>
      </c>
      <c r="B662" s="4">
        <v>6.4041740000000003</v>
      </c>
      <c r="C662">
        <v>9.5738316666666989E-2</v>
      </c>
      <c r="E662" s="4">
        <v>4.4302140000000003</v>
      </c>
    </row>
    <row r="663" spans="1:5" x14ac:dyDescent="0.3">
      <c r="A663">
        <v>662</v>
      </c>
      <c r="B663" s="4">
        <v>6.4098360000000003</v>
      </c>
      <c r="C663">
        <v>2.2304749999996578E-3</v>
      </c>
      <c r="E663" s="4">
        <v>4.6602949999999996</v>
      </c>
    </row>
    <row r="664" spans="1:5" x14ac:dyDescent="0.3">
      <c r="A664">
        <v>663</v>
      </c>
      <c r="B664" s="4">
        <v>6.4036593000000002</v>
      </c>
      <c r="C664">
        <v>-0.14377904166666666</v>
      </c>
      <c r="E664" s="4">
        <v>4.7853726999999999</v>
      </c>
    </row>
    <row r="665" spans="1:5" x14ac:dyDescent="0.3">
      <c r="A665">
        <v>664</v>
      </c>
      <c r="B665" s="4">
        <v>6.2116680000000004</v>
      </c>
      <c r="C665">
        <v>0.10547521666666659</v>
      </c>
      <c r="E665" s="4">
        <v>4.7529450000000004</v>
      </c>
    </row>
    <row r="666" spans="1:5" x14ac:dyDescent="0.3">
      <c r="A666">
        <v>665</v>
      </c>
      <c r="B666" s="4">
        <v>6.5441785000000001</v>
      </c>
      <c r="C666">
        <v>4.7225483333333353E-2</v>
      </c>
      <c r="E666" s="4">
        <v>4.7339000000000002</v>
      </c>
    </row>
    <row r="667" spans="1:5" x14ac:dyDescent="0.3">
      <c r="A667">
        <v>666</v>
      </c>
      <c r="B667" s="4">
        <v>6.2682869999999999</v>
      </c>
      <c r="C667">
        <v>-0.19392172499999996</v>
      </c>
      <c r="E667" s="4">
        <v>4.4827155999999997</v>
      </c>
    </row>
    <row r="668" spans="1:5" x14ac:dyDescent="0.3">
      <c r="A668">
        <v>667</v>
      </c>
      <c r="B668" s="4">
        <v>6.2899054999999997</v>
      </c>
      <c r="C668">
        <v>0.16908640000000053</v>
      </c>
      <c r="E668" s="4">
        <v>4.3586679999999998</v>
      </c>
    </row>
    <row r="669" spans="1:5" x14ac:dyDescent="0.3">
      <c r="A669">
        <v>668</v>
      </c>
      <c r="B669" s="4">
        <v>6.5045447000000003</v>
      </c>
      <c r="C669">
        <v>3.6759725000000097E-2</v>
      </c>
      <c r="E669" s="4">
        <v>4.2778562999999998</v>
      </c>
    </row>
    <row r="670" spans="1:5" x14ac:dyDescent="0.3">
      <c r="A670">
        <v>669</v>
      </c>
      <c r="B670" s="4">
        <v>6.4052033000000002</v>
      </c>
      <c r="C670">
        <v>6.455487499999979E-2</v>
      </c>
      <c r="E670" s="4">
        <v>4.5233790000000003</v>
      </c>
    </row>
    <row r="671" spans="1:5" x14ac:dyDescent="0.3">
      <c r="A671">
        <v>670</v>
      </c>
      <c r="B671" s="4">
        <v>6.7495526999999997</v>
      </c>
      <c r="C671">
        <v>0.61796704999999985</v>
      </c>
      <c r="E671" s="4">
        <v>4.9078765000000004</v>
      </c>
    </row>
    <row r="672" spans="1:5" x14ac:dyDescent="0.3">
      <c r="A672">
        <v>671</v>
      </c>
      <c r="B672" s="4">
        <v>7.4753109999999996</v>
      </c>
      <c r="C672">
        <v>0.4996235666666668</v>
      </c>
      <c r="E672" s="4">
        <v>4.6237497000000003</v>
      </c>
    </row>
    <row r="673" spans="1:5" x14ac:dyDescent="0.3">
      <c r="A673">
        <v>672</v>
      </c>
      <c r="B673" s="4">
        <v>7.6498017000000003</v>
      </c>
      <c r="C673">
        <v>2.2176058333333765E-2</v>
      </c>
      <c r="E673" s="4">
        <v>4.3231520000000003</v>
      </c>
    </row>
    <row r="674" spans="1:5" x14ac:dyDescent="0.3">
      <c r="A674">
        <v>673</v>
      </c>
      <c r="B674" s="4">
        <v>7.6117125000000003</v>
      </c>
      <c r="C674">
        <v>-0.10320196666666688</v>
      </c>
      <c r="E674" s="4">
        <v>4.2969010000000001</v>
      </c>
    </row>
    <row r="675" spans="1:5" x14ac:dyDescent="0.3">
      <c r="A675">
        <v>674</v>
      </c>
      <c r="B675" s="4">
        <v>7.5746520000000004</v>
      </c>
      <c r="C675">
        <v>0.28661430833333257</v>
      </c>
      <c r="E675" s="4">
        <v>4.180574</v>
      </c>
    </row>
    <row r="676" spans="1:5" x14ac:dyDescent="0.3">
      <c r="A676">
        <v>675</v>
      </c>
      <c r="B676" s="4">
        <v>8.1125369999999997</v>
      </c>
      <c r="C676">
        <v>0.38960229166666688</v>
      </c>
      <c r="E676" s="4">
        <v>3.7852670000000002</v>
      </c>
    </row>
    <row r="677" spans="1:5" x14ac:dyDescent="0.3">
      <c r="A677">
        <v>676</v>
      </c>
      <c r="B677" s="4">
        <v>8.2170260000000006</v>
      </c>
      <c r="C677">
        <v>-5.2587466666667027E-2</v>
      </c>
      <c r="E677" s="4">
        <v>4.1260133000000003</v>
      </c>
    </row>
    <row r="678" spans="1:5" x14ac:dyDescent="0.3">
      <c r="A678">
        <v>677</v>
      </c>
      <c r="B678" s="4">
        <v>8.0754769999999994</v>
      </c>
      <c r="C678">
        <v>-0.12361946666666679</v>
      </c>
      <c r="E678" s="4">
        <v>4.2783712999999999</v>
      </c>
    </row>
    <row r="679" spans="1:5" x14ac:dyDescent="0.3">
      <c r="A679">
        <v>678</v>
      </c>
      <c r="B679" s="4">
        <v>7.9092216000000004</v>
      </c>
      <c r="C679">
        <v>-0.4272193583333328</v>
      </c>
      <c r="E679" s="4">
        <v>4.3149166000000001</v>
      </c>
    </row>
    <row r="680" spans="1:5" x14ac:dyDescent="0.3">
      <c r="A680">
        <v>679</v>
      </c>
      <c r="B680" s="4">
        <v>7.1335354000000004</v>
      </c>
      <c r="C680">
        <v>-1.0991464000000004</v>
      </c>
      <c r="E680" s="4">
        <v>4.278886</v>
      </c>
    </row>
    <row r="681" spans="1:5" x14ac:dyDescent="0.3">
      <c r="A681">
        <v>680</v>
      </c>
      <c r="B681" s="4">
        <v>5.8081255000000001</v>
      </c>
      <c r="C681">
        <v>-1.3883774833333338</v>
      </c>
      <c r="E681" s="4">
        <v>4.0014504999999998</v>
      </c>
    </row>
    <row r="682" spans="1:5" x14ac:dyDescent="0.3">
      <c r="A682">
        <v>681</v>
      </c>
      <c r="B682" s="4">
        <v>4.4564649999999997</v>
      </c>
      <c r="C682">
        <v>-1.321034625</v>
      </c>
      <c r="E682" s="4">
        <v>3.6396008000000002</v>
      </c>
    </row>
    <row r="683" spans="1:5" x14ac:dyDescent="0.3">
      <c r="A683">
        <v>682</v>
      </c>
      <c r="B683" s="4">
        <v>3.1531882000000002</v>
      </c>
      <c r="C683">
        <v>-1.4118401666666667</v>
      </c>
      <c r="E683" s="4">
        <v>3.6354829999999998</v>
      </c>
    </row>
    <row r="684" spans="1:5" x14ac:dyDescent="0.3">
      <c r="A684">
        <v>683</v>
      </c>
      <c r="B684" s="4">
        <v>1.7464525</v>
      </c>
      <c r="C684">
        <v>-1.0173483833333334</v>
      </c>
      <c r="E684" s="4">
        <v>3.7821788999999999</v>
      </c>
    </row>
    <row r="685" spans="1:5" x14ac:dyDescent="0.3">
      <c r="A685">
        <v>684</v>
      </c>
      <c r="B685" s="4">
        <v>1.0701075</v>
      </c>
      <c r="C685">
        <v>-0.90153598333333329</v>
      </c>
      <c r="E685" s="4">
        <v>3.8748288</v>
      </c>
    </row>
    <row r="686" spans="1:5" x14ac:dyDescent="0.3">
      <c r="A686">
        <v>685</v>
      </c>
      <c r="B686" s="4">
        <v>0</v>
      </c>
      <c r="C686">
        <v>-0.56786729166666661</v>
      </c>
      <c r="E686" s="4">
        <v>3.757987</v>
      </c>
    </row>
    <row r="687" spans="1:5" x14ac:dyDescent="0.3">
      <c r="A687">
        <v>686</v>
      </c>
      <c r="B687" s="4">
        <v>0</v>
      </c>
      <c r="C687">
        <v>-0.12640720833333333</v>
      </c>
      <c r="E687" s="4">
        <v>3.342606</v>
      </c>
    </row>
    <row r="688" spans="1:5" x14ac:dyDescent="0.3">
      <c r="A688">
        <v>687</v>
      </c>
      <c r="B688" s="4">
        <v>0</v>
      </c>
      <c r="C688">
        <v>1.4834724166666664</v>
      </c>
      <c r="E688" s="4">
        <v>2.5998619000000001</v>
      </c>
    </row>
    <row r="689" spans="1:5" x14ac:dyDescent="0.3">
      <c r="A689">
        <v>688</v>
      </c>
      <c r="B689" s="4">
        <v>2.5869939999999998</v>
      </c>
      <c r="C689">
        <v>1.7124808083333336</v>
      </c>
      <c r="E689" s="4">
        <v>2.2019818</v>
      </c>
    </row>
    <row r="690" spans="1:5" x14ac:dyDescent="0.3">
      <c r="A690">
        <v>689</v>
      </c>
      <c r="B690" s="4">
        <v>2.8942830000000002</v>
      </c>
      <c r="C690">
        <v>-0.17453388333333328</v>
      </c>
      <c r="E690" s="4">
        <v>1.8097633</v>
      </c>
    </row>
    <row r="691" spans="1:5" x14ac:dyDescent="0.3">
      <c r="A691">
        <v>690</v>
      </c>
      <c r="B691" s="4">
        <v>2.6044942999999998</v>
      </c>
      <c r="C691">
        <v>-0.34799518333333351</v>
      </c>
      <c r="E691" s="4">
        <v>1.6054185999999999</v>
      </c>
    </row>
    <row r="692" spans="1:5" x14ac:dyDescent="0.3">
      <c r="A692">
        <v>691</v>
      </c>
      <c r="B692" s="4">
        <v>2.2344089999999999</v>
      </c>
      <c r="C692">
        <v>-0.60664291666666648</v>
      </c>
      <c r="E692" s="4">
        <v>1.6316694</v>
      </c>
    </row>
    <row r="693" spans="1:5" x14ac:dyDescent="0.3">
      <c r="A693">
        <v>692</v>
      </c>
      <c r="B693" s="4">
        <v>1.4839442</v>
      </c>
      <c r="C693">
        <v>-0.58648299166666662</v>
      </c>
      <c r="E693" s="4">
        <v>1.1195208000000001</v>
      </c>
    </row>
    <row r="694" spans="1:5" x14ac:dyDescent="0.3">
      <c r="A694">
        <v>693</v>
      </c>
      <c r="B694" s="4">
        <v>1.2095971999999999</v>
      </c>
      <c r="C694">
        <v>7.5063083333332115E-3</v>
      </c>
      <c r="E694" s="4">
        <v>0</v>
      </c>
    </row>
    <row r="695" spans="1:5" x14ac:dyDescent="0.3">
      <c r="A695">
        <v>694</v>
      </c>
      <c r="B695" s="4">
        <v>1.4437958</v>
      </c>
      <c r="C695">
        <v>0.34786644999999999</v>
      </c>
      <c r="E695" s="4">
        <v>0</v>
      </c>
    </row>
    <row r="696" spans="1:5" x14ac:dyDescent="0.3">
      <c r="A696">
        <v>695</v>
      </c>
      <c r="B696" s="4">
        <v>1.8231461</v>
      </c>
      <c r="C696">
        <v>0.41864071666666686</v>
      </c>
      <c r="E696" s="4">
        <v>0</v>
      </c>
    </row>
    <row r="697" spans="1:5" x14ac:dyDescent="0.3">
      <c r="A697">
        <v>696</v>
      </c>
      <c r="B697" s="4">
        <v>2.2179380000000002</v>
      </c>
      <c r="C697">
        <v>0.25307181666666656</v>
      </c>
      <c r="E697" s="4">
        <v>0</v>
      </c>
    </row>
    <row r="698" spans="1:5" x14ac:dyDescent="0.3">
      <c r="A698">
        <v>697</v>
      </c>
      <c r="B698" s="4">
        <v>2.3790461999999999</v>
      </c>
      <c r="C698">
        <v>0.28549934166666663</v>
      </c>
      <c r="E698" s="4">
        <v>0</v>
      </c>
    </row>
    <row r="699" spans="1:5" x14ac:dyDescent="0.3">
      <c r="A699">
        <v>698</v>
      </c>
      <c r="B699" s="4">
        <v>2.8541348000000002</v>
      </c>
      <c r="C699">
        <v>0.64378879999999994</v>
      </c>
      <c r="E699" s="4">
        <v>0</v>
      </c>
    </row>
    <row r="700" spans="1:5" x14ac:dyDescent="0.3">
      <c r="A700">
        <v>699</v>
      </c>
      <c r="B700" s="4">
        <v>3.4867284000000001</v>
      </c>
      <c r="C700">
        <v>0.21532541666666669</v>
      </c>
      <c r="E700" s="4">
        <v>0</v>
      </c>
    </row>
    <row r="701" spans="1:5" x14ac:dyDescent="0.3">
      <c r="A701">
        <v>700</v>
      </c>
      <c r="B701" s="4">
        <v>3.3539300000000001</v>
      </c>
      <c r="C701">
        <v>7.1717916666666867E-2</v>
      </c>
      <c r="E701" s="4">
        <v>0</v>
      </c>
    </row>
    <row r="702" spans="1:5" x14ac:dyDescent="0.3">
      <c r="A702">
        <v>701</v>
      </c>
      <c r="B702" s="4">
        <v>3.7935028000000002</v>
      </c>
      <c r="C702">
        <v>0.6485501749999999</v>
      </c>
      <c r="E702" s="4">
        <v>0</v>
      </c>
    </row>
    <row r="703" spans="1:5" x14ac:dyDescent="0.3">
      <c r="A703">
        <v>702</v>
      </c>
      <c r="B703" s="4">
        <v>4.4477149999999996</v>
      </c>
      <c r="C703">
        <v>0.3586328333333329</v>
      </c>
      <c r="E703" s="4">
        <v>0</v>
      </c>
    </row>
    <row r="704" spans="1:5" x14ac:dyDescent="0.3">
      <c r="A704">
        <v>703</v>
      </c>
      <c r="B704" s="4">
        <v>4.4544062999999996</v>
      </c>
      <c r="C704">
        <v>-9.938459999999949E-2</v>
      </c>
      <c r="E704" s="4">
        <v>0</v>
      </c>
    </row>
    <row r="705" spans="1:5" x14ac:dyDescent="0.3">
      <c r="A705">
        <v>704</v>
      </c>
      <c r="B705" s="4">
        <v>4.3375640000000004</v>
      </c>
      <c r="C705">
        <v>-0.2169982416666664</v>
      </c>
      <c r="E705" s="4">
        <v>0</v>
      </c>
    </row>
    <row r="706" spans="1:5" x14ac:dyDescent="0.3">
      <c r="A706">
        <v>705</v>
      </c>
      <c r="B706" s="4">
        <v>4.1049100000000003</v>
      </c>
      <c r="C706">
        <v>-8.046800833333341E-2</v>
      </c>
      <c r="E706" s="4">
        <v>0</v>
      </c>
    </row>
    <row r="707" spans="1:5" x14ac:dyDescent="0.3">
      <c r="A707">
        <v>706</v>
      </c>
      <c r="B707" s="4">
        <v>4.2557235000000002</v>
      </c>
      <c r="C707">
        <v>0.39204659999999986</v>
      </c>
      <c r="E707" s="4">
        <v>0</v>
      </c>
    </row>
    <row r="708" spans="1:5" x14ac:dyDescent="0.3">
      <c r="A708">
        <v>707</v>
      </c>
      <c r="B708" s="4">
        <v>4.7652983999999998</v>
      </c>
      <c r="C708">
        <v>0.37162938333333323</v>
      </c>
      <c r="E708" s="4">
        <v>0</v>
      </c>
    </row>
    <row r="709" spans="1:5" x14ac:dyDescent="0.3">
      <c r="A709">
        <v>708</v>
      </c>
      <c r="B709" s="4">
        <v>4.916112</v>
      </c>
      <c r="C709">
        <v>4.250754166666685E-2</v>
      </c>
      <c r="E709" s="4">
        <v>0</v>
      </c>
    </row>
    <row r="710" spans="1:5" x14ac:dyDescent="0.3">
      <c r="A710">
        <v>709</v>
      </c>
      <c r="B710" s="4">
        <v>4.9284654000000003</v>
      </c>
      <c r="C710">
        <v>6.33965000000003E-2</v>
      </c>
      <c r="E710" s="4">
        <v>0</v>
      </c>
    </row>
    <row r="711" spans="1:5" x14ac:dyDescent="0.3">
      <c r="A711">
        <v>710</v>
      </c>
      <c r="B711" s="4">
        <v>5.0509690000000003</v>
      </c>
      <c r="C711">
        <v>2.685108333333271E-2</v>
      </c>
      <c r="E711" s="4">
        <v>0</v>
      </c>
    </row>
    <row r="712" spans="1:5" x14ac:dyDescent="0.3">
      <c r="A712">
        <v>711</v>
      </c>
      <c r="B712" s="4">
        <v>5.0833963999999998</v>
      </c>
      <c r="C712">
        <v>0.44669324999999976</v>
      </c>
      <c r="E712" s="4">
        <v>0</v>
      </c>
    </row>
    <row r="713" spans="1:5" x14ac:dyDescent="0.3">
      <c r="A713">
        <v>712</v>
      </c>
      <c r="B713" s="4">
        <v>5.8333469999999998</v>
      </c>
      <c r="C713">
        <v>0.43313899999999989</v>
      </c>
      <c r="E713" s="4">
        <v>0</v>
      </c>
    </row>
    <row r="714" spans="1:5" x14ac:dyDescent="0.3">
      <c r="A714">
        <v>713</v>
      </c>
      <c r="B714" s="4">
        <v>5.8271704</v>
      </c>
      <c r="C714">
        <v>-6.5412716666666856E-2</v>
      </c>
      <c r="E714" s="4">
        <v>0</v>
      </c>
    </row>
    <row r="715" spans="1:5" x14ac:dyDescent="0.3">
      <c r="A715">
        <v>714</v>
      </c>
      <c r="B715" s="4">
        <v>5.8034929999999996</v>
      </c>
      <c r="C715">
        <v>-0.11628434999999993</v>
      </c>
      <c r="E715" s="4">
        <v>0</v>
      </c>
    </row>
    <row r="716" spans="1:5" x14ac:dyDescent="0.3">
      <c r="A716">
        <v>715</v>
      </c>
      <c r="B716" s="4">
        <v>5.6295169999999999</v>
      </c>
      <c r="C716">
        <v>-7.2232774999999805E-2</v>
      </c>
      <c r="E716" s="4">
        <v>0</v>
      </c>
    </row>
    <row r="717" spans="1:5" x14ac:dyDescent="0.3">
      <c r="A717">
        <v>716</v>
      </c>
      <c r="B717" s="4">
        <v>5.647532</v>
      </c>
      <c r="C717">
        <v>-0.11868653333333305</v>
      </c>
      <c r="E717" s="4">
        <v>1.7068189</v>
      </c>
    </row>
    <row r="718" spans="1:5" x14ac:dyDescent="0.3">
      <c r="A718">
        <v>717</v>
      </c>
      <c r="B718" s="4">
        <v>5.4462757000000002</v>
      </c>
      <c r="C718">
        <v>0.1099365333333336</v>
      </c>
      <c r="E718" s="4">
        <v>1.8272638000000001</v>
      </c>
    </row>
    <row r="719" spans="1:5" x14ac:dyDescent="0.3">
      <c r="A719">
        <v>718</v>
      </c>
      <c r="B719" s="4">
        <v>5.7618010000000002</v>
      </c>
      <c r="C719">
        <v>-0.15681859166666698</v>
      </c>
      <c r="E719" s="4">
        <v>2.6039797999999998</v>
      </c>
    </row>
    <row r="720" spans="1:5" x14ac:dyDescent="0.3">
      <c r="A720">
        <v>719</v>
      </c>
      <c r="B720" s="4">
        <v>5.2244305999999998</v>
      </c>
      <c r="C720">
        <v>-3.2470799999999946E-2</v>
      </c>
      <c r="E720" s="4">
        <v>3.2026017000000002</v>
      </c>
    </row>
    <row r="721" spans="1:5" x14ac:dyDescent="0.3">
      <c r="A721">
        <v>720</v>
      </c>
      <c r="B721" s="4">
        <v>5.7545942999999999</v>
      </c>
      <c r="C721">
        <v>0.37789190000000056</v>
      </c>
      <c r="E721" s="4">
        <v>3.5598190000000001</v>
      </c>
    </row>
    <row r="722" spans="1:5" x14ac:dyDescent="0.3">
      <c r="A722">
        <v>721</v>
      </c>
      <c r="B722" s="4">
        <v>5.7782717000000003</v>
      </c>
      <c r="C722">
        <v>-8.5186200000000031E-2</v>
      </c>
      <c r="E722" s="4">
        <v>3.8418868000000002</v>
      </c>
    </row>
    <row r="723" spans="1:5" x14ac:dyDescent="0.3">
      <c r="A723">
        <v>722</v>
      </c>
      <c r="B723" s="4">
        <v>5.6578270000000002</v>
      </c>
      <c r="C723">
        <v>-0.17886604166666711</v>
      </c>
      <c r="E723" s="4">
        <v>4.6160290000000002</v>
      </c>
    </row>
    <row r="724" spans="1:5" x14ac:dyDescent="0.3">
      <c r="A724">
        <v>723</v>
      </c>
      <c r="B724" s="4">
        <v>5.4725266000000001</v>
      </c>
      <c r="C724">
        <v>-9.826935833333332E-2</v>
      </c>
      <c r="E724" s="4">
        <v>4.9650106000000003</v>
      </c>
    </row>
    <row r="725" spans="1:5" x14ac:dyDescent="0.3">
      <c r="A725">
        <v>724</v>
      </c>
      <c r="B725" s="4">
        <v>5.4550260000000002</v>
      </c>
      <c r="C725">
        <v>-0.1170562333333333</v>
      </c>
      <c r="E725" s="4">
        <v>4.9639810000000004</v>
      </c>
    </row>
    <row r="726" spans="1:5" x14ac:dyDescent="0.3">
      <c r="A726">
        <v>725</v>
      </c>
      <c r="B726" s="4">
        <v>5.3350960000000001</v>
      </c>
      <c r="C726">
        <v>0.36099196666666683</v>
      </c>
      <c r="E726" s="4">
        <v>4.9511130000000003</v>
      </c>
    </row>
    <row r="727" spans="1:5" x14ac:dyDescent="0.3">
      <c r="A727">
        <v>726</v>
      </c>
      <c r="B727" s="4">
        <v>5.9630570000000001</v>
      </c>
      <c r="C727">
        <v>-6.335391666666694E-2</v>
      </c>
      <c r="E727" s="4">
        <v>4.6391910000000003</v>
      </c>
    </row>
    <row r="728" spans="1:5" x14ac:dyDescent="0.3">
      <c r="A728">
        <v>727</v>
      </c>
      <c r="B728" s="4">
        <v>5.2048709999999998</v>
      </c>
      <c r="C728">
        <v>-0.51017558333333335</v>
      </c>
      <c r="E728" s="4">
        <v>4.6783104</v>
      </c>
    </row>
    <row r="729" spans="1:5" x14ac:dyDescent="0.3">
      <c r="A729">
        <v>728</v>
      </c>
      <c r="B729" s="4">
        <v>5.1734730000000004</v>
      </c>
      <c r="C729">
        <v>5.5461500000000497E-2</v>
      </c>
      <c r="E729" s="4">
        <v>4.711767</v>
      </c>
    </row>
    <row r="730" spans="1:5" x14ac:dyDescent="0.3">
      <c r="A730">
        <v>729</v>
      </c>
      <c r="B730" s="4">
        <v>5.1405310000000002</v>
      </c>
      <c r="C730">
        <v>-0.22776446666666708</v>
      </c>
      <c r="E730" s="4">
        <v>4.8090495999999998</v>
      </c>
    </row>
    <row r="731" spans="1:5" x14ac:dyDescent="0.3">
      <c r="A731">
        <v>730</v>
      </c>
      <c r="B731" s="4">
        <v>4.7827989999999998</v>
      </c>
      <c r="C731">
        <v>-0.1972246333333334</v>
      </c>
      <c r="E731" s="4">
        <v>4.6325000000000003</v>
      </c>
    </row>
    <row r="732" spans="1:5" x14ac:dyDescent="0.3">
      <c r="A732">
        <v>731</v>
      </c>
      <c r="B732" s="4">
        <v>4.8126525999999998</v>
      </c>
      <c r="C732">
        <v>0.15604656666666705</v>
      </c>
      <c r="E732" s="4">
        <v>4.6206613000000001</v>
      </c>
    </row>
    <row r="733" spans="1:5" x14ac:dyDescent="0.3">
      <c r="A733">
        <v>732</v>
      </c>
      <c r="B733" s="4">
        <v>4.9171414000000002</v>
      </c>
      <c r="C733">
        <v>-0.27511888333333334</v>
      </c>
      <c r="E733" s="4">
        <v>4.4461703000000004</v>
      </c>
    </row>
    <row r="734" spans="1:5" x14ac:dyDescent="0.3">
      <c r="A734">
        <v>733</v>
      </c>
      <c r="B734" s="4">
        <v>4.3427113999999998</v>
      </c>
      <c r="C734">
        <v>-0.26396681666666666</v>
      </c>
      <c r="E734" s="4">
        <v>4.1064540000000003</v>
      </c>
    </row>
    <row r="735" spans="1:5" x14ac:dyDescent="0.3">
      <c r="A735">
        <v>734</v>
      </c>
      <c r="B735" s="4">
        <v>4.3246960000000003</v>
      </c>
      <c r="C735">
        <v>-0.52094173333333316</v>
      </c>
      <c r="E735" s="4">
        <v>3.8604167</v>
      </c>
    </row>
    <row r="736" spans="1:5" x14ac:dyDescent="0.3">
      <c r="A736">
        <v>735</v>
      </c>
      <c r="B736" s="4">
        <v>3.2406912000000001</v>
      </c>
      <c r="C736">
        <v>-1.1212364833333337</v>
      </c>
      <c r="E736" s="4">
        <v>3.1372317999999999</v>
      </c>
    </row>
    <row r="737" spans="1:5" x14ac:dyDescent="0.3">
      <c r="A737">
        <v>736</v>
      </c>
      <c r="B737" s="4">
        <v>2.3522805999999998</v>
      </c>
      <c r="C737">
        <v>-0.58099266666666682</v>
      </c>
      <c r="E737" s="4">
        <v>1.8427055999999999</v>
      </c>
    </row>
    <row r="738" spans="1:5" x14ac:dyDescent="0.3">
      <c r="A738">
        <v>737</v>
      </c>
      <c r="B738" s="4">
        <v>2.0182259999999999</v>
      </c>
      <c r="C738">
        <v>-0.42546082499999988</v>
      </c>
      <c r="E738" s="4">
        <v>1.4077653000000001</v>
      </c>
    </row>
    <row r="739" spans="1:5" x14ac:dyDescent="0.3">
      <c r="A739">
        <v>738</v>
      </c>
      <c r="B739" s="4">
        <v>1.5168864</v>
      </c>
      <c r="C739">
        <v>-0.21163671666666659</v>
      </c>
      <c r="E739" s="4">
        <v>1.3701905000000001</v>
      </c>
    </row>
    <row r="740" spans="1:5" x14ac:dyDescent="0.3">
      <c r="A740">
        <v>739</v>
      </c>
      <c r="B740" s="4">
        <v>1.6630674999999999</v>
      </c>
      <c r="C740">
        <v>0.30810405833333354</v>
      </c>
      <c r="E740" s="4">
        <v>2.3291179999999998</v>
      </c>
    </row>
    <row r="741" spans="1:5" x14ac:dyDescent="0.3">
      <c r="A741">
        <v>740</v>
      </c>
      <c r="B741" s="4">
        <v>2.0506532000000002</v>
      </c>
      <c r="C741">
        <v>0.52939181666666679</v>
      </c>
      <c r="E741" s="4">
        <v>3.442977</v>
      </c>
    </row>
    <row r="742" spans="1:5" x14ac:dyDescent="0.3">
      <c r="A742">
        <v>741</v>
      </c>
      <c r="B742" s="4">
        <v>2.5911116999999999</v>
      </c>
      <c r="C742">
        <v>0.24380694166666658</v>
      </c>
      <c r="E742" s="4">
        <v>4.7200027000000002</v>
      </c>
    </row>
    <row r="743" spans="1:5" x14ac:dyDescent="0.3">
      <c r="A743">
        <v>742</v>
      </c>
      <c r="B743" s="4">
        <v>2.5885381999999999</v>
      </c>
      <c r="C743">
        <v>0.18109643333333358</v>
      </c>
      <c r="E743" s="4">
        <v>6.3233623999999997</v>
      </c>
    </row>
    <row r="744" spans="1:5" x14ac:dyDescent="0.3">
      <c r="A744">
        <v>743</v>
      </c>
      <c r="B744" s="4">
        <v>3.0404642000000002</v>
      </c>
      <c r="C744">
        <v>0.48615497500000021</v>
      </c>
      <c r="E744" s="4">
        <v>7.0542680000000004</v>
      </c>
    </row>
    <row r="745" spans="1:5" x14ac:dyDescent="0.3">
      <c r="A745">
        <v>744</v>
      </c>
      <c r="B745" s="4">
        <v>3.4723160000000002</v>
      </c>
      <c r="C745">
        <v>0.37956469166666656</v>
      </c>
      <c r="E745" s="4">
        <v>7.0789746999999998</v>
      </c>
    </row>
    <row r="746" spans="1:5" x14ac:dyDescent="0.3">
      <c r="A746">
        <v>745</v>
      </c>
      <c r="B746" s="4">
        <v>3.8274743999999998</v>
      </c>
      <c r="C746">
        <v>0.4351120166666666</v>
      </c>
      <c r="E746" s="4">
        <v>6.898822</v>
      </c>
    </row>
    <row r="747" spans="1:5" x14ac:dyDescent="0.3">
      <c r="A747">
        <v>746</v>
      </c>
      <c r="B747" s="4">
        <v>4.3298435</v>
      </c>
      <c r="C747">
        <v>0.46766823333333352</v>
      </c>
      <c r="E747" s="4">
        <v>6.4237330000000004</v>
      </c>
    </row>
    <row r="748" spans="1:5" x14ac:dyDescent="0.3">
      <c r="A748">
        <v>747</v>
      </c>
      <c r="B748" s="4">
        <v>4.6793399999999998</v>
      </c>
      <c r="C748">
        <v>0.12696474166666682</v>
      </c>
      <c r="E748" s="4">
        <v>6.3907910000000001</v>
      </c>
    </row>
    <row r="749" spans="1:5" x14ac:dyDescent="0.3">
      <c r="A749">
        <v>748</v>
      </c>
      <c r="B749" s="4">
        <v>4.6752219999999998</v>
      </c>
      <c r="C749">
        <v>0.19971204166666681</v>
      </c>
      <c r="E749" s="4">
        <v>5.6470174999999996</v>
      </c>
    </row>
    <row r="750" spans="1:5" x14ac:dyDescent="0.3">
      <c r="A750">
        <v>749</v>
      </c>
      <c r="B750" s="4">
        <v>5.0669255</v>
      </c>
      <c r="C750">
        <v>0.22411839166666692</v>
      </c>
      <c r="E750" s="4">
        <v>4.1352779999999996</v>
      </c>
    </row>
    <row r="751" spans="1:5" x14ac:dyDescent="0.3">
      <c r="A751">
        <v>750</v>
      </c>
      <c r="B751" s="4">
        <v>5.0339830000000001</v>
      </c>
      <c r="C751">
        <v>-0.11070808333333308</v>
      </c>
      <c r="E751" s="4">
        <v>2.6214802000000001</v>
      </c>
    </row>
    <row r="752" spans="1:5" x14ac:dyDescent="0.3">
      <c r="A752">
        <v>751</v>
      </c>
      <c r="B752" s="4">
        <v>4.8600073000000004</v>
      </c>
      <c r="C752">
        <v>-0.45394184166666679</v>
      </c>
      <c r="E752" s="4">
        <v>1.6630674999999999</v>
      </c>
    </row>
    <row r="753" spans="1:5" x14ac:dyDescent="0.3">
      <c r="A753">
        <v>752</v>
      </c>
      <c r="B753" s="4">
        <v>4.3483733999999998</v>
      </c>
      <c r="C753">
        <v>0.11186619166666634</v>
      </c>
      <c r="E753" s="4">
        <v>1.2255536</v>
      </c>
    </row>
    <row r="754" spans="1:5" x14ac:dyDescent="0.3">
      <c r="A754">
        <v>753</v>
      </c>
      <c r="B754" s="4">
        <v>5.0293507999999996</v>
      </c>
      <c r="C754">
        <v>0.48632670000000061</v>
      </c>
      <c r="E754" s="4">
        <v>1.0464302000000001</v>
      </c>
    </row>
    <row r="755" spans="1:5" x14ac:dyDescent="0.3">
      <c r="A755">
        <v>754</v>
      </c>
      <c r="B755" s="4">
        <v>5.0463367000000003</v>
      </c>
      <c r="C755">
        <v>-0.31989984999999993</v>
      </c>
      <c r="E755" s="4">
        <v>1.2790847000000001</v>
      </c>
    </row>
    <row r="756" spans="1:5" x14ac:dyDescent="0.3">
      <c r="A756">
        <v>755</v>
      </c>
      <c r="B756" s="4">
        <v>4.6077933</v>
      </c>
      <c r="C756">
        <v>-0.17556322500000032</v>
      </c>
      <c r="E756" s="4">
        <v>1.2451129999999999</v>
      </c>
    </row>
    <row r="757" spans="1:5" x14ac:dyDescent="0.3">
      <c r="A757">
        <v>756</v>
      </c>
      <c r="B757" s="4">
        <v>4.8147115999999999</v>
      </c>
      <c r="C757">
        <v>0.42773407499999966</v>
      </c>
      <c r="E757" s="4">
        <v>1.0767989</v>
      </c>
    </row>
    <row r="758" spans="1:5" x14ac:dyDescent="0.3">
      <c r="A758">
        <v>757</v>
      </c>
      <c r="B758" s="4">
        <v>5.2831086999999997</v>
      </c>
      <c r="C758">
        <v>0.27679182499999971</v>
      </c>
      <c r="E758" s="4">
        <v>1.5415931</v>
      </c>
    </row>
    <row r="759" spans="1:5" x14ac:dyDescent="0.3">
      <c r="A759">
        <v>758</v>
      </c>
      <c r="B759" s="4">
        <v>5.3160509999999999</v>
      </c>
      <c r="C759">
        <v>-1.6470850000000075E-2</v>
      </c>
      <c r="E759" s="4">
        <v>1.6501994</v>
      </c>
    </row>
    <row r="760" spans="1:5" x14ac:dyDescent="0.3">
      <c r="A760">
        <v>759</v>
      </c>
      <c r="B760" s="4">
        <v>5.2970065999999996</v>
      </c>
      <c r="C760">
        <v>-7.1031608333332955E-2</v>
      </c>
      <c r="E760" s="4">
        <v>1.7377023</v>
      </c>
    </row>
    <row r="761" spans="1:5" x14ac:dyDescent="0.3">
      <c r="A761">
        <v>760</v>
      </c>
      <c r="B761" s="4">
        <v>5.123545</v>
      </c>
      <c r="C761">
        <v>-0.41902694999999995</v>
      </c>
      <c r="E761" s="4">
        <v>1.9435910999999999</v>
      </c>
    </row>
    <row r="762" spans="1:5" x14ac:dyDescent="0.3">
      <c r="A762">
        <v>761</v>
      </c>
      <c r="B762" s="4">
        <v>4.59544</v>
      </c>
      <c r="C762">
        <v>-0.18315515833333298</v>
      </c>
      <c r="E762" s="4">
        <v>1.8216019999999999</v>
      </c>
    </row>
    <row r="763" spans="1:5" x14ac:dyDescent="0.3">
      <c r="A763">
        <v>762</v>
      </c>
      <c r="B763" s="4">
        <v>4.7318416000000001</v>
      </c>
      <c r="C763">
        <v>-3.0154216666666993E-2</v>
      </c>
      <c r="E763" s="4">
        <v>1.8262345</v>
      </c>
    </row>
    <row r="764" spans="1:5" x14ac:dyDescent="0.3">
      <c r="A764">
        <v>763</v>
      </c>
      <c r="B764" s="4">
        <v>4.3612412999999997</v>
      </c>
      <c r="C764">
        <v>-0.62388624999999998</v>
      </c>
      <c r="E764" s="4">
        <v>1.8123369</v>
      </c>
    </row>
    <row r="765" spans="1:5" x14ac:dyDescent="0.3">
      <c r="A765">
        <v>764</v>
      </c>
      <c r="B765" s="4">
        <v>3.6118060000000001</v>
      </c>
      <c r="C765">
        <v>-0.58176476666666643</v>
      </c>
      <c r="E765" s="4">
        <v>1.8457938</v>
      </c>
    </row>
    <row r="766" spans="1:5" x14ac:dyDescent="0.3">
      <c r="A766">
        <v>765</v>
      </c>
      <c r="B766" s="4">
        <v>3.1217902</v>
      </c>
      <c r="C766">
        <v>-0.98316245833333349</v>
      </c>
      <c r="E766" s="4">
        <v>1.5863738999999999</v>
      </c>
    </row>
    <row r="767" spans="1:5" x14ac:dyDescent="0.3">
      <c r="A767">
        <v>766</v>
      </c>
      <c r="B767" s="4">
        <v>1.79741</v>
      </c>
      <c r="C767">
        <v>-0.80682700833333343</v>
      </c>
      <c r="E767" s="4">
        <v>1.5786530999999999</v>
      </c>
    </row>
    <row r="768" spans="1:5" x14ac:dyDescent="0.3">
      <c r="A768">
        <v>767</v>
      </c>
      <c r="B768" s="4">
        <v>1.6440227999999999</v>
      </c>
      <c r="C768">
        <v>-9.8655058333333323E-2</v>
      </c>
      <c r="E768" s="4">
        <v>1.1993027999999999</v>
      </c>
    </row>
    <row r="769" spans="1:5" x14ac:dyDescent="0.3">
      <c r="A769">
        <v>768</v>
      </c>
      <c r="B769" s="4">
        <v>1.4715909</v>
      </c>
      <c r="C769">
        <v>3.4572191666666717E-2</v>
      </c>
      <c r="E769" s="4">
        <v>1.2332745000000001</v>
      </c>
    </row>
    <row r="770" spans="1:5" x14ac:dyDescent="0.3">
      <c r="A770">
        <v>769</v>
      </c>
      <c r="B770" s="4">
        <v>1.6990981000000001</v>
      </c>
      <c r="C770">
        <v>0.19194844999999994</v>
      </c>
      <c r="E770" s="4">
        <v>1.2142297</v>
      </c>
    </row>
    <row r="771" spans="1:5" x14ac:dyDescent="0.3">
      <c r="A771">
        <v>770</v>
      </c>
      <c r="B771" s="4">
        <v>1.8231461</v>
      </c>
      <c r="C771">
        <v>0.24569402500000007</v>
      </c>
      <c r="E771" s="4">
        <v>1.4911502999999999</v>
      </c>
    </row>
    <row r="772" spans="1:5" x14ac:dyDescent="0.3">
      <c r="A772">
        <v>771</v>
      </c>
      <c r="B772" s="4">
        <v>2.1530830000000001</v>
      </c>
      <c r="C772">
        <v>0.19490805833333338</v>
      </c>
      <c r="E772" s="4">
        <v>1.2168033</v>
      </c>
    </row>
    <row r="773" spans="1:5" x14ac:dyDescent="0.3">
      <c r="A773">
        <v>772</v>
      </c>
      <c r="B773" s="4">
        <v>2.1551418</v>
      </c>
      <c r="C773">
        <v>-0.12829444166666676</v>
      </c>
      <c r="E773" s="4">
        <v>0</v>
      </c>
    </row>
    <row r="774" spans="1:5" x14ac:dyDescent="0.3">
      <c r="A774">
        <v>773</v>
      </c>
      <c r="B774" s="4">
        <v>2.0161669999999998</v>
      </c>
      <c r="C774">
        <v>8.3170633333333119E-2</v>
      </c>
      <c r="E774" s="4">
        <v>0</v>
      </c>
    </row>
    <row r="775" spans="1:5" x14ac:dyDescent="0.3">
      <c r="A775">
        <v>774</v>
      </c>
      <c r="B775" s="4">
        <v>2.2673513999999999</v>
      </c>
      <c r="C775">
        <v>4.9970883333333584E-2</v>
      </c>
      <c r="E775" s="4">
        <v>0</v>
      </c>
    </row>
    <row r="776" spans="1:5" x14ac:dyDescent="0.3">
      <c r="A776">
        <v>775</v>
      </c>
      <c r="B776" s="4">
        <v>2.0527122000000002</v>
      </c>
      <c r="C776">
        <v>-0.25397250833333324</v>
      </c>
      <c r="E776" s="4">
        <v>0</v>
      </c>
    </row>
    <row r="777" spans="1:5" x14ac:dyDescent="0.3">
      <c r="A777">
        <v>776</v>
      </c>
      <c r="B777" s="4">
        <v>1.8478528000000001</v>
      </c>
      <c r="C777">
        <v>-0.19486525833333354</v>
      </c>
      <c r="E777" s="4">
        <v>0</v>
      </c>
    </row>
    <row r="778" spans="1:5" x14ac:dyDescent="0.3">
      <c r="A778">
        <v>777</v>
      </c>
      <c r="B778" s="4">
        <v>1.7078483</v>
      </c>
      <c r="C778">
        <v>-3.8818666666666633E-2</v>
      </c>
      <c r="E778" s="4">
        <v>0</v>
      </c>
    </row>
    <row r="779" spans="1:5" x14ac:dyDescent="0.3">
      <c r="A779">
        <v>778</v>
      </c>
      <c r="B779" s="4">
        <v>1.8468233000000001</v>
      </c>
      <c r="C779">
        <v>0.47298680000000015</v>
      </c>
      <c r="E779" s="4">
        <v>0</v>
      </c>
    </row>
    <row r="780" spans="1:5" x14ac:dyDescent="0.3">
      <c r="A780">
        <v>779</v>
      </c>
      <c r="B780" s="4">
        <v>2.5103002000000001</v>
      </c>
      <c r="C780">
        <v>0.39788031666666673</v>
      </c>
      <c r="E780" s="4">
        <v>3.2973105999999999</v>
      </c>
    </row>
    <row r="781" spans="1:5" x14ac:dyDescent="0.3">
      <c r="A781">
        <v>780</v>
      </c>
      <c r="B781" s="4">
        <v>2.5916264</v>
      </c>
      <c r="C781">
        <v>0.11757109166666668</v>
      </c>
      <c r="E781" s="4">
        <v>4.2516055000000001</v>
      </c>
    </row>
    <row r="782" spans="1:5" x14ac:dyDescent="0.3">
      <c r="A782">
        <v>781</v>
      </c>
      <c r="B782" s="4">
        <v>2.8917093</v>
      </c>
      <c r="C782">
        <v>0.49687847499999993</v>
      </c>
      <c r="E782" s="4">
        <v>4.7987549999999999</v>
      </c>
    </row>
    <row r="783" spans="1:5" x14ac:dyDescent="0.3">
      <c r="A783">
        <v>782</v>
      </c>
      <c r="B783" s="4">
        <v>3.4872429999999999</v>
      </c>
      <c r="C783">
        <v>0.51746744999999994</v>
      </c>
      <c r="E783" s="4">
        <v>5.3031829999999998</v>
      </c>
    </row>
    <row r="784" spans="1:5" x14ac:dyDescent="0.3">
      <c r="A784">
        <v>783</v>
      </c>
      <c r="B784" s="4">
        <v>3.7126912999999999</v>
      </c>
      <c r="C784">
        <v>-0.30896203333333322</v>
      </c>
      <c r="E784" s="4">
        <v>5.4056129999999998</v>
      </c>
    </row>
    <row r="785" spans="1:5" x14ac:dyDescent="0.3">
      <c r="A785">
        <v>784</v>
      </c>
      <c r="B785" s="4">
        <v>2.9498730000000002</v>
      </c>
      <c r="C785">
        <v>-0.77847435000000009</v>
      </c>
      <c r="E785" s="4">
        <v>5.5260577</v>
      </c>
    </row>
    <row r="786" spans="1:5" x14ac:dyDescent="0.3">
      <c r="A786">
        <v>785</v>
      </c>
      <c r="B786" s="4">
        <v>2.3002937000000001</v>
      </c>
      <c r="C786">
        <v>-0.63735479166666675</v>
      </c>
      <c r="E786" s="4">
        <v>5.8575387000000001</v>
      </c>
    </row>
    <row r="787" spans="1:5" x14ac:dyDescent="0.3">
      <c r="A787">
        <v>786</v>
      </c>
      <c r="B787" s="4">
        <v>1.5297544000000001</v>
      </c>
      <c r="C787">
        <v>-1.2877063833333333</v>
      </c>
      <c r="E787" s="4">
        <v>6.2142415</v>
      </c>
    </row>
    <row r="788" spans="1:5" x14ac:dyDescent="0.3">
      <c r="A788">
        <v>787</v>
      </c>
      <c r="B788" s="4">
        <v>0</v>
      </c>
      <c r="C788">
        <v>-0.82814512500000015</v>
      </c>
      <c r="E788" s="4">
        <v>6.2425512999999997</v>
      </c>
    </row>
    <row r="789" spans="1:5" x14ac:dyDescent="0.3">
      <c r="A789">
        <v>788</v>
      </c>
      <c r="B789" s="4">
        <v>0</v>
      </c>
      <c r="C789">
        <v>0.12747953333333334</v>
      </c>
      <c r="E789" s="4">
        <v>6.4041740000000003</v>
      </c>
    </row>
    <row r="790" spans="1:5" x14ac:dyDescent="0.3">
      <c r="A790">
        <v>789</v>
      </c>
      <c r="B790" s="4">
        <v>0</v>
      </c>
      <c r="C790">
        <v>0</v>
      </c>
      <c r="E790" s="4">
        <v>6.4098360000000003</v>
      </c>
    </row>
    <row r="791" spans="1:5" x14ac:dyDescent="0.3">
      <c r="A791">
        <v>790</v>
      </c>
      <c r="B791" s="4">
        <v>0</v>
      </c>
      <c r="C791">
        <v>0</v>
      </c>
      <c r="E791" s="4">
        <v>6.4036593000000002</v>
      </c>
    </row>
    <row r="792" spans="1:5" x14ac:dyDescent="0.3">
      <c r="A792">
        <v>791</v>
      </c>
      <c r="B792" s="4">
        <v>0</v>
      </c>
      <c r="C792">
        <v>0</v>
      </c>
      <c r="E792" s="4">
        <v>6.2116680000000004</v>
      </c>
    </row>
    <row r="793" spans="1:5" x14ac:dyDescent="0.3">
      <c r="A793">
        <v>792</v>
      </c>
      <c r="B793" s="4">
        <v>0</v>
      </c>
      <c r="C793">
        <v>-0.3263338833333333</v>
      </c>
      <c r="E793" s="4">
        <v>6.5441785000000001</v>
      </c>
    </row>
    <row r="794" spans="1:5" x14ac:dyDescent="0.3">
      <c r="A794">
        <v>793</v>
      </c>
      <c r="B794" s="4">
        <v>0</v>
      </c>
      <c r="C794">
        <v>2.2067427833333331</v>
      </c>
      <c r="E794" s="4">
        <v>6.2682869999999999</v>
      </c>
    </row>
    <row r="795" spans="1:5" x14ac:dyDescent="0.3">
      <c r="A795">
        <v>794</v>
      </c>
      <c r="B795" s="4">
        <v>3.9160065999999998</v>
      </c>
      <c r="C795">
        <v>2.7880359749999997</v>
      </c>
      <c r="E795" s="4">
        <v>6.2899054999999997</v>
      </c>
    </row>
    <row r="796" spans="1:5" x14ac:dyDescent="0.3">
      <c r="A796">
        <v>795</v>
      </c>
      <c r="B796" s="4">
        <v>4.8471393999999997</v>
      </c>
      <c r="C796">
        <v>0.46033321666666688</v>
      </c>
      <c r="E796" s="4">
        <v>6.5045447000000003</v>
      </c>
    </row>
    <row r="797" spans="1:5" x14ac:dyDescent="0.3">
      <c r="A797">
        <v>796</v>
      </c>
      <c r="B797" s="4">
        <v>5.3206835000000003</v>
      </c>
      <c r="C797">
        <v>0.35614468333333377</v>
      </c>
      <c r="E797" s="4">
        <v>6.4052033000000002</v>
      </c>
    </row>
    <row r="798" spans="1:5" x14ac:dyDescent="0.3">
      <c r="A798">
        <v>797</v>
      </c>
      <c r="B798" s="4">
        <v>5.7134166000000004</v>
      </c>
      <c r="C798">
        <v>0.61470705833333295</v>
      </c>
      <c r="E798" s="4">
        <v>6.7495526999999997</v>
      </c>
    </row>
    <row r="799" spans="1:5" x14ac:dyDescent="0.3">
      <c r="A799">
        <v>798</v>
      </c>
      <c r="B799" s="4">
        <v>6.5724879999999999</v>
      </c>
      <c r="C799">
        <v>0.96141544166666648</v>
      </c>
      <c r="E799" s="4">
        <v>7.4753109999999996</v>
      </c>
    </row>
    <row r="800" spans="1:5" x14ac:dyDescent="0.3">
      <c r="A800">
        <v>799</v>
      </c>
      <c r="B800" s="4">
        <v>7.4850906999999998</v>
      </c>
      <c r="C800">
        <v>0.73643896666666686</v>
      </c>
      <c r="E800" s="4">
        <v>7.6498017000000003</v>
      </c>
    </row>
    <row r="801" spans="1:5" x14ac:dyDescent="0.3">
      <c r="A801">
        <v>800</v>
      </c>
      <c r="B801" s="4">
        <v>7.9570910000000001</v>
      </c>
      <c r="C801">
        <v>0.18234019999999992</v>
      </c>
      <c r="E801" s="4">
        <v>7.6117125000000003</v>
      </c>
    </row>
    <row r="802" spans="1:5" x14ac:dyDescent="0.3">
      <c r="A802">
        <v>801</v>
      </c>
      <c r="B802" s="4">
        <v>7.9529730000000001</v>
      </c>
      <c r="C802">
        <v>5.7477308333333164E-2</v>
      </c>
      <c r="E802" s="4">
        <v>7.5746520000000004</v>
      </c>
    </row>
    <row r="803" spans="1:5" x14ac:dyDescent="0.3">
      <c r="A803">
        <v>802</v>
      </c>
      <c r="B803" s="4">
        <v>8.1274639999999998</v>
      </c>
      <c r="C803">
        <v>0.10843474999999907</v>
      </c>
      <c r="E803" s="4">
        <v>8.1125369999999997</v>
      </c>
    </row>
    <row r="804" spans="1:5" x14ac:dyDescent="0.3">
      <c r="A804">
        <v>803</v>
      </c>
      <c r="B804" s="4">
        <v>8.1583469999999991</v>
      </c>
      <c r="C804">
        <v>6.6570416666666674E-2</v>
      </c>
      <c r="E804" s="4">
        <v>8.2170260000000006</v>
      </c>
    </row>
    <row r="805" spans="1:5" x14ac:dyDescent="0.3">
      <c r="A805">
        <v>804</v>
      </c>
      <c r="B805" s="4">
        <v>8.2988660000000003</v>
      </c>
      <c r="C805">
        <v>0.19906883333333436</v>
      </c>
      <c r="E805" s="4">
        <v>8.0754769999999994</v>
      </c>
    </row>
    <row r="806" spans="1:5" x14ac:dyDescent="0.3">
      <c r="A806">
        <v>805</v>
      </c>
      <c r="B806" s="4">
        <v>8.5253440000000005</v>
      </c>
      <c r="C806">
        <v>0.21854299999999979</v>
      </c>
      <c r="E806" s="4">
        <v>7.9092216000000004</v>
      </c>
    </row>
    <row r="807" spans="1:5" x14ac:dyDescent="0.3">
      <c r="A807">
        <v>806</v>
      </c>
      <c r="B807" s="4">
        <v>8.674614</v>
      </c>
      <c r="C807">
        <v>-9.5225000000006919E-3</v>
      </c>
      <c r="E807" s="4">
        <v>7.1335354000000004</v>
      </c>
    </row>
    <row r="808" spans="1:5" x14ac:dyDescent="0.3">
      <c r="A808">
        <v>807</v>
      </c>
      <c r="B808" s="4">
        <v>8.5418149999999997</v>
      </c>
      <c r="C808">
        <v>-0.1000705833333327</v>
      </c>
      <c r="E808" s="4">
        <v>5.8081255000000001</v>
      </c>
    </row>
    <row r="809" spans="1:5" x14ac:dyDescent="0.3">
      <c r="A809">
        <v>808</v>
      </c>
      <c r="B809" s="4">
        <v>8.5449040000000007</v>
      </c>
      <c r="C809">
        <v>9.7711583333333518E-2</v>
      </c>
      <c r="E809" s="4">
        <v>4.4564649999999997</v>
      </c>
    </row>
    <row r="810" spans="1:5" x14ac:dyDescent="0.3">
      <c r="A810">
        <v>809</v>
      </c>
      <c r="B810" s="4">
        <v>8.6885110000000001</v>
      </c>
      <c r="C810">
        <v>8.2827083333333704E-2</v>
      </c>
      <c r="E810" s="4">
        <v>3.1531882000000002</v>
      </c>
    </row>
    <row r="811" spans="1:5" x14ac:dyDescent="0.3">
      <c r="A811">
        <v>810</v>
      </c>
      <c r="B811" s="4">
        <v>8.6756430000000009</v>
      </c>
      <c r="C811">
        <v>-6.6442124999999574E-2</v>
      </c>
      <c r="E811" s="4">
        <v>1.7464525</v>
      </c>
    </row>
    <row r="812" spans="1:5" x14ac:dyDescent="0.3">
      <c r="A812">
        <v>811</v>
      </c>
      <c r="B812" s="4">
        <v>8.5938020000000002</v>
      </c>
      <c r="C812">
        <v>-4.0877250000000455E-2</v>
      </c>
      <c r="E812" s="4">
        <v>1.0701075</v>
      </c>
    </row>
    <row r="813" spans="1:5" x14ac:dyDescent="0.3">
      <c r="A813">
        <v>812</v>
      </c>
      <c r="B813" s="4">
        <v>8.5845374999999997</v>
      </c>
      <c r="C813">
        <v>-6.3525583333333316E-2</v>
      </c>
      <c r="E813" s="4">
        <v>0</v>
      </c>
    </row>
    <row r="814" spans="1:5" x14ac:dyDescent="0.3">
      <c r="A814">
        <v>813</v>
      </c>
      <c r="B814" s="4">
        <v>8.4501939999999998</v>
      </c>
      <c r="C814">
        <v>-0.15235841666666725</v>
      </c>
      <c r="E814" s="4">
        <v>0</v>
      </c>
    </row>
    <row r="815" spans="1:5" x14ac:dyDescent="0.3">
      <c r="A815">
        <v>814</v>
      </c>
      <c r="B815" s="4">
        <v>8.2890859999999993</v>
      </c>
      <c r="C815">
        <v>-0.20897679166666658</v>
      </c>
      <c r="E815" s="4">
        <v>0</v>
      </c>
    </row>
    <row r="816" spans="1:5" x14ac:dyDescent="0.3">
      <c r="A816">
        <v>815</v>
      </c>
      <c r="B816" s="4">
        <v>8.0584910000000001</v>
      </c>
      <c r="C816">
        <v>-0.12722180833333288</v>
      </c>
      <c r="E816" s="4">
        <v>2.5869939999999998</v>
      </c>
    </row>
    <row r="817" spans="1:5" x14ac:dyDescent="0.3">
      <c r="A817">
        <v>816</v>
      </c>
      <c r="B817" s="4">
        <v>7.9586350000000001</v>
      </c>
      <c r="C817">
        <v>-0.32736319999999991</v>
      </c>
      <c r="E817" s="4">
        <v>2.8942830000000002</v>
      </c>
    </row>
    <row r="818" spans="1:5" x14ac:dyDescent="0.3">
      <c r="A818">
        <v>817</v>
      </c>
      <c r="B818" s="4">
        <v>7.3332477000000003</v>
      </c>
      <c r="C818">
        <v>-0.83573716666666653</v>
      </c>
      <c r="E818" s="4">
        <v>2.6044942999999998</v>
      </c>
    </row>
    <row r="819" spans="1:5" x14ac:dyDescent="0.3">
      <c r="A819">
        <v>818</v>
      </c>
      <c r="B819" s="4">
        <v>6.4154980000000004</v>
      </c>
      <c r="C819">
        <v>-0.81437655000000042</v>
      </c>
      <c r="E819" s="4">
        <v>2.2344089999999999</v>
      </c>
    </row>
    <row r="820" spans="1:5" x14ac:dyDescent="0.3">
      <c r="A820">
        <v>819</v>
      </c>
      <c r="B820" s="4">
        <v>5.7422409999999999</v>
      </c>
      <c r="C820">
        <v>-0.66514994166666719</v>
      </c>
      <c r="E820" s="4">
        <v>1.4839442</v>
      </c>
    </row>
    <row r="821" spans="1:5" x14ac:dyDescent="0.3">
      <c r="A821">
        <v>820</v>
      </c>
      <c r="B821" s="4">
        <v>5.0030999999999999</v>
      </c>
      <c r="C821">
        <v>-0.84650333333333305</v>
      </c>
      <c r="E821" s="4">
        <v>1.2095971999999999</v>
      </c>
    </row>
    <row r="822" spans="1:5" x14ac:dyDescent="0.3">
      <c r="A822">
        <v>821</v>
      </c>
      <c r="B822" s="4">
        <v>4.0158630000000004</v>
      </c>
      <c r="C822">
        <v>-1.1601411166666666</v>
      </c>
      <c r="E822" s="4">
        <v>1.4437958</v>
      </c>
    </row>
    <row r="823" spans="1:5" x14ac:dyDescent="0.3">
      <c r="A823">
        <v>822</v>
      </c>
      <c r="B823" s="4">
        <v>2.7625139999999999</v>
      </c>
      <c r="C823">
        <v>-1.2064661416666669</v>
      </c>
      <c r="E823" s="4">
        <v>1.8231461</v>
      </c>
    </row>
    <row r="824" spans="1:5" x14ac:dyDescent="0.3">
      <c r="A824">
        <v>823</v>
      </c>
      <c r="B824" s="4">
        <v>1.7392464000000001</v>
      </c>
      <c r="C824">
        <v>-0.66184681666666656</v>
      </c>
      <c r="E824" s="4">
        <v>2.2179380000000002</v>
      </c>
    </row>
    <row r="825" spans="1:5" x14ac:dyDescent="0.3">
      <c r="A825">
        <v>824</v>
      </c>
      <c r="B825" s="4">
        <v>1.2677609000000001</v>
      </c>
      <c r="C825">
        <v>-0.92928810000000006</v>
      </c>
      <c r="E825" s="4">
        <v>2.3790461999999999</v>
      </c>
    </row>
    <row r="826" spans="1:5" x14ac:dyDescent="0.3">
      <c r="A826">
        <v>825</v>
      </c>
      <c r="B826" s="4">
        <v>0</v>
      </c>
      <c r="C826">
        <v>-0.70023673333333336</v>
      </c>
      <c r="E826" s="4">
        <v>2.8541348000000002</v>
      </c>
    </row>
    <row r="827" spans="1:5" x14ac:dyDescent="0.3">
      <c r="A827">
        <v>826</v>
      </c>
      <c r="B827" s="4">
        <v>0</v>
      </c>
      <c r="C827">
        <v>-9.6639091666666677E-2</v>
      </c>
      <c r="E827" s="4">
        <v>3.4867284000000001</v>
      </c>
    </row>
    <row r="828" spans="1:5" x14ac:dyDescent="0.3">
      <c r="A828">
        <v>827</v>
      </c>
      <c r="B828" s="4">
        <v>0</v>
      </c>
      <c r="C828">
        <v>1.33450315</v>
      </c>
      <c r="E828" s="4">
        <v>3.3539300000000001</v>
      </c>
    </row>
    <row r="829" spans="1:5" x14ac:dyDescent="0.3">
      <c r="A829">
        <v>828</v>
      </c>
      <c r="B829" s="4">
        <v>2.4274300000000002</v>
      </c>
      <c r="C829">
        <v>1.9700135083333334</v>
      </c>
      <c r="E829" s="4">
        <v>3.7935028000000002</v>
      </c>
    </row>
    <row r="830" spans="1:5" x14ac:dyDescent="0.3">
      <c r="A830">
        <v>829</v>
      </c>
      <c r="B830" s="4">
        <v>3.4054022000000002</v>
      </c>
      <c r="C830">
        <v>0.4210427499999998</v>
      </c>
      <c r="E830" s="4">
        <v>4.4477149999999996</v>
      </c>
    </row>
    <row r="831" spans="1:5" x14ac:dyDescent="0.3">
      <c r="A831">
        <v>830</v>
      </c>
      <c r="B831" s="4">
        <v>3.6030555</v>
      </c>
      <c r="C831">
        <v>0.45201182499999953</v>
      </c>
      <c r="E831" s="4">
        <v>4.4544062999999996</v>
      </c>
    </row>
    <row r="832" spans="1:5" x14ac:dyDescent="0.3">
      <c r="A832">
        <v>831</v>
      </c>
      <c r="B832" s="4">
        <v>4.3524909999999997</v>
      </c>
      <c r="C832">
        <v>0.51678124166666695</v>
      </c>
      <c r="E832" s="4">
        <v>4.3375640000000004</v>
      </c>
    </row>
    <row r="833" spans="1:5" x14ac:dyDescent="0.3">
      <c r="A833">
        <v>832</v>
      </c>
      <c r="B833" s="4">
        <v>4.5799985000000003</v>
      </c>
      <c r="C833">
        <v>0.26105015833333339</v>
      </c>
      <c r="E833" s="4">
        <v>4.1049100000000003</v>
      </c>
    </row>
    <row r="834" spans="1:5" x14ac:dyDescent="0.3">
      <c r="A834">
        <v>833</v>
      </c>
      <c r="B834" s="4">
        <v>5.0195713</v>
      </c>
      <c r="C834">
        <v>0.72700208333333316</v>
      </c>
      <c r="E834" s="4">
        <v>4.2557235000000002</v>
      </c>
    </row>
    <row r="835" spans="1:5" x14ac:dyDescent="0.3">
      <c r="A835">
        <v>834</v>
      </c>
      <c r="B835" s="4">
        <v>5.8070959999999996</v>
      </c>
      <c r="C835">
        <v>0.22553375833333358</v>
      </c>
      <c r="E835" s="4">
        <v>4.7652983999999998</v>
      </c>
    </row>
    <row r="836" spans="1:5" x14ac:dyDescent="0.3">
      <c r="A836">
        <v>835</v>
      </c>
      <c r="B836" s="4">
        <v>5.445246</v>
      </c>
      <c r="C836">
        <v>-0.3756185249999992</v>
      </c>
      <c r="E836" s="4">
        <v>4.916112</v>
      </c>
    </row>
    <row r="837" spans="1:5" x14ac:dyDescent="0.3">
      <c r="A837">
        <v>836</v>
      </c>
      <c r="B837" s="4">
        <v>5.2789910000000004</v>
      </c>
      <c r="C837">
        <v>-7.9052491666666835E-2</v>
      </c>
      <c r="E837" s="4">
        <v>4.9284654000000003</v>
      </c>
    </row>
    <row r="838" spans="1:5" x14ac:dyDescent="0.3">
      <c r="A838">
        <v>837</v>
      </c>
      <c r="B838" s="4">
        <v>5.3021535999999996</v>
      </c>
      <c r="C838">
        <v>0.218327883333333</v>
      </c>
      <c r="E838" s="4">
        <v>5.0509690000000003</v>
      </c>
    </row>
    <row r="839" spans="1:5" x14ac:dyDescent="0.3">
      <c r="A839">
        <v>838</v>
      </c>
      <c r="B839" s="4">
        <v>5.6109866999999998</v>
      </c>
      <c r="C839">
        <v>0.16702743333333361</v>
      </c>
      <c r="E839" s="4">
        <v>5.0833963999999998</v>
      </c>
    </row>
    <row r="840" spans="1:5" x14ac:dyDescent="0.3">
      <c r="A840">
        <v>839</v>
      </c>
      <c r="B840" s="4">
        <v>5.4812770000000004</v>
      </c>
      <c r="C840">
        <v>-0.55208260833333356</v>
      </c>
      <c r="E840" s="4">
        <v>5.8333469999999998</v>
      </c>
    </row>
    <row r="841" spans="1:5" x14ac:dyDescent="0.3">
      <c r="A841">
        <v>840</v>
      </c>
      <c r="B841" s="4">
        <v>4.707649</v>
      </c>
      <c r="C841">
        <v>-0.41615299166666714</v>
      </c>
      <c r="E841" s="4">
        <v>5.8271704</v>
      </c>
    </row>
    <row r="842" spans="1:5" x14ac:dyDescent="0.3">
      <c r="A842">
        <v>841</v>
      </c>
      <c r="B842" s="4">
        <v>4.7004432999999999</v>
      </c>
      <c r="C842">
        <v>-8.1111383333333453E-2</v>
      </c>
      <c r="E842" s="4">
        <v>5.8034929999999996</v>
      </c>
    </row>
    <row r="843" spans="1:5" x14ac:dyDescent="0.3">
      <c r="A843">
        <v>842</v>
      </c>
      <c r="B843" s="4">
        <v>4.3581529999999997</v>
      </c>
      <c r="C843">
        <v>-0.60428386666666667</v>
      </c>
      <c r="E843" s="4">
        <v>5.6295169999999999</v>
      </c>
    </row>
    <row r="844" spans="1:5" x14ac:dyDescent="0.3">
      <c r="A844">
        <v>843</v>
      </c>
      <c r="B844" s="4">
        <v>3.6586455999999998</v>
      </c>
      <c r="C844">
        <v>-0.37909294166666641</v>
      </c>
      <c r="E844" s="4">
        <v>5.647532</v>
      </c>
    </row>
    <row r="845" spans="1:5" x14ac:dyDescent="0.3">
      <c r="A845">
        <v>844</v>
      </c>
      <c r="B845" s="4">
        <v>3.6246738000000001</v>
      </c>
      <c r="C845">
        <v>-0.12065950833333335</v>
      </c>
      <c r="E845" s="4">
        <v>5.4462757000000002</v>
      </c>
    </row>
    <row r="846" spans="1:5" x14ac:dyDescent="0.3">
      <c r="A846">
        <v>845</v>
      </c>
      <c r="B846" s="4">
        <v>3.3817249999999999</v>
      </c>
      <c r="C846">
        <v>-8.4757500000000263E-2</v>
      </c>
      <c r="E846" s="4">
        <v>5.7618010000000002</v>
      </c>
    </row>
    <row r="847" spans="1:5" x14ac:dyDescent="0.3">
      <c r="A847">
        <v>846</v>
      </c>
      <c r="B847" s="4">
        <v>3.5907022999999998</v>
      </c>
      <c r="C847">
        <v>0.55276893333333332</v>
      </c>
      <c r="E847" s="4">
        <v>5.2244305999999998</v>
      </c>
    </row>
    <row r="848" spans="1:5" x14ac:dyDescent="0.3">
      <c r="A848">
        <v>847</v>
      </c>
      <c r="B848" s="4">
        <v>4.4039636</v>
      </c>
      <c r="C848">
        <v>0.85422445833333305</v>
      </c>
      <c r="E848" s="4">
        <v>5.7545942999999999</v>
      </c>
    </row>
    <row r="849" spans="1:5" x14ac:dyDescent="0.3">
      <c r="A849">
        <v>848</v>
      </c>
      <c r="B849" s="4">
        <v>5.1693553999999997</v>
      </c>
      <c r="C849">
        <v>0.70259559166666674</v>
      </c>
      <c r="E849" s="4">
        <v>5.7782717000000003</v>
      </c>
    </row>
    <row r="850" spans="1:5" x14ac:dyDescent="0.3">
      <c r="A850">
        <v>849</v>
      </c>
      <c r="B850" s="4">
        <v>5.7602563</v>
      </c>
      <c r="C850">
        <v>0.36601040000000001</v>
      </c>
      <c r="E850" s="4">
        <v>5.6578270000000002</v>
      </c>
    </row>
    <row r="851" spans="1:5" x14ac:dyDescent="0.3">
      <c r="A851">
        <v>850</v>
      </c>
      <c r="B851" s="4">
        <v>6.0098967999999999</v>
      </c>
      <c r="C851">
        <v>0.50794530000000049</v>
      </c>
      <c r="E851" s="4">
        <v>5.4725266000000001</v>
      </c>
    </row>
    <row r="852" spans="1:5" x14ac:dyDescent="0.3">
      <c r="A852">
        <v>851</v>
      </c>
      <c r="B852" s="4">
        <v>6.7361700000000004</v>
      </c>
      <c r="C852">
        <v>0.46170575833333344</v>
      </c>
      <c r="E852" s="4">
        <v>5.4550260000000002</v>
      </c>
    </row>
    <row r="853" spans="1:5" x14ac:dyDescent="0.3">
      <c r="A853">
        <v>852</v>
      </c>
      <c r="B853" s="4">
        <v>6.8813214</v>
      </c>
      <c r="C853">
        <v>0.20820481666666643</v>
      </c>
      <c r="E853" s="4">
        <v>5.3350960000000001</v>
      </c>
    </row>
    <row r="854" spans="1:5" x14ac:dyDescent="0.3">
      <c r="A854">
        <v>853</v>
      </c>
      <c r="B854" s="4">
        <v>7.1911839999999998</v>
      </c>
      <c r="C854">
        <v>0.17371906666666695</v>
      </c>
      <c r="E854" s="4">
        <v>5.9630570000000001</v>
      </c>
    </row>
    <row r="855" spans="1:5" x14ac:dyDescent="0.3">
      <c r="A855">
        <v>854</v>
      </c>
      <c r="B855" s="4">
        <v>7.1515510000000004</v>
      </c>
      <c r="C855">
        <v>-0.20893426666666648</v>
      </c>
      <c r="E855" s="4">
        <v>5.2048709999999998</v>
      </c>
    </row>
    <row r="856" spans="1:5" x14ac:dyDescent="0.3">
      <c r="A856">
        <v>855</v>
      </c>
      <c r="B856" s="4">
        <v>6.8133780000000002</v>
      </c>
      <c r="C856">
        <v>-0.40212693333333388</v>
      </c>
      <c r="E856" s="4">
        <v>5.1734730000000004</v>
      </c>
    </row>
    <row r="857" spans="1:5" x14ac:dyDescent="0.3">
      <c r="A857">
        <v>856</v>
      </c>
      <c r="B857" s="4">
        <v>6.3660845999999998</v>
      </c>
      <c r="C857">
        <v>-0.51077600000000023</v>
      </c>
      <c r="E857" s="4">
        <v>5.1405310000000002</v>
      </c>
    </row>
    <row r="858" spans="1:5" x14ac:dyDescent="0.3">
      <c r="A858">
        <v>857</v>
      </c>
      <c r="B858" s="4">
        <v>5.7329759999999998</v>
      </c>
      <c r="C858">
        <v>-0.88047550833333277</v>
      </c>
      <c r="E858" s="4">
        <v>4.7827989999999998</v>
      </c>
    </row>
    <row r="859" spans="1:5" x14ac:dyDescent="0.3">
      <c r="A859">
        <v>858</v>
      </c>
      <c r="B859" s="4">
        <v>4.6376470000000003</v>
      </c>
      <c r="C859">
        <v>-1.1202070666666666</v>
      </c>
      <c r="E859" s="4">
        <v>4.8126525999999998</v>
      </c>
    </row>
    <row r="860" spans="1:5" x14ac:dyDescent="0.3">
      <c r="A860">
        <v>859</v>
      </c>
      <c r="B860" s="4">
        <v>3.5515832999999999</v>
      </c>
      <c r="C860">
        <v>-1.1615992166666669</v>
      </c>
      <c r="E860" s="4">
        <v>4.9171414000000002</v>
      </c>
    </row>
    <row r="861" spans="1:5" x14ac:dyDescent="0.3">
      <c r="A861">
        <v>860</v>
      </c>
      <c r="B861" s="4">
        <v>2.3574278</v>
      </c>
      <c r="C861">
        <v>-1.0276429499999999</v>
      </c>
      <c r="E861" s="4">
        <v>4.3427113999999998</v>
      </c>
    </row>
    <row r="862" spans="1:5" x14ac:dyDescent="0.3">
      <c r="A862">
        <v>861</v>
      </c>
      <c r="B862" s="4">
        <v>1.4304129999999999</v>
      </c>
      <c r="C862">
        <v>-1.2756532583333333</v>
      </c>
      <c r="E862" s="4">
        <v>4.3246960000000003</v>
      </c>
    </row>
    <row r="863" spans="1:5" x14ac:dyDescent="0.3">
      <c r="A863">
        <v>862</v>
      </c>
      <c r="B863" s="4">
        <v>0</v>
      </c>
      <c r="C863">
        <v>-0.75715634999999992</v>
      </c>
      <c r="E863" s="4">
        <v>3.2406912000000001</v>
      </c>
    </row>
    <row r="864" spans="1:5" x14ac:dyDescent="0.3">
      <c r="A864">
        <v>863</v>
      </c>
      <c r="B864" s="4">
        <v>0</v>
      </c>
      <c r="C864">
        <v>0.11920108333333333</v>
      </c>
      <c r="E864" s="4">
        <v>2.3522805999999998</v>
      </c>
    </row>
    <row r="865" spans="1:5" x14ac:dyDescent="0.3">
      <c r="A865">
        <v>864</v>
      </c>
      <c r="B865" s="4">
        <v>0</v>
      </c>
      <c r="C865">
        <v>0</v>
      </c>
      <c r="E865" s="4">
        <v>2.0182259999999999</v>
      </c>
    </row>
    <row r="866" spans="1:5" x14ac:dyDescent="0.3">
      <c r="A866">
        <v>865</v>
      </c>
      <c r="B866" s="4">
        <v>0</v>
      </c>
      <c r="C866">
        <v>0</v>
      </c>
      <c r="E866" s="4">
        <v>1.5168864</v>
      </c>
    </row>
    <row r="867" spans="1:5" x14ac:dyDescent="0.3">
      <c r="A867">
        <v>866</v>
      </c>
      <c r="B867" s="4">
        <v>0</v>
      </c>
      <c r="C867">
        <v>0</v>
      </c>
      <c r="E867" s="4">
        <v>1.6630674999999999</v>
      </c>
    </row>
    <row r="868" spans="1:5" x14ac:dyDescent="0.3">
      <c r="A868">
        <v>867</v>
      </c>
      <c r="B868" s="4">
        <v>0</v>
      </c>
      <c r="C868">
        <v>0</v>
      </c>
      <c r="E868" s="4">
        <v>2.0506532000000002</v>
      </c>
    </row>
    <row r="869" spans="1:5" x14ac:dyDescent="0.3">
      <c r="A869">
        <v>868</v>
      </c>
      <c r="B869" s="4">
        <v>0</v>
      </c>
      <c r="C869">
        <v>0</v>
      </c>
      <c r="E869" s="4">
        <v>2.5911116999999999</v>
      </c>
    </row>
    <row r="870" spans="1:5" x14ac:dyDescent="0.3">
      <c r="A870">
        <v>869</v>
      </c>
      <c r="B870" s="4">
        <v>0</v>
      </c>
      <c r="C870">
        <v>0</v>
      </c>
      <c r="E870" s="4">
        <v>2.5885381999999999</v>
      </c>
    </row>
    <row r="871" spans="1:5" x14ac:dyDescent="0.3">
      <c r="A871">
        <v>870</v>
      </c>
      <c r="B871" s="4">
        <v>0</v>
      </c>
      <c r="C871">
        <v>-0.11341046666666667</v>
      </c>
      <c r="E871" s="4">
        <v>3.0404642000000002</v>
      </c>
    </row>
    <row r="872" spans="1:5" x14ac:dyDescent="0.3">
      <c r="A872">
        <v>871</v>
      </c>
      <c r="B872" s="4">
        <v>0</v>
      </c>
      <c r="C872">
        <v>0.78027601666666679</v>
      </c>
      <c r="E872" s="4">
        <v>3.4723160000000002</v>
      </c>
    </row>
    <row r="873" spans="1:5" x14ac:dyDescent="0.3">
      <c r="A873">
        <v>872</v>
      </c>
      <c r="B873" s="4">
        <v>1.3609256000000001</v>
      </c>
      <c r="C873">
        <v>0.8820194916666666</v>
      </c>
      <c r="E873" s="4">
        <v>3.8274743999999998</v>
      </c>
    </row>
    <row r="874" spans="1:5" x14ac:dyDescent="0.3">
      <c r="A874">
        <v>873</v>
      </c>
      <c r="B874" s="4">
        <v>1.5240925999999999</v>
      </c>
      <c r="C874">
        <v>-4.7740550000000027E-2</v>
      </c>
      <c r="E874" s="4">
        <v>4.3298435</v>
      </c>
    </row>
    <row r="875" spans="1:5" x14ac:dyDescent="0.3">
      <c r="A875">
        <v>874</v>
      </c>
      <c r="B875" s="4">
        <v>1.6085069000000001</v>
      </c>
      <c r="C875">
        <v>0.53458189999999994</v>
      </c>
      <c r="E875" s="4">
        <v>4.6793399999999998</v>
      </c>
    </row>
    <row r="876" spans="1:5" x14ac:dyDescent="0.3">
      <c r="A876">
        <v>875</v>
      </c>
      <c r="B876" s="4">
        <v>2.5535369999999999</v>
      </c>
      <c r="C876">
        <v>0.93567919999999971</v>
      </c>
      <c r="E876" s="4">
        <v>4.6752219999999998</v>
      </c>
    </row>
    <row r="877" spans="1:5" x14ac:dyDescent="0.3">
      <c r="A877">
        <v>876</v>
      </c>
      <c r="B877" s="4">
        <v>3.1814979999999999</v>
      </c>
      <c r="C877">
        <v>0.10084274166666669</v>
      </c>
      <c r="E877" s="4">
        <v>5.0669255</v>
      </c>
    </row>
    <row r="878" spans="1:5" x14ac:dyDescent="0.3">
      <c r="A878">
        <v>877</v>
      </c>
      <c r="B878" s="4">
        <v>2.8798710000000001</v>
      </c>
      <c r="C878">
        <v>-0.18225460000000016</v>
      </c>
      <c r="E878" s="4">
        <v>5.0339830000000001</v>
      </c>
    </row>
    <row r="879" spans="1:5" x14ac:dyDescent="0.3">
      <c r="A879">
        <v>878</v>
      </c>
      <c r="B879" s="4">
        <v>3.0090659999999998</v>
      </c>
      <c r="C879">
        <v>0.2270353249999997</v>
      </c>
      <c r="E879" s="4">
        <v>4.8600073000000004</v>
      </c>
    </row>
    <row r="880" spans="1:5" x14ac:dyDescent="0.3">
      <c r="A880">
        <v>879</v>
      </c>
      <c r="B880" s="4">
        <v>3.3611361999999998</v>
      </c>
      <c r="C880">
        <v>0.70010819166666682</v>
      </c>
      <c r="E880" s="4">
        <v>4.3483733999999998</v>
      </c>
    </row>
    <row r="881" spans="1:5" x14ac:dyDescent="0.3">
      <c r="A881">
        <v>880</v>
      </c>
      <c r="B881" s="4">
        <v>4.3071957000000003</v>
      </c>
      <c r="C881">
        <v>0.83316365000000037</v>
      </c>
      <c r="E881" s="4">
        <v>5.0293507999999996</v>
      </c>
    </row>
    <row r="882" spans="1:5" x14ac:dyDescent="0.3">
      <c r="A882">
        <v>881</v>
      </c>
      <c r="B882" s="4">
        <v>4.8636103000000004</v>
      </c>
      <c r="C882">
        <v>0.32032871666666635</v>
      </c>
      <c r="E882" s="4">
        <v>5.0463367000000003</v>
      </c>
    </row>
    <row r="883" spans="1:5" x14ac:dyDescent="0.3">
      <c r="A883">
        <v>882</v>
      </c>
      <c r="B883" s="4">
        <v>5.0308950000000001</v>
      </c>
      <c r="C883">
        <v>0.22214544166666639</v>
      </c>
      <c r="E883" s="4">
        <v>4.6077933</v>
      </c>
    </row>
    <row r="884" spans="1:5" x14ac:dyDescent="0.3">
      <c r="A884">
        <v>883</v>
      </c>
      <c r="B884" s="4">
        <v>5.3067859999999998</v>
      </c>
      <c r="C884">
        <v>6.8586858333333334E-2</v>
      </c>
      <c r="E884" s="4">
        <v>4.8147115999999999</v>
      </c>
    </row>
    <row r="885" spans="1:5" x14ac:dyDescent="0.3">
      <c r="A885">
        <v>884</v>
      </c>
      <c r="B885" s="4">
        <v>5.1868559999999997</v>
      </c>
      <c r="C885">
        <v>-1.7672116666666755E-2</v>
      </c>
      <c r="E885" s="4">
        <v>5.2831086999999997</v>
      </c>
    </row>
    <row r="886" spans="1:5" x14ac:dyDescent="0.3">
      <c r="A886">
        <v>885</v>
      </c>
      <c r="B886" s="4">
        <v>5.2882559999999996</v>
      </c>
      <c r="C886">
        <v>-1.1238316666666378E-2</v>
      </c>
      <c r="E886" s="4">
        <v>5.3160509999999999</v>
      </c>
    </row>
    <row r="887" spans="1:5" x14ac:dyDescent="0.3">
      <c r="A887">
        <v>886</v>
      </c>
      <c r="B887" s="4">
        <v>5.0947203999999999</v>
      </c>
      <c r="C887">
        <v>-0.35108341666666648</v>
      </c>
      <c r="E887" s="4">
        <v>5.2970065999999996</v>
      </c>
    </row>
    <row r="888" spans="1:5" x14ac:dyDescent="0.3">
      <c r="A888">
        <v>887</v>
      </c>
      <c r="B888" s="4">
        <v>4.704561</v>
      </c>
      <c r="C888">
        <v>-0.18765918333333351</v>
      </c>
      <c r="E888" s="4">
        <v>5.123545</v>
      </c>
    </row>
    <row r="889" spans="1:5" x14ac:dyDescent="0.3">
      <c r="A889">
        <v>888</v>
      </c>
      <c r="B889" s="4">
        <v>4.7302970000000002</v>
      </c>
      <c r="C889">
        <v>-3.4443524999999774E-2</v>
      </c>
      <c r="E889" s="4">
        <v>4.59544</v>
      </c>
    </row>
    <row r="890" spans="1:5" x14ac:dyDescent="0.3">
      <c r="A890">
        <v>889</v>
      </c>
      <c r="B890" s="4">
        <v>4.6247790000000002</v>
      </c>
      <c r="C890">
        <v>6.2538716666666286E-2</v>
      </c>
      <c r="E890" s="4">
        <v>4.7318416000000001</v>
      </c>
    </row>
    <row r="891" spans="1:5" x14ac:dyDescent="0.3">
      <c r="A891">
        <v>890</v>
      </c>
      <c r="B891" s="4">
        <v>4.8697866999999997</v>
      </c>
      <c r="C891">
        <v>0.23235433333333275</v>
      </c>
      <c r="E891" s="4">
        <v>4.3612412999999997</v>
      </c>
    </row>
    <row r="892" spans="1:5" x14ac:dyDescent="0.3">
      <c r="A892">
        <v>891</v>
      </c>
      <c r="B892" s="4">
        <v>5.0700139999999996</v>
      </c>
      <c r="C892">
        <v>0.3733883999999999</v>
      </c>
      <c r="E892" s="4">
        <v>3.6118060000000001</v>
      </c>
    </row>
    <row r="893" spans="1:5" x14ac:dyDescent="0.3">
      <c r="A893">
        <v>892</v>
      </c>
      <c r="B893" s="4">
        <v>5.5039249999999997</v>
      </c>
      <c r="C893">
        <v>9.8354858333333281E-2</v>
      </c>
      <c r="E893" s="4">
        <v>3.1217902</v>
      </c>
    </row>
    <row r="894" spans="1:5" x14ac:dyDescent="0.3">
      <c r="A894">
        <v>893</v>
      </c>
      <c r="B894" s="4">
        <v>5.2172245999999998</v>
      </c>
      <c r="C894">
        <v>-0.4104912416666664</v>
      </c>
      <c r="E894" s="4">
        <v>1.79741</v>
      </c>
    </row>
    <row r="895" spans="1:5" x14ac:dyDescent="0.3">
      <c r="A895">
        <v>894</v>
      </c>
      <c r="B895" s="4">
        <v>4.8672132000000001</v>
      </c>
      <c r="C895">
        <v>-0.13082529166666648</v>
      </c>
      <c r="E895" s="4">
        <v>1.6440227999999999</v>
      </c>
    </row>
    <row r="896" spans="1:5" x14ac:dyDescent="0.3">
      <c r="A896">
        <v>895</v>
      </c>
      <c r="B896" s="4">
        <v>4.9022145000000004</v>
      </c>
      <c r="C896">
        <v>-0.1534727583333336</v>
      </c>
      <c r="E896" s="4">
        <v>1.4715909</v>
      </c>
    </row>
    <row r="897" spans="1:5" x14ac:dyDescent="0.3">
      <c r="A897">
        <v>896</v>
      </c>
      <c r="B897" s="4">
        <v>4.5537476999999997</v>
      </c>
      <c r="C897">
        <v>-0.19743905000000059</v>
      </c>
      <c r="E897" s="4">
        <v>1.6990981000000001</v>
      </c>
    </row>
    <row r="898" spans="1:5" x14ac:dyDescent="0.3">
      <c r="A898">
        <v>897</v>
      </c>
      <c r="B898" s="4">
        <v>4.5511736999999997</v>
      </c>
      <c r="C898">
        <v>-4.0320416666666707E-3</v>
      </c>
      <c r="E898" s="4">
        <v>1.8231461</v>
      </c>
    </row>
    <row r="899" spans="1:5" x14ac:dyDescent="0.3">
      <c r="A899">
        <v>898</v>
      </c>
      <c r="B899" s="4">
        <v>4.4281553999999996</v>
      </c>
      <c r="C899">
        <v>-0.33152384166666643</v>
      </c>
      <c r="E899" s="4">
        <v>2.1530830000000001</v>
      </c>
    </row>
    <row r="900" spans="1:5" x14ac:dyDescent="0.3">
      <c r="A900">
        <v>899</v>
      </c>
      <c r="B900" s="4">
        <v>3.9458606000000001</v>
      </c>
      <c r="C900">
        <v>-0.40075415833333317</v>
      </c>
      <c r="E900" s="4">
        <v>2.1551418</v>
      </c>
    </row>
    <row r="901" spans="1:5" x14ac:dyDescent="0.3">
      <c r="A901">
        <v>900</v>
      </c>
      <c r="B901" s="4">
        <v>3.6895289999999998</v>
      </c>
      <c r="C901">
        <v>-0.25165636666666663</v>
      </c>
      <c r="E901" s="4">
        <v>2.0161669999999998</v>
      </c>
    </row>
    <row r="902" spans="1:5" x14ac:dyDescent="0.3">
      <c r="A902">
        <v>901</v>
      </c>
      <c r="B902" s="4">
        <v>3.4512124000000002</v>
      </c>
      <c r="C902">
        <v>-9.4580233333333319E-2</v>
      </c>
      <c r="E902" s="4">
        <v>2.2673513999999999</v>
      </c>
    </row>
    <row r="903" spans="1:5" x14ac:dyDescent="0.3">
      <c r="A903">
        <v>902</v>
      </c>
      <c r="B903" s="4">
        <v>3.4908462</v>
      </c>
      <c r="C903">
        <v>4.5381516666666344E-2</v>
      </c>
      <c r="E903" s="4">
        <v>2.0527122000000002</v>
      </c>
    </row>
    <row r="904" spans="1:5" x14ac:dyDescent="0.3">
      <c r="A904">
        <v>903</v>
      </c>
      <c r="B904" s="4">
        <v>3.4913609999999999</v>
      </c>
      <c r="C904">
        <v>-1.9816783333333438E-2</v>
      </c>
      <c r="E904" s="4">
        <v>1.8478528000000001</v>
      </c>
    </row>
    <row r="905" spans="1:5" x14ac:dyDescent="0.3">
      <c r="A905">
        <v>904</v>
      </c>
      <c r="B905" s="4">
        <v>3.4661396</v>
      </c>
      <c r="C905">
        <v>-2.5307083333331684E-3</v>
      </c>
      <c r="E905" s="4">
        <v>1.7078483</v>
      </c>
    </row>
    <row r="906" spans="1:5" x14ac:dyDescent="0.3">
      <c r="A906">
        <v>905</v>
      </c>
      <c r="B906" s="4">
        <v>3.4913609999999999</v>
      </c>
      <c r="C906">
        <v>1.7714916666666691E-2</v>
      </c>
      <c r="E906" s="4">
        <v>1.8468233000000001</v>
      </c>
    </row>
    <row r="907" spans="1:5" x14ac:dyDescent="0.3">
      <c r="A907">
        <v>906</v>
      </c>
      <c r="B907" s="4">
        <v>3.5212146999999998</v>
      </c>
      <c r="C907">
        <v>0.14618103333333332</v>
      </c>
      <c r="E907" s="4">
        <v>2.5103002000000001</v>
      </c>
    </row>
    <row r="908" spans="1:5" x14ac:dyDescent="0.3">
      <c r="A908">
        <v>907</v>
      </c>
      <c r="B908" s="4">
        <v>3.7193828</v>
      </c>
      <c r="C908">
        <v>-3.3628524999999652E-2</v>
      </c>
      <c r="E908" s="4">
        <v>2.5916264</v>
      </c>
    </row>
    <row r="909" spans="1:5" x14ac:dyDescent="0.3">
      <c r="A909">
        <v>908</v>
      </c>
      <c r="B909" s="4">
        <v>3.5361416000000001</v>
      </c>
      <c r="C909">
        <v>0.1094641916666667</v>
      </c>
      <c r="E909" s="4">
        <v>2.8917093</v>
      </c>
    </row>
    <row r="910" spans="1:5" x14ac:dyDescent="0.3">
      <c r="A910">
        <v>909</v>
      </c>
      <c r="B910" s="4">
        <v>4.0143184999999999</v>
      </c>
      <c r="C910">
        <v>0.58390933333333317</v>
      </c>
      <c r="E910" s="4">
        <v>3.4872429999999999</v>
      </c>
    </row>
    <row r="911" spans="1:5" x14ac:dyDescent="0.3">
      <c r="A911">
        <v>910</v>
      </c>
      <c r="B911" s="4">
        <v>4.5671299999999997</v>
      </c>
      <c r="C911">
        <v>0.53037838333333376</v>
      </c>
      <c r="E911" s="4">
        <v>3.7126912999999999</v>
      </c>
    </row>
    <row r="912" spans="1:5" x14ac:dyDescent="0.3">
      <c r="A912">
        <v>911</v>
      </c>
      <c r="B912" s="4">
        <v>4.9603780000000004</v>
      </c>
      <c r="C912">
        <v>8.3170741666667158E-2</v>
      </c>
      <c r="E912" s="4">
        <v>2.9498730000000002</v>
      </c>
    </row>
    <row r="913" spans="1:5" x14ac:dyDescent="0.3">
      <c r="A913">
        <v>912</v>
      </c>
      <c r="B913" s="4">
        <v>4.7400770000000003</v>
      </c>
      <c r="C913">
        <v>-0.34722297500000043</v>
      </c>
      <c r="E913" s="4">
        <v>2.3002937000000001</v>
      </c>
    </row>
    <row r="914" spans="1:5" x14ac:dyDescent="0.3">
      <c r="A914">
        <v>913</v>
      </c>
      <c r="B914" s="4">
        <v>4.3998455999999999</v>
      </c>
      <c r="C914">
        <v>-0.25350083333333356</v>
      </c>
      <c r="E914" s="4">
        <v>1.5297544000000001</v>
      </c>
    </row>
    <row r="915" spans="1:5" x14ac:dyDescent="0.3">
      <c r="A915">
        <v>914</v>
      </c>
      <c r="B915" s="4">
        <v>4.2495465000000001</v>
      </c>
      <c r="C915">
        <v>-0.11212379999999993</v>
      </c>
      <c r="E915" s="4">
        <v>0</v>
      </c>
    </row>
    <row r="916" spans="1:5" x14ac:dyDescent="0.3">
      <c r="A916">
        <v>915</v>
      </c>
      <c r="B916" s="4">
        <v>4.078144</v>
      </c>
      <c r="C916">
        <v>-0.40568672500000003</v>
      </c>
      <c r="E916" s="4">
        <v>0</v>
      </c>
    </row>
    <row r="917" spans="1:5" x14ac:dyDescent="0.3">
      <c r="A917">
        <v>916</v>
      </c>
      <c r="B917" s="4">
        <v>3.5119498</v>
      </c>
      <c r="C917">
        <v>-0.37536113333333332</v>
      </c>
      <c r="E917" s="4">
        <v>0</v>
      </c>
    </row>
    <row r="918" spans="1:5" x14ac:dyDescent="0.3">
      <c r="A918">
        <v>917</v>
      </c>
      <c r="B918" s="4">
        <v>3.3673126999999998</v>
      </c>
      <c r="C918">
        <v>-0.17208887500000017</v>
      </c>
      <c r="E918" s="4">
        <v>0</v>
      </c>
    </row>
    <row r="919" spans="1:5" x14ac:dyDescent="0.3">
      <c r="A919">
        <v>918</v>
      </c>
      <c r="B919" s="4">
        <v>3.0672296999999999</v>
      </c>
      <c r="C919">
        <v>-0.42344476666666669</v>
      </c>
      <c r="E919" s="4">
        <v>2.0299999999999998</v>
      </c>
    </row>
    <row r="920" spans="1:5" x14ac:dyDescent="0.3">
      <c r="A920">
        <v>919</v>
      </c>
      <c r="B920" s="4">
        <v>2.5854496999999999</v>
      </c>
      <c r="C920">
        <v>-0.37068581666666667</v>
      </c>
      <c r="E920" s="4">
        <v>3.27</v>
      </c>
    </row>
    <row r="921" spans="1:5" x14ac:dyDescent="0.3">
      <c r="A921">
        <v>920</v>
      </c>
      <c r="B921" s="4">
        <v>2.3383829999999999</v>
      </c>
      <c r="C921">
        <v>-0.36987078333333318</v>
      </c>
      <c r="E921" s="4">
        <v>3.99</v>
      </c>
    </row>
    <row r="922" spans="1:5" x14ac:dyDescent="0.3">
      <c r="A922">
        <v>921</v>
      </c>
      <c r="B922" s="4">
        <v>1.9847688999999999</v>
      </c>
      <c r="C922">
        <v>0.13781685833333338</v>
      </c>
      <c r="E922" s="4">
        <v>3.9399997999999998</v>
      </c>
    </row>
    <row r="923" spans="1:5" x14ac:dyDescent="0.3">
      <c r="A923">
        <v>922</v>
      </c>
      <c r="B923" s="4">
        <v>2.7002326999999999</v>
      </c>
      <c r="C923">
        <v>1.0619148166666668</v>
      </c>
      <c r="E923" s="4">
        <v>4.97</v>
      </c>
    </row>
    <row r="924" spans="1:5" x14ac:dyDescent="0.3">
      <c r="A924">
        <v>923</v>
      </c>
      <c r="B924" s="4">
        <v>3.8264450000000001</v>
      </c>
      <c r="C924">
        <v>0.87610023333333364</v>
      </c>
      <c r="E924" s="4">
        <v>6.3399996999999999</v>
      </c>
    </row>
    <row r="925" spans="1:5" x14ac:dyDescent="0.3">
      <c r="A925">
        <v>924</v>
      </c>
      <c r="B925" s="4">
        <v>4.3288140000000004</v>
      </c>
      <c r="C925">
        <v>0.28858766666666641</v>
      </c>
      <c r="E925" s="4">
        <v>7.52</v>
      </c>
    </row>
    <row r="926" spans="1:5" x14ac:dyDescent="0.3">
      <c r="A926">
        <v>925</v>
      </c>
      <c r="B926" s="4">
        <v>4.5002164999999996</v>
      </c>
      <c r="C926">
        <v>9.2349608333333236E-2</v>
      </c>
      <c r="E926" s="4">
        <v>8.73</v>
      </c>
    </row>
    <row r="927" spans="1:5" x14ac:dyDescent="0.3">
      <c r="A927">
        <v>926</v>
      </c>
      <c r="B927" s="4">
        <v>4.6273527000000003</v>
      </c>
      <c r="C927">
        <v>0.32466105833333353</v>
      </c>
      <c r="E927" s="4">
        <v>9.8699999999999992</v>
      </c>
    </row>
    <row r="928" spans="1:5" x14ac:dyDescent="0.3">
      <c r="A928">
        <v>927</v>
      </c>
      <c r="B928" s="4">
        <v>5.1065592999999998</v>
      </c>
      <c r="C928">
        <v>0.37484659166666617</v>
      </c>
      <c r="E928" s="4">
        <v>9.8899989999999995</v>
      </c>
    </row>
    <row r="929" spans="1:5" x14ac:dyDescent="0.3">
      <c r="A929">
        <v>928</v>
      </c>
      <c r="B929" s="4">
        <v>5.2836236999999997</v>
      </c>
      <c r="C929">
        <v>2.8438208333333881E-2</v>
      </c>
      <c r="E929" s="4">
        <v>10.26</v>
      </c>
    </row>
    <row r="930" spans="1:5" x14ac:dyDescent="0.3">
      <c r="A930">
        <v>929</v>
      </c>
      <c r="B930" s="4">
        <v>5.2522254000000004</v>
      </c>
      <c r="C930">
        <v>8.4457225000000039E-2</v>
      </c>
      <c r="E930" s="4">
        <v>10.929999</v>
      </c>
    </row>
    <row r="931" spans="1:5" x14ac:dyDescent="0.3">
      <c r="A931">
        <v>930</v>
      </c>
      <c r="B931" s="4">
        <v>5.4514230000000001</v>
      </c>
      <c r="C931">
        <v>0.11233845833333334</v>
      </c>
      <c r="E931" s="4">
        <v>11.509999000000001</v>
      </c>
    </row>
    <row r="932" spans="1:5" x14ac:dyDescent="0.3">
      <c r="A932">
        <v>931</v>
      </c>
      <c r="B932" s="4">
        <v>5.435467</v>
      </c>
      <c r="C932">
        <v>2.0202866666666115E-2</v>
      </c>
      <c r="E932" s="4">
        <v>11.94</v>
      </c>
    </row>
    <row r="933" spans="1:5" x14ac:dyDescent="0.3">
      <c r="A933">
        <v>932</v>
      </c>
      <c r="B933" s="4">
        <v>5.4014949999999997</v>
      </c>
      <c r="C933">
        <v>-0.43764275000000002</v>
      </c>
      <c r="E933" s="4">
        <v>11.849999</v>
      </c>
    </row>
    <row r="934" spans="1:5" x14ac:dyDescent="0.3">
      <c r="A934">
        <v>933</v>
      </c>
      <c r="B934" s="4">
        <v>4.6103670000000001</v>
      </c>
      <c r="C934">
        <v>-0.72520074999999962</v>
      </c>
      <c r="E934" s="4">
        <v>11.62</v>
      </c>
    </row>
    <row r="935" spans="1:5" x14ac:dyDescent="0.3">
      <c r="A935">
        <v>934</v>
      </c>
      <c r="B935" s="4">
        <v>4.1023360000000002</v>
      </c>
      <c r="C935">
        <v>-0.4261901500000001</v>
      </c>
      <c r="E935" s="4">
        <v>11.12</v>
      </c>
    </row>
    <row r="936" spans="1:5" x14ac:dyDescent="0.3">
      <c r="A936">
        <v>935</v>
      </c>
      <c r="B936" s="4">
        <v>3.7446039999999998</v>
      </c>
      <c r="C936">
        <v>-0.23171068333333325</v>
      </c>
      <c r="E936" s="4">
        <v>10.3</v>
      </c>
    </row>
    <row r="937" spans="1:5" x14ac:dyDescent="0.3">
      <c r="A937">
        <v>936</v>
      </c>
      <c r="B937" s="4">
        <v>3.5896728000000002</v>
      </c>
      <c r="C937">
        <v>-0.2245046583333333</v>
      </c>
      <c r="E937" s="4">
        <v>8.7100000000000009</v>
      </c>
    </row>
    <row r="938" spans="1:5" x14ac:dyDescent="0.3">
      <c r="A938">
        <v>937</v>
      </c>
      <c r="B938" s="4">
        <v>3.2895895999999998</v>
      </c>
      <c r="C938">
        <v>-0.18898885000000024</v>
      </c>
      <c r="E938" s="4">
        <v>7.2799997000000003</v>
      </c>
    </row>
    <row r="939" spans="1:5" x14ac:dyDescent="0.3">
      <c r="A939">
        <v>938</v>
      </c>
      <c r="B939" s="4">
        <v>3.1562766999999998</v>
      </c>
      <c r="C939">
        <v>-0.41087692499999973</v>
      </c>
      <c r="E939" s="4">
        <v>5.66</v>
      </c>
    </row>
    <row r="940" spans="1:5" x14ac:dyDescent="0.3">
      <c r="A940">
        <v>939</v>
      </c>
      <c r="B940" s="4">
        <v>2.5453014</v>
      </c>
      <c r="C940">
        <v>-0.27228807499999991</v>
      </c>
      <c r="E940" s="4">
        <v>4.5499996999999999</v>
      </c>
    </row>
    <row r="941" spans="1:5" x14ac:dyDescent="0.3">
      <c r="A941">
        <v>940</v>
      </c>
      <c r="B941" s="4">
        <v>2.5658903</v>
      </c>
      <c r="C941">
        <v>-0.38046549166666682</v>
      </c>
      <c r="E941" s="4">
        <v>4.0099998000000001</v>
      </c>
    </row>
    <row r="942" spans="1:5" x14ac:dyDescent="0.3">
      <c r="A942">
        <v>941</v>
      </c>
      <c r="B942" s="4">
        <v>1.8339553</v>
      </c>
      <c r="C942">
        <v>-0.38235288333333345</v>
      </c>
      <c r="E942" s="4">
        <v>4.5499996999999999</v>
      </c>
    </row>
    <row r="943" spans="1:5" x14ac:dyDescent="0.3">
      <c r="A943">
        <v>942</v>
      </c>
      <c r="B943" s="4">
        <v>2.0310937999999998</v>
      </c>
      <c r="C943">
        <v>0.62135539166666653</v>
      </c>
      <c r="E943" s="4">
        <v>4.88</v>
      </c>
    </row>
    <row r="944" spans="1:5" x14ac:dyDescent="0.3">
      <c r="A944">
        <v>943</v>
      </c>
      <c r="B944" s="4">
        <v>2.8551639999999998</v>
      </c>
      <c r="C944">
        <v>0.62937659166666682</v>
      </c>
      <c r="E944" s="4">
        <v>5.44</v>
      </c>
    </row>
    <row r="945" spans="1:5" x14ac:dyDescent="0.3">
      <c r="A945">
        <v>944</v>
      </c>
      <c r="B945" s="4">
        <v>3.2792952</v>
      </c>
      <c r="C945">
        <v>0.7217694583333335</v>
      </c>
      <c r="E945" s="4">
        <v>5.96</v>
      </c>
    </row>
    <row r="946" spans="1:5" x14ac:dyDescent="0.3">
      <c r="A946">
        <v>945</v>
      </c>
      <c r="B946" s="4">
        <v>4.2670474</v>
      </c>
      <c r="C946">
        <v>0.75376781666666703</v>
      </c>
      <c r="E946" s="4">
        <v>6.56</v>
      </c>
    </row>
    <row r="947" spans="1:5" x14ac:dyDescent="0.3">
      <c r="A947">
        <v>946</v>
      </c>
      <c r="B947" s="4">
        <v>4.6649275000000001</v>
      </c>
      <c r="C947">
        <v>0.28176756666666652</v>
      </c>
      <c r="E947" s="4">
        <v>7.0699997000000003</v>
      </c>
    </row>
    <row r="948" spans="1:5" x14ac:dyDescent="0.3">
      <c r="A948">
        <v>947</v>
      </c>
      <c r="B948" s="4">
        <v>4.8950085999999997</v>
      </c>
      <c r="C948">
        <v>0.11705650000000012</v>
      </c>
      <c r="E948" s="4">
        <v>7.64</v>
      </c>
    </row>
    <row r="949" spans="1:5" x14ac:dyDescent="0.3">
      <c r="A949">
        <v>948</v>
      </c>
      <c r="B949" s="4">
        <v>4.9217740000000001</v>
      </c>
      <c r="C949">
        <v>-8.836233333332796E-3</v>
      </c>
      <c r="E949" s="4">
        <v>8.36</v>
      </c>
    </row>
    <row r="950" spans="1:5" x14ac:dyDescent="0.3">
      <c r="A950">
        <v>949</v>
      </c>
      <c r="B950" s="4">
        <v>4.9171414000000002</v>
      </c>
      <c r="C950">
        <v>3.5987599999999974E-2</v>
      </c>
      <c r="E950" s="4">
        <v>9.07</v>
      </c>
    </row>
    <row r="951" spans="1:5" x14ac:dyDescent="0.3">
      <c r="A951">
        <v>950</v>
      </c>
      <c r="B951" s="4">
        <v>4.9480247000000004</v>
      </c>
      <c r="C951">
        <v>-0.12945268333333351</v>
      </c>
      <c r="E951" s="4">
        <v>9.8499990000000004</v>
      </c>
    </row>
    <row r="952" spans="1:5" x14ac:dyDescent="0.3">
      <c r="A952">
        <v>951</v>
      </c>
      <c r="B952" s="4">
        <v>4.6731629999999997</v>
      </c>
      <c r="C952">
        <v>-0.25011201666666666</v>
      </c>
      <c r="E952" s="4">
        <v>10.29</v>
      </c>
    </row>
    <row r="953" spans="1:5" x14ac:dyDescent="0.3">
      <c r="A953">
        <v>952</v>
      </c>
      <c r="B953" s="4">
        <v>4.5233790000000003</v>
      </c>
      <c r="C953">
        <v>-1.0337308333332981E-2</v>
      </c>
      <c r="E953" s="4">
        <v>10.679999</v>
      </c>
    </row>
    <row r="954" spans="1:5" x14ac:dyDescent="0.3">
      <c r="A954">
        <v>953</v>
      </c>
      <c r="B954" s="4">
        <v>4.5213200000000002</v>
      </c>
      <c r="C954">
        <v>-0.33499841666666669</v>
      </c>
      <c r="E954" s="4">
        <v>11.34</v>
      </c>
    </row>
    <row r="955" spans="1:5" x14ac:dyDescent="0.3">
      <c r="A955">
        <v>954</v>
      </c>
      <c r="B955" s="4">
        <v>3.8573284000000001</v>
      </c>
      <c r="C955">
        <v>-0.6550269000000003</v>
      </c>
      <c r="E955" s="4">
        <v>12.259999000000001</v>
      </c>
    </row>
    <row r="956" spans="1:5" x14ac:dyDescent="0.3">
      <c r="A956">
        <v>955</v>
      </c>
      <c r="B956" s="4">
        <v>3.3647391999999998</v>
      </c>
      <c r="C956">
        <v>-0.35357124999999984</v>
      </c>
      <c r="E956" s="4">
        <v>12.599999</v>
      </c>
    </row>
    <row r="957" spans="1:5" x14ac:dyDescent="0.3">
      <c r="A957">
        <v>956</v>
      </c>
      <c r="B957" s="4">
        <v>3.1310554000000002</v>
      </c>
      <c r="C957">
        <v>-0.14596654166666667</v>
      </c>
      <c r="E957" s="4">
        <v>12</v>
      </c>
    </row>
    <row r="958" spans="1:5" x14ac:dyDescent="0.3">
      <c r="A958">
        <v>957</v>
      </c>
      <c r="B958" s="4">
        <v>2.9539909999999998</v>
      </c>
      <c r="C958">
        <v>-0.40585860833333326</v>
      </c>
      <c r="E958" s="4">
        <v>11.179999</v>
      </c>
    </row>
    <row r="959" spans="1:5" x14ac:dyDescent="0.3">
      <c r="A959">
        <v>958</v>
      </c>
      <c r="B959" s="4">
        <v>2.3229413000000001</v>
      </c>
      <c r="C959">
        <v>-0.67484384166666656</v>
      </c>
      <c r="E959" s="4">
        <v>10.49</v>
      </c>
    </row>
    <row r="960" spans="1:5" x14ac:dyDescent="0.3">
      <c r="A960">
        <v>959</v>
      </c>
      <c r="B960" s="4">
        <v>1.7701297</v>
      </c>
      <c r="C960">
        <v>-0.28747230000000001</v>
      </c>
      <c r="E960" s="4">
        <v>9.7899999999999991</v>
      </c>
    </row>
    <row r="961" spans="1:5" x14ac:dyDescent="0.3">
      <c r="A961">
        <v>960</v>
      </c>
      <c r="B961" s="4">
        <v>1.7582911000000001</v>
      </c>
      <c r="C961">
        <v>6.738575833333342E-2</v>
      </c>
      <c r="E961" s="4">
        <v>9.0299999999999994</v>
      </c>
    </row>
    <row r="962" spans="1:5" x14ac:dyDescent="0.3">
      <c r="A962">
        <v>961</v>
      </c>
      <c r="B962" s="4">
        <v>1.8864570000000001</v>
      </c>
      <c r="C962">
        <v>0.37454624166666656</v>
      </c>
      <c r="E962" s="4">
        <v>8.3699999999999992</v>
      </c>
    </row>
    <row r="963" spans="1:5" x14ac:dyDescent="0.3">
      <c r="A963">
        <v>962</v>
      </c>
      <c r="B963" s="4">
        <v>2.4449306000000002</v>
      </c>
      <c r="C963">
        <v>0.50112490833333312</v>
      </c>
      <c r="E963" s="4">
        <v>7.77</v>
      </c>
    </row>
    <row r="964" spans="1:5" x14ac:dyDescent="0.3">
      <c r="A964">
        <v>963</v>
      </c>
      <c r="B964" s="4">
        <v>2.7686907999999999</v>
      </c>
      <c r="C964">
        <v>0.14249231666666665</v>
      </c>
      <c r="E964" s="4">
        <v>7.31</v>
      </c>
    </row>
    <row r="965" spans="1:5" x14ac:dyDescent="0.3">
      <c r="A965">
        <v>964</v>
      </c>
      <c r="B965" s="4">
        <v>2.8026626000000001</v>
      </c>
      <c r="C965">
        <v>6.6570716666666696E-2</v>
      </c>
      <c r="E965" s="4">
        <v>6.7599998000000001</v>
      </c>
    </row>
    <row r="966" spans="1:5" x14ac:dyDescent="0.3">
      <c r="A966">
        <v>965</v>
      </c>
      <c r="B966" s="4">
        <v>3.0384052000000001</v>
      </c>
      <c r="C966">
        <v>0.54320342499999985</v>
      </c>
      <c r="E966" s="4">
        <v>4.38</v>
      </c>
    </row>
    <row r="967" spans="1:5" x14ac:dyDescent="0.3">
      <c r="A967">
        <v>966</v>
      </c>
      <c r="B967" s="4">
        <v>3.8037972</v>
      </c>
      <c r="C967">
        <v>0.65961666666666663</v>
      </c>
      <c r="E967" s="4">
        <v>2.0099999999999998</v>
      </c>
    </row>
    <row r="968" spans="1:5" x14ac:dyDescent="0.3">
      <c r="A968">
        <v>967</v>
      </c>
      <c r="B968" s="4">
        <v>4.2593265000000002</v>
      </c>
      <c r="C968">
        <v>0.41250691666666661</v>
      </c>
      <c r="E968" s="4">
        <v>1.0799999</v>
      </c>
    </row>
    <row r="969" spans="1:5" x14ac:dyDescent="0.3">
      <c r="A969">
        <v>968</v>
      </c>
      <c r="B969" s="4">
        <v>4.6546329999999996</v>
      </c>
      <c r="C969">
        <v>0.32191597499999974</v>
      </c>
      <c r="E969" s="4">
        <v>0.32</v>
      </c>
    </row>
    <row r="970" spans="1:5" x14ac:dyDescent="0.3">
      <c r="A970">
        <v>969</v>
      </c>
      <c r="B970" s="4">
        <v>4.8950085999999997</v>
      </c>
      <c r="C970">
        <v>0.13700180000000017</v>
      </c>
      <c r="E970" s="4">
        <v>0.39999997999999998</v>
      </c>
    </row>
    <row r="971" spans="1:5" x14ac:dyDescent="0.3">
      <c r="A971">
        <v>970</v>
      </c>
      <c r="B971" s="4">
        <v>5.0262623</v>
      </c>
      <c r="C971">
        <v>0.38269588333333382</v>
      </c>
      <c r="E971" s="4">
        <v>1</v>
      </c>
    </row>
    <row r="972" spans="1:5" x14ac:dyDescent="0.3">
      <c r="A972">
        <v>971</v>
      </c>
      <c r="B972" s="4">
        <v>5.5883393000000003</v>
      </c>
      <c r="C972">
        <v>0.339459433333333</v>
      </c>
      <c r="E972" s="4">
        <v>1.88</v>
      </c>
    </row>
    <row r="973" spans="1:5" x14ac:dyDescent="0.3">
      <c r="A973">
        <v>972</v>
      </c>
      <c r="B973" s="4">
        <v>5.6089279999999997</v>
      </c>
      <c r="C973">
        <v>-6.7857716666666734E-2</v>
      </c>
      <c r="E973" s="4">
        <v>1.92</v>
      </c>
    </row>
    <row r="974" spans="1:5" x14ac:dyDescent="0.3">
      <c r="A974">
        <v>973</v>
      </c>
      <c r="B974" s="4">
        <v>5.4828210000000004</v>
      </c>
      <c r="C974">
        <v>-0.37162947499999954</v>
      </c>
      <c r="E974" s="4">
        <v>1.73</v>
      </c>
    </row>
    <row r="975" spans="1:5" x14ac:dyDescent="0.3">
      <c r="A975">
        <v>974</v>
      </c>
      <c r="B975" s="4">
        <v>4.9964085000000003</v>
      </c>
      <c r="C975">
        <v>-0.18302655833333378</v>
      </c>
      <c r="E975" s="4">
        <v>1.75</v>
      </c>
    </row>
    <row r="976" spans="1:5" x14ac:dyDescent="0.3">
      <c r="A976">
        <v>975</v>
      </c>
      <c r="B976" s="4">
        <v>5.1477370000000002</v>
      </c>
      <c r="C976">
        <v>0.12705084166666633</v>
      </c>
      <c r="E976" s="4">
        <v>1.4499998999999999</v>
      </c>
    </row>
    <row r="977" spans="1:5" x14ac:dyDescent="0.3">
      <c r="A977">
        <v>976</v>
      </c>
      <c r="B977" s="4">
        <v>5.1245747000000001</v>
      </c>
      <c r="C977">
        <v>-0.1169278250000001</v>
      </c>
      <c r="E977" s="4">
        <v>1.7099998999999999</v>
      </c>
    </row>
    <row r="978" spans="1:5" x14ac:dyDescent="0.3">
      <c r="A978">
        <v>977</v>
      </c>
      <c r="B978" s="4">
        <v>4.9835405000000002</v>
      </c>
      <c r="C978">
        <v>-3.3285450000000383E-2</v>
      </c>
      <c r="E978" s="4">
        <v>1.54</v>
      </c>
    </row>
    <row r="979" spans="1:5" x14ac:dyDescent="0.3">
      <c r="A979">
        <v>978</v>
      </c>
      <c r="B979" s="4">
        <v>5.0859703999999999</v>
      </c>
      <c r="C979">
        <v>0.14099100833333336</v>
      </c>
      <c r="E979" s="4">
        <v>1.06</v>
      </c>
    </row>
    <row r="980" spans="1:5" x14ac:dyDescent="0.3">
      <c r="A980">
        <v>979</v>
      </c>
      <c r="B980" s="4">
        <v>5.2383280000000001</v>
      </c>
      <c r="C980">
        <v>0.21802775833333352</v>
      </c>
      <c r="E980" s="4">
        <v>0.38</v>
      </c>
    </row>
    <row r="981" spans="1:5" x14ac:dyDescent="0.3">
      <c r="A981">
        <v>980</v>
      </c>
      <c r="B981" s="4">
        <v>5.4709826000000001</v>
      </c>
      <c r="C981">
        <v>0.16398178333333324</v>
      </c>
      <c r="E981" s="4">
        <v>0.22999998999999999</v>
      </c>
    </row>
    <row r="982" spans="1:5" x14ac:dyDescent="0.3">
      <c r="A982">
        <v>981</v>
      </c>
      <c r="B982" s="4">
        <v>5.4473050000000001</v>
      </c>
      <c r="C982">
        <v>-0.40954737500000032</v>
      </c>
      <c r="E982" s="4">
        <v>0.29999998</v>
      </c>
    </row>
    <row r="983" spans="1:5" x14ac:dyDescent="0.3">
      <c r="A983">
        <v>982</v>
      </c>
      <c r="B983" s="4">
        <v>4.7900049999999998</v>
      </c>
      <c r="C983">
        <v>-0.41199215000000017</v>
      </c>
      <c r="E983" s="4">
        <v>1.04</v>
      </c>
    </row>
    <row r="984" spans="1:5" x14ac:dyDescent="0.3">
      <c r="A984">
        <v>983</v>
      </c>
      <c r="B984" s="4">
        <v>4.7050757000000001</v>
      </c>
      <c r="C984">
        <v>-0.11641295833333339</v>
      </c>
      <c r="E984" s="4">
        <v>1.5799999</v>
      </c>
    </row>
    <row r="985" spans="1:5" x14ac:dyDescent="0.3">
      <c r="A985">
        <v>984</v>
      </c>
      <c r="B985" s="4">
        <v>4.4770539999999999</v>
      </c>
      <c r="C985">
        <v>-0.1801098000000001</v>
      </c>
      <c r="E985" s="4">
        <v>1.79</v>
      </c>
    </row>
    <row r="986" spans="1:5" x14ac:dyDescent="0.3">
      <c r="A986">
        <v>985</v>
      </c>
      <c r="B986" s="4">
        <v>4.3406525</v>
      </c>
      <c r="C986">
        <v>-0.22193110833333352</v>
      </c>
      <c r="E986" s="4">
        <v>3.21</v>
      </c>
    </row>
    <row r="987" spans="1:5" x14ac:dyDescent="0.3">
      <c r="A987">
        <v>986</v>
      </c>
      <c r="B987" s="4">
        <v>4.0359369999999997</v>
      </c>
      <c r="C987">
        <v>-0.28305436666666667</v>
      </c>
      <c r="E987" s="4">
        <v>4.62</v>
      </c>
    </row>
    <row r="988" spans="1:5" x14ac:dyDescent="0.3">
      <c r="A988">
        <v>987</v>
      </c>
      <c r="B988" s="4">
        <v>3.8393130000000002</v>
      </c>
      <c r="C988">
        <v>-0.13515744166666641</v>
      </c>
      <c r="E988" s="4">
        <v>4.4400000000000004</v>
      </c>
    </row>
    <row r="989" spans="1:5" x14ac:dyDescent="0.3">
      <c r="A989">
        <v>988</v>
      </c>
      <c r="B989" s="4">
        <v>3.8629904000000002</v>
      </c>
      <c r="C989">
        <v>0.43952999999999975</v>
      </c>
      <c r="E989" s="4">
        <v>5.14</v>
      </c>
    </row>
    <row r="990" spans="1:5" x14ac:dyDescent="0.3">
      <c r="A990">
        <v>989</v>
      </c>
      <c r="B990" s="4">
        <v>4.5789689999999998</v>
      </c>
      <c r="C990">
        <v>0.43039348333333322</v>
      </c>
      <c r="E990" s="4">
        <v>6.43</v>
      </c>
    </row>
    <row r="991" spans="1:5" x14ac:dyDescent="0.3">
      <c r="A991">
        <v>990</v>
      </c>
      <c r="B991" s="4">
        <v>4.6788249999999998</v>
      </c>
      <c r="C991">
        <v>0.32122944999999992</v>
      </c>
      <c r="E991" s="4">
        <v>7.48</v>
      </c>
    </row>
    <row r="992" spans="1:5" x14ac:dyDescent="0.3">
      <c r="A992">
        <v>991</v>
      </c>
      <c r="B992" s="4">
        <v>5.2012679999999998</v>
      </c>
      <c r="C992">
        <v>0.17427644166666659</v>
      </c>
      <c r="E992" s="4">
        <v>8.92</v>
      </c>
    </row>
    <row r="993" spans="1:5" x14ac:dyDescent="0.3">
      <c r="A993">
        <v>992</v>
      </c>
      <c r="B993" s="4">
        <v>4.9866289999999998</v>
      </c>
      <c r="C993">
        <v>-0.21270886666666625</v>
      </c>
      <c r="E993" s="4">
        <v>9.5299999999999994</v>
      </c>
    </row>
    <row r="994" spans="1:5" x14ac:dyDescent="0.3">
      <c r="A994">
        <v>993</v>
      </c>
      <c r="B994" s="4">
        <v>4.9500837000000004</v>
      </c>
      <c r="C994">
        <v>0.10912108333333322</v>
      </c>
      <c r="E994" s="4">
        <v>9.4600000000000009</v>
      </c>
    </row>
    <row r="995" spans="1:5" x14ac:dyDescent="0.3">
      <c r="A995">
        <v>994</v>
      </c>
      <c r="B995" s="4">
        <v>5.221857</v>
      </c>
      <c r="C995">
        <v>0.48585469999999958</v>
      </c>
      <c r="E995" s="4">
        <v>9.75</v>
      </c>
    </row>
    <row r="996" spans="1:5" x14ac:dyDescent="0.3">
      <c r="A996">
        <v>995</v>
      </c>
      <c r="B996" s="4">
        <v>5.7736390000000002</v>
      </c>
      <c r="C996">
        <v>0.28918827500000016</v>
      </c>
      <c r="E996" s="4">
        <v>10.33</v>
      </c>
    </row>
    <row r="997" spans="1:5" x14ac:dyDescent="0.3">
      <c r="A997">
        <v>996</v>
      </c>
      <c r="B997" s="4">
        <v>5.744815</v>
      </c>
      <c r="C997">
        <v>-0.11169475833333327</v>
      </c>
      <c r="E997" s="4">
        <v>11.05</v>
      </c>
    </row>
    <row r="998" spans="1:5" x14ac:dyDescent="0.3">
      <c r="A998">
        <v>997</v>
      </c>
      <c r="B998" s="4">
        <v>5.6634884000000003</v>
      </c>
      <c r="C998">
        <v>-6.210990833333304E-2</v>
      </c>
      <c r="E998" s="4">
        <v>11.58</v>
      </c>
    </row>
    <row r="999" spans="1:5" x14ac:dyDescent="0.3">
      <c r="A999">
        <v>998</v>
      </c>
      <c r="B999" s="4">
        <v>5.6809893000000002</v>
      </c>
      <c r="C999">
        <v>0.17985254166666662</v>
      </c>
      <c r="E999" s="4">
        <v>11.15</v>
      </c>
    </row>
    <row r="1000" spans="1:5" x14ac:dyDescent="0.3">
      <c r="A1000">
        <v>999</v>
      </c>
      <c r="B1000" s="4">
        <v>6.0083523000000003</v>
      </c>
      <c r="C1000">
        <v>0.41958438333333303</v>
      </c>
      <c r="E1000" s="4">
        <v>11.259999000000001</v>
      </c>
    </row>
    <row r="1001" spans="1:5" x14ac:dyDescent="0.3">
      <c r="A1001">
        <v>1000</v>
      </c>
      <c r="B1001" s="4">
        <v>6.3454956999999999</v>
      </c>
      <c r="C1001">
        <v>-4.2678866666667169E-2</v>
      </c>
      <c r="E1001" s="4">
        <v>11.45</v>
      </c>
    </row>
    <row r="1002" spans="1:5" x14ac:dyDescent="0.3">
      <c r="A1002">
        <v>1001</v>
      </c>
      <c r="B1002" s="4">
        <v>5.9445269999999999</v>
      </c>
      <c r="C1002">
        <v>-0.40731699166666663</v>
      </c>
      <c r="E1002" s="4">
        <v>11.55</v>
      </c>
    </row>
    <row r="1003" spans="1:5" x14ac:dyDescent="0.3">
      <c r="A1003">
        <v>1002</v>
      </c>
      <c r="B1003" s="4">
        <v>5.6825333000000002</v>
      </c>
      <c r="C1003">
        <v>-0.21794194166666681</v>
      </c>
      <c r="E1003" s="4">
        <v>10.86</v>
      </c>
    </row>
    <row r="1004" spans="1:5" x14ac:dyDescent="0.3">
      <c r="A1004">
        <v>1003</v>
      </c>
      <c r="B1004" s="4">
        <v>5.5924569999999996</v>
      </c>
      <c r="C1004">
        <v>0.28957404999999992</v>
      </c>
      <c r="E1004" s="4">
        <v>8.5500000000000007</v>
      </c>
    </row>
    <row r="1005" spans="1:5" x14ac:dyDescent="0.3">
      <c r="A1005">
        <v>1004</v>
      </c>
      <c r="B1005" s="4">
        <v>6.1442389999999998</v>
      </c>
      <c r="C1005">
        <v>0.34752333333333357</v>
      </c>
      <c r="E1005" s="4">
        <v>5.8799995999999997</v>
      </c>
    </row>
    <row r="1006" spans="1:5" x14ac:dyDescent="0.3">
      <c r="A1006">
        <v>1005</v>
      </c>
      <c r="B1006" s="4">
        <v>6.163284</v>
      </c>
      <c r="C1006">
        <v>-9.3336275000000121E-2</v>
      </c>
      <c r="E1006" s="4">
        <v>5.0899996999999999</v>
      </c>
    </row>
    <row r="1007" spans="1:5" x14ac:dyDescent="0.3">
      <c r="A1007">
        <v>1006</v>
      </c>
      <c r="B1007" s="4">
        <v>6.0788693</v>
      </c>
      <c r="C1007">
        <v>1.5355775000000405E-2</v>
      </c>
      <c r="E1007" s="4">
        <v>4.12</v>
      </c>
    </row>
    <row r="1008" spans="1:5" x14ac:dyDescent="0.3">
      <c r="A1008">
        <v>1007</v>
      </c>
      <c r="B1008" s="4">
        <v>6.1895347000000003</v>
      </c>
      <c r="C1008">
        <v>8.4285874999999885E-2</v>
      </c>
      <c r="E1008" s="4">
        <v>3.3799999000000001</v>
      </c>
    </row>
    <row r="1009" spans="1:5" x14ac:dyDescent="0.3">
      <c r="A1009">
        <v>1008</v>
      </c>
      <c r="B1009" s="4">
        <v>6.1699752999999999</v>
      </c>
      <c r="C1009">
        <v>-0.21982921666666702</v>
      </c>
      <c r="E1009" s="4">
        <v>2.36</v>
      </c>
    </row>
    <row r="1010" spans="1:5" x14ac:dyDescent="0.3">
      <c r="A1010">
        <v>1009</v>
      </c>
      <c r="B1010" s="4">
        <v>5.8807014999999998</v>
      </c>
      <c r="C1010">
        <v>7.6136058333333187E-2</v>
      </c>
      <c r="E1010" s="4">
        <v>1.52</v>
      </c>
    </row>
    <row r="1011" spans="1:5" x14ac:dyDescent="0.3">
      <c r="A1011">
        <v>1010</v>
      </c>
      <c r="B1011" s="4">
        <v>6.2461542999999997</v>
      </c>
      <c r="C1011">
        <v>4.9799383333333447E-2</v>
      </c>
      <c r="E1011" s="4">
        <v>1.5699999</v>
      </c>
    </row>
    <row r="1012" spans="1:5" x14ac:dyDescent="0.3">
      <c r="A1012">
        <v>1011</v>
      </c>
      <c r="B1012" s="4">
        <v>5.8853340000000003</v>
      </c>
      <c r="C1012">
        <v>-0.34550744166666675</v>
      </c>
      <c r="E1012" s="4">
        <v>2.4500000000000002</v>
      </c>
    </row>
    <row r="1013" spans="1:5" x14ac:dyDescent="0.3">
      <c r="A1013">
        <v>1012</v>
      </c>
      <c r="B1013" s="4">
        <v>5.6094426999999998</v>
      </c>
      <c r="C1013">
        <v>-0.46968392500000006</v>
      </c>
      <c r="E1013" s="4">
        <v>3.83</v>
      </c>
    </row>
    <row r="1014" spans="1:5" x14ac:dyDescent="0.3">
      <c r="A1014">
        <v>1013</v>
      </c>
      <c r="B1014" s="4">
        <v>4.9330980000000002</v>
      </c>
      <c r="C1014">
        <v>-0.72378531666666657</v>
      </c>
      <c r="E1014" s="4">
        <v>4.22</v>
      </c>
    </row>
    <row r="1015" spans="1:5" x14ac:dyDescent="0.3">
      <c r="A1015">
        <v>1014</v>
      </c>
      <c r="B1015" s="4">
        <v>4.2644734</v>
      </c>
      <c r="C1015">
        <v>-0.6120477333333334</v>
      </c>
      <c r="E1015" s="4">
        <v>4.2699999999999996</v>
      </c>
    </row>
    <row r="1016" spans="1:5" x14ac:dyDescent="0.3">
      <c r="A1016">
        <v>1015</v>
      </c>
      <c r="B1016" s="4">
        <v>3.8110034000000002</v>
      </c>
      <c r="C1016">
        <v>-0.14339283333333319</v>
      </c>
      <c r="E1016" s="4">
        <v>5.6299995999999997</v>
      </c>
    </row>
    <row r="1017" spans="1:5" x14ac:dyDescent="0.3">
      <c r="A1017">
        <v>1016</v>
      </c>
      <c r="B1017" s="4">
        <v>3.9772587000000001</v>
      </c>
      <c r="C1017">
        <v>0.34687997499999995</v>
      </c>
      <c r="E1017" s="4">
        <v>6.69</v>
      </c>
    </row>
    <row r="1018" spans="1:5" x14ac:dyDescent="0.3">
      <c r="A1018">
        <v>1017</v>
      </c>
      <c r="B1018" s="4">
        <v>4.3560943999999999</v>
      </c>
      <c r="C1018">
        <v>0.2990535833333331</v>
      </c>
      <c r="E1018" s="4">
        <v>7.64</v>
      </c>
    </row>
    <row r="1019" spans="1:5" x14ac:dyDescent="0.3">
      <c r="A1019">
        <v>1018</v>
      </c>
      <c r="B1019" s="4">
        <v>4.4626416999999998</v>
      </c>
      <c r="C1019">
        <v>-0.16003589999999956</v>
      </c>
      <c r="E1019" s="4">
        <v>7.54</v>
      </c>
    </row>
    <row r="1020" spans="1:5" x14ac:dyDescent="0.3">
      <c r="A1020">
        <v>1019</v>
      </c>
      <c r="B1020" s="4">
        <v>4.1054244000000004</v>
      </c>
      <c r="C1020">
        <v>-0.30977695833333296</v>
      </c>
      <c r="E1020" s="4">
        <v>7.6</v>
      </c>
    </row>
    <row r="1021" spans="1:5" x14ac:dyDescent="0.3">
      <c r="A1021">
        <v>1020</v>
      </c>
      <c r="B1021" s="4">
        <v>3.8923295000000002</v>
      </c>
      <c r="C1021">
        <v>-0.30621678333333358</v>
      </c>
      <c r="E1021" s="4">
        <v>7.6</v>
      </c>
    </row>
    <row r="1022" spans="1:5" x14ac:dyDescent="0.3">
      <c r="A1022">
        <v>1021</v>
      </c>
      <c r="B1022" s="4">
        <v>3.5109203</v>
      </c>
      <c r="C1022">
        <v>-0.26186495000000026</v>
      </c>
      <c r="E1022" s="4">
        <v>7.66</v>
      </c>
    </row>
    <row r="1023" spans="1:5" x14ac:dyDescent="0.3">
      <c r="A1023">
        <v>1022</v>
      </c>
      <c r="B1023" s="4">
        <v>3.3812102999999998</v>
      </c>
      <c r="C1023">
        <v>-0.15433094166666675</v>
      </c>
      <c r="E1023" s="4">
        <v>7.52</v>
      </c>
    </row>
    <row r="1024" spans="1:5" x14ac:dyDescent="0.3">
      <c r="A1024">
        <v>1023</v>
      </c>
      <c r="B1024" s="4">
        <v>3.1588501999999998</v>
      </c>
      <c r="C1024">
        <v>-0.22407575833333324</v>
      </c>
      <c r="E1024" s="4">
        <v>5.8199997000000003</v>
      </c>
    </row>
    <row r="1025" spans="1:5" x14ac:dyDescent="0.3">
      <c r="A1025">
        <v>1024</v>
      </c>
      <c r="B1025" s="4">
        <v>2.92774</v>
      </c>
      <c r="C1025">
        <v>-0.2833116083333333</v>
      </c>
      <c r="E1025" s="4">
        <v>4.0099998000000001</v>
      </c>
    </row>
    <row r="1026" spans="1:5" x14ac:dyDescent="0.3">
      <c r="A1026">
        <v>1025</v>
      </c>
      <c r="B1026" s="4">
        <v>2.5720670000000001</v>
      </c>
      <c r="C1026">
        <v>-0.46813979166666675</v>
      </c>
      <c r="E1026" s="4">
        <v>1.5699999</v>
      </c>
    </row>
    <row r="1027" spans="1:5" x14ac:dyDescent="0.3">
      <c r="A1027">
        <v>1026</v>
      </c>
      <c r="B1027" s="4">
        <v>2.086684</v>
      </c>
      <c r="C1027">
        <v>-0.33160984166666668</v>
      </c>
      <c r="E1027" s="4">
        <v>1.62</v>
      </c>
    </row>
    <row r="1028" spans="1:5" x14ac:dyDescent="0.3">
      <c r="A1028">
        <v>1027</v>
      </c>
      <c r="B1028" s="4">
        <v>2.0480797000000002</v>
      </c>
      <c r="C1028">
        <v>0.31389469166666678</v>
      </c>
      <c r="E1028" s="4">
        <v>2.95</v>
      </c>
    </row>
    <row r="1029" spans="1:5" x14ac:dyDescent="0.3">
      <c r="A1029">
        <v>1028</v>
      </c>
      <c r="B1029" s="4">
        <v>2.7151597000000001</v>
      </c>
      <c r="C1029">
        <v>1.0122440916666666</v>
      </c>
      <c r="E1029" s="4">
        <v>4.83</v>
      </c>
    </row>
    <row r="1030" spans="1:5" x14ac:dyDescent="0.3">
      <c r="A1030">
        <v>1029</v>
      </c>
      <c r="B1030" s="4">
        <v>3.8331363000000001</v>
      </c>
      <c r="C1030">
        <v>0.76775124999999977</v>
      </c>
      <c r="E1030" s="4">
        <v>4.8599997000000004</v>
      </c>
    </row>
    <row r="1031" spans="1:5" x14ac:dyDescent="0.3">
      <c r="A1031">
        <v>1030</v>
      </c>
      <c r="B1031" s="4">
        <v>4.2202076999999996</v>
      </c>
      <c r="C1031">
        <v>0.45561488333333328</v>
      </c>
      <c r="E1031" s="4">
        <v>6.0499996999999999</v>
      </c>
    </row>
    <row r="1032" spans="1:5" x14ac:dyDescent="0.3">
      <c r="A1032">
        <v>1031</v>
      </c>
      <c r="B1032" s="4">
        <v>4.8754486999999997</v>
      </c>
      <c r="C1032">
        <v>0.74210067500000021</v>
      </c>
      <c r="E1032" s="4">
        <v>7.0099998000000001</v>
      </c>
    </row>
    <row r="1033" spans="1:5" x14ac:dyDescent="0.3">
      <c r="A1033">
        <v>1032</v>
      </c>
      <c r="B1033" s="4">
        <v>5.5862803000000003</v>
      </c>
      <c r="C1033">
        <v>0.50790200833333332</v>
      </c>
      <c r="E1033" s="4">
        <v>6.72</v>
      </c>
    </row>
    <row r="1034" spans="1:5" x14ac:dyDescent="0.3">
      <c r="A1034">
        <v>1033</v>
      </c>
      <c r="B1034" s="4">
        <v>5.856509</v>
      </c>
      <c r="C1034">
        <v>0.14905488333333317</v>
      </c>
      <c r="E1034" s="4">
        <v>6.2</v>
      </c>
    </row>
    <row r="1035" spans="1:5" x14ac:dyDescent="0.3">
      <c r="A1035">
        <v>1034</v>
      </c>
      <c r="B1035" s="4">
        <v>5.9738660000000001</v>
      </c>
      <c r="C1035">
        <v>0.192291825</v>
      </c>
      <c r="E1035" s="4">
        <v>5.37</v>
      </c>
    </row>
    <row r="1036" spans="1:5" x14ac:dyDescent="0.3">
      <c r="A1036">
        <v>1035</v>
      </c>
      <c r="B1036" s="4">
        <v>6.1874757000000002</v>
      </c>
      <c r="C1036">
        <v>-3.4100083333333808E-2</v>
      </c>
      <c r="E1036" s="4">
        <v>3.5</v>
      </c>
    </row>
    <row r="1037" spans="1:5" x14ac:dyDescent="0.3">
      <c r="A1037">
        <v>1036</v>
      </c>
      <c r="B1037" s="4">
        <v>5.9265119999999998</v>
      </c>
      <c r="C1037">
        <v>-0.15523163333333309</v>
      </c>
      <c r="E1037" s="4">
        <v>3.31</v>
      </c>
    </row>
    <row r="1038" spans="1:5" x14ac:dyDescent="0.3">
      <c r="A1038">
        <v>1037</v>
      </c>
      <c r="B1038" s="4">
        <v>5.8868780000000003</v>
      </c>
      <c r="C1038">
        <v>-0.22926582500000001</v>
      </c>
      <c r="E1038" s="4">
        <v>4.0999999999999996</v>
      </c>
    </row>
    <row r="1039" spans="1:5" x14ac:dyDescent="0.3">
      <c r="A1039">
        <v>1038</v>
      </c>
      <c r="B1039" s="4">
        <v>5.431864</v>
      </c>
      <c r="C1039">
        <v>-0.52673238333333294</v>
      </c>
      <c r="E1039" s="4">
        <v>4.37</v>
      </c>
    </row>
    <row r="1040" spans="1:5" x14ac:dyDescent="0.3">
      <c r="A1040">
        <v>1039</v>
      </c>
      <c r="B1040" s="4">
        <v>4.9814816000000004</v>
      </c>
      <c r="C1040">
        <v>-0.16136570000000008</v>
      </c>
      <c r="E1040" s="4">
        <v>3.1799998</v>
      </c>
    </row>
    <row r="1041" spans="1:5" x14ac:dyDescent="0.3">
      <c r="A1041">
        <v>1040</v>
      </c>
      <c r="B1041" s="4">
        <v>5.0041294000000001</v>
      </c>
      <c r="C1041">
        <v>-0.24089000000000035</v>
      </c>
      <c r="E1041" s="4">
        <v>2.3199999999999998</v>
      </c>
    </row>
    <row r="1042" spans="1:5" x14ac:dyDescent="0.3">
      <c r="A1042">
        <v>1041</v>
      </c>
      <c r="B1042" s="4">
        <v>4.4013895999999999</v>
      </c>
      <c r="C1042">
        <v>-0.74175763333333322</v>
      </c>
      <c r="E1042" s="4">
        <v>1.78</v>
      </c>
    </row>
    <row r="1043" spans="1:5" x14ac:dyDescent="0.3">
      <c r="A1043">
        <v>1042</v>
      </c>
      <c r="B1043" s="4">
        <v>3.6818080000000002</v>
      </c>
      <c r="C1043">
        <v>-0.55650039166666654</v>
      </c>
      <c r="E1043" s="4">
        <v>1.5999999</v>
      </c>
    </row>
    <row r="1044" spans="1:5" x14ac:dyDescent="0.3">
      <c r="A1044">
        <v>1043</v>
      </c>
      <c r="B1044" s="4">
        <v>3.3040020000000001</v>
      </c>
      <c r="C1044">
        <v>-0.34923902499999998</v>
      </c>
      <c r="E1044" s="4">
        <v>1.39</v>
      </c>
    </row>
    <row r="1045" spans="1:5" x14ac:dyDescent="0.3">
      <c r="A1045">
        <v>1044</v>
      </c>
      <c r="B1045" s="4">
        <v>2.9030333000000001</v>
      </c>
      <c r="C1045">
        <v>-0.48383891666666656</v>
      </c>
      <c r="E1045" s="4">
        <v>1.37</v>
      </c>
    </row>
    <row r="1046" spans="1:5" x14ac:dyDescent="0.3">
      <c r="A1046">
        <v>1045</v>
      </c>
      <c r="B1046" s="4">
        <v>2.3620603</v>
      </c>
      <c r="C1046">
        <v>-0.52167093333333348</v>
      </c>
      <c r="E1046" s="4">
        <v>1.9399999000000001</v>
      </c>
    </row>
    <row r="1047" spans="1:5" x14ac:dyDescent="0.3">
      <c r="A1047">
        <v>1046</v>
      </c>
      <c r="B1047" s="4">
        <v>1.9523413999999999</v>
      </c>
      <c r="C1047">
        <v>-0.15119970833333329</v>
      </c>
      <c r="E1047" s="4">
        <v>2.69</v>
      </c>
    </row>
    <row r="1048" spans="1:5" x14ac:dyDescent="0.3">
      <c r="A1048">
        <v>1047</v>
      </c>
      <c r="B1048" s="4">
        <v>1.958518</v>
      </c>
      <c r="C1048">
        <v>-0.23874532499999998</v>
      </c>
      <c r="E1048" s="4">
        <v>2.76</v>
      </c>
    </row>
    <row r="1049" spans="1:5" x14ac:dyDescent="0.3">
      <c r="A1049">
        <v>1048</v>
      </c>
      <c r="B1049" s="4">
        <v>1.4890914</v>
      </c>
      <c r="C1049">
        <v>-0.24603715833333339</v>
      </c>
      <c r="E1049" s="4">
        <v>2.04</v>
      </c>
    </row>
    <row r="1050" spans="1:5" x14ac:dyDescent="0.3">
      <c r="A1050">
        <v>1049</v>
      </c>
      <c r="B1050" s="4">
        <v>1.5210041999999999</v>
      </c>
      <c r="C1050">
        <v>-1.1109466666666734E-2</v>
      </c>
      <c r="E1050" s="4">
        <v>1.1899999000000001</v>
      </c>
    </row>
    <row r="1051" spans="1:5" x14ac:dyDescent="0.3">
      <c r="A1051">
        <v>1050</v>
      </c>
      <c r="B1051" s="4">
        <v>1.4046768999999999</v>
      </c>
      <c r="C1051">
        <v>-8.3084733333333216E-2</v>
      </c>
      <c r="E1051" s="4">
        <v>1.37</v>
      </c>
    </row>
    <row r="1052" spans="1:5" x14ac:dyDescent="0.3">
      <c r="A1052">
        <v>1051</v>
      </c>
      <c r="B1052" s="4">
        <v>1.4165156000000001</v>
      </c>
      <c r="C1052">
        <v>0.16127963333333342</v>
      </c>
      <c r="E1052" s="4">
        <v>1.31</v>
      </c>
    </row>
    <row r="1053" spans="1:5" x14ac:dyDescent="0.3">
      <c r="A1053">
        <v>1052</v>
      </c>
      <c r="B1053" s="4">
        <v>1.6501994</v>
      </c>
      <c r="C1053">
        <v>8.5829891666666491E-2</v>
      </c>
      <c r="E1053" s="4">
        <v>3.9599997999999998</v>
      </c>
    </row>
    <row r="1054" spans="1:5" x14ac:dyDescent="0.3">
      <c r="A1054">
        <v>1053</v>
      </c>
      <c r="B1054" s="4">
        <v>1.5498285999999999</v>
      </c>
      <c r="C1054">
        <v>-0.17457660833333341</v>
      </c>
      <c r="E1054" s="4">
        <v>5.0099998000000001</v>
      </c>
    </row>
    <row r="1055" spans="1:5" x14ac:dyDescent="0.3">
      <c r="A1055">
        <v>1054</v>
      </c>
      <c r="B1055" s="4">
        <v>1.4412221999999999</v>
      </c>
      <c r="C1055">
        <v>0.15398779166666676</v>
      </c>
      <c r="E1055" s="4">
        <v>5.2999996999999999</v>
      </c>
    </row>
    <row r="1056" spans="1:5" x14ac:dyDescent="0.3">
      <c r="A1056">
        <v>1055</v>
      </c>
      <c r="B1056" s="4">
        <v>1.8396173</v>
      </c>
      <c r="C1056">
        <v>0.37561851666666657</v>
      </c>
      <c r="E1056" s="4">
        <v>5.33</v>
      </c>
    </row>
    <row r="1057" spans="1:5" x14ac:dyDescent="0.3">
      <c r="A1057">
        <v>1056</v>
      </c>
      <c r="B1057" s="4">
        <v>2.1206554999999998</v>
      </c>
      <c r="C1057">
        <v>0.29532184166666664</v>
      </c>
      <c r="E1057" s="4">
        <v>5.74</v>
      </c>
    </row>
    <row r="1058" spans="1:5" x14ac:dyDescent="0.3">
      <c r="A1058">
        <v>1057</v>
      </c>
      <c r="B1058" s="4">
        <v>2.4778728000000001</v>
      </c>
      <c r="C1058">
        <v>0.44025908333333358</v>
      </c>
      <c r="E1058" s="4">
        <v>7.1</v>
      </c>
    </row>
    <row r="1059" spans="1:5" x14ac:dyDescent="0.3">
      <c r="A1059">
        <v>1058</v>
      </c>
      <c r="B1059" s="4">
        <v>3.0034041</v>
      </c>
      <c r="C1059">
        <v>0.59917949166666673</v>
      </c>
      <c r="E1059" s="4">
        <v>8.74</v>
      </c>
    </row>
    <row r="1060" spans="1:5" x14ac:dyDescent="0.3">
      <c r="A1060">
        <v>1059</v>
      </c>
      <c r="B1060" s="4">
        <v>3.6184970999999999</v>
      </c>
      <c r="C1060">
        <v>0.55980308333333306</v>
      </c>
      <c r="E1060" s="4">
        <v>9.23</v>
      </c>
    </row>
    <row r="1061" spans="1:5" x14ac:dyDescent="0.3">
      <c r="A1061">
        <v>1060</v>
      </c>
      <c r="B1061" s="4">
        <v>4.0554959999999998</v>
      </c>
      <c r="C1061">
        <v>0.27288875000000012</v>
      </c>
      <c r="E1061" s="4">
        <v>9.5999990000000004</v>
      </c>
    </row>
    <row r="1062" spans="1:5" x14ac:dyDescent="0.3">
      <c r="A1062">
        <v>1061</v>
      </c>
      <c r="B1062" s="4">
        <v>4.176971</v>
      </c>
      <c r="C1062">
        <v>5.760629166666701E-2</v>
      </c>
      <c r="E1062" s="4">
        <v>9.25</v>
      </c>
    </row>
    <row r="1063" spans="1:5" x14ac:dyDescent="0.3">
      <c r="A1063">
        <v>1062</v>
      </c>
      <c r="B1063" s="4">
        <v>4.1965303</v>
      </c>
      <c r="C1063">
        <v>-4.1650000000000187E-2</v>
      </c>
      <c r="E1063" s="4">
        <v>8.3899989999999995</v>
      </c>
    </row>
    <row r="1064" spans="1:5" x14ac:dyDescent="0.3">
      <c r="A1064">
        <v>1063</v>
      </c>
      <c r="B1064" s="4">
        <v>4.0554959999999998</v>
      </c>
      <c r="C1064">
        <v>-0.35695993333333353</v>
      </c>
      <c r="E1064" s="4">
        <v>8.1199999999999992</v>
      </c>
    </row>
    <row r="1065" spans="1:5" x14ac:dyDescent="0.3">
      <c r="A1065">
        <v>1064</v>
      </c>
      <c r="B1065" s="4">
        <v>3.5834959999999998</v>
      </c>
      <c r="C1065">
        <v>-0.26336595833333321</v>
      </c>
      <c r="E1065" s="4">
        <v>6.08</v>
      </c>
    </row>
    <row r="1066" spans="1:5" x14ac:dyDescent="0.3">
      <c r="A1066">
        <v>1065</v>
      </c>
      <c r="B1066" s="4">
        <v>3.5562157999999999</v>
      </c>
      <c r="C1066">
        <v>-6.7257033333333258E-2</v>
      </c>
      <c r="E1066" s="4">
        <v>4.3399996999999999</v>
      </c>
    </row>
    <row r="1067" spans="1:5" x14ac:dyDescent="0.3">
      <c r="A1067">
        <v>1066</v>
      </c>
      <c r="B1067" s="4">
        <v>3.3626801999999998</v>
      </c>
      <c r="C1067">
        <v>-0.2549162833333331</v>
      </c>
      <c r="E1067" s="4">
        <v>3.53</v>
      </c>
    </row>
    <row r="1068" spans="1:5" x14ac:dyDescent="0.3">
      <c r="A1068">
        <v>1067</v>
      </c>
      <c r="B1068" s="4">
        <v>3.0960540000000001</v>
      </c>
      <c r="C1068">
        <v>-0.1644536499999999</v>
      </c>
      <c r="E1068" s="4">
        <v>4.3199997000000003</v>
      </c>
    </row>
    <row r="1069" spans="1:5" x14ac:dyDescent="0.3">
      <c r="A1069">
        <v>1068</v>
      </c>
      <c r="B1069" s="4">
        <v>2.9611969999999999</v>
      </c>
      <c r="C1069">
        <v>-0.38539827500000001</v>
      </c>
      <c r="E1069" s="4">
        <v>5.94</v>
      </c>
    </row>
    <row r="1070" spans="1:5" x14ac:dyDescent="0.3">
      <c r="A1070">
        <v>1069</v>
      </c>
      <c r="B1070" s="4">
        <v>2.3177940000000001</v>
      </c>
      <c r="C1070">
        <v>-0.66133228333333305</v>
      </c>
      <c r="E1070" s="4">
        <v>7.2</v>
      </c>
    </row>
    <row r="1071" spans="1:5" x14ac:dyDescent="0.3">
      <c r="A1071">
        <v>1070</v>
      </c>
      <c r="B1071" s="4">
        <v>1.7613795000000001</v>
      </c>
      <c r="C1071">
        <v>-0.46204885833333337</v>
      </c>
      <c r="E1071" s="4">
        <v>7.85</v>
      </c>
    </row>
    <row r="1072" spans="1:5" x14ac:dyDescent="0.3">
      <c r="A1072">
        <v>1071</v>
      </c>
      <c r="B1072" s="4">
        <v>1.4335013999999999</v>
      </c>
      <c r="C1072">
        <v>-0.15497433333333346</v>
      </c>
      <c r="E1072" s="4">
        <v>8.49</v>
      </c>
    </row>
    <row r="1073" spans="1:5" x14ac:dyDescent="0.3">
      <c r="A1073">
        <v>1072</v>
      </c>
      <c r="B1073" s="4">
        <v>1.4314425</v>
      </c>
      <c r="C1073">
        <v>4.2035650000000001E-2</v>
      </c>
      <c r="E1073" s="4">
        <v>8.73</v>
      </c>
    </row>
    <row r="1074" spans="1:5" x14ac:dyDescent="0.3">
      <c r="A1074">
        <v>1073</v>
      </c>
      <c r="B1074" s="4">
        <v>1.53799</v>
      </c>
      <c r="C1074">
        <v>0.32937930000000004</v>
      </c>
      <c r="E1074" s="4">
        <v>8.57</v>
      </c>
    </row>
    <row r="1075" spans="1:5" x14ac:dyDescent="0.3">
      <c r="A1075">
        <v>1074</v>
      </c>
      <c r="B1075" s="4">
        <v>2.0928605</v>
      </c>
      <c r="C1075">
        <v>0.68762594166666657</v>
      </c>
      <c r="E1075" s="4">
        <v>8.19</v>
      </c>
    </row>
    <row r="1076" spans="1:5" x14ac:dyDescent="0.3">
      <c r="A1076">
        <v>1075</v>
      </c>
      <c r="B1076" s="4">
        <v>2.7722937999999999</v>
      </c>
      <c r="C1076">
        <v>0.49494830833333325</v>
      </c>
      <c r="E1076" s="4">
        <v>7.7799997000000003</v>
      </c>
    </row>
    <row r="1077" spans="1:5" x14ac:dyDescent="0.3">
      <c r="A1077">
        <v>1076</v>
      </c>
      <c r="B1077" s="4">
        <v>3.0543616</v>
      </c>
      <c r="C1077">
        <v>0.22583439166666663</v>
      </c>
      <c r="E1077" s="4">
        <v>7.48</v>
      </c>
    </row>
    <row r="1078" spans="1:5" x14ac:dyDescent="0.3">
      <c r="A1078">
        <v>1077</v>
      </c>
      <c r="B1078" s="4">
        <v>3.2906190999999998</v>
      </c>
      <c r="C1078">
        <v>0.21579726666666646</v>
      </c>
      <c r="E1078" s="4">
        <v>6.91</v>
      </c>
    </row>
    <row r="1079" spans="1:5" x14ac:dyDescent="0.3">
      <c r="A1079">
        <v>1078</v>
      </c>
      <c r="B1079" s="4">
        <v>3.5294501999999999</v>
      </c>
      <c r="C1079">
        <v>0.343663</v>
      </c>
      <c r="E1079" s="4">
        <v>6.5099998000000001</v>
      </c>
    </row>
    <row r="1080" spans="1:5" x14ac:dyDescent="0.3">
      <c r="A1080">
        <v>1079</v>
      </c>
      <c r="B1080" s="4">
        <v>3.9834353999999998</v>
      </c>
      <c r="C1080">
        <v>0.53042123333333324</v>
      </c>
      <c r="E1080" s="4">
        <v>5.89</v>
      </c>
    </row>
    <row r="1081" spans="1:5" x14ac:dyDescent="0.3">
      <c r="A1081">
        <v>1080</v>
      </c>
      <c r="B1081" s="4">
        <v>4.4729359999999998</v>
      </c>
      <c r="C1081">
        <v>0.28824426666666658</v>
      </c>
      <c r="E1081" s="4">
        <v>5.91</v>
      </c>
    </row>
    <row r="1082" spans="1:5" x14ac:dyDescent="0.3">
      <c r="A1082">
        <v>1081</v>
      </c>
      <c r="B1082" s="4">
        <v>4.4734506999999999</v>
      </c>
      <c r="C1082">
        <v>-0.26499605833333323</v>
      </c>
      <c r="E1082" s="4">
        <v>6.0699997000000003</v>
      </c>
    </row>
    <row r="1083" spans="1:5" x14ac:dyDescent="0.3">
      <c r="A1083">
        <v>1082</v>
      </c>
      <c r="B1083" s="4">
        <v>3.9906413999999999</v>
      </c>
      <c r="C1083">
        <v>-0.63023443333333318</v>
      </c>
      <c r="E1083" s="4">
        <v>5.5</v>
      </c>
    </row>
    <row r="1084" spans="1:5" x14ac:dyDescent="0.3">
      <c r="A1084">
        <v>1083</v>
      </c>
      <c r="B1084" s="4">
        <v>3.3050313</v>
      </c>
      <c r="C1084">
        <v>-0.64035746666666638</v>
      </c>
      <c r="E1084" s="4">
        <v>5.14</v>
      </c>
    </row>
    <row r="1085" spans="1:5" x14ac:dyDescent="0.3">
      <c r="A1085">
        <v>1084</v>
      </c>
      <c r="B1085" s="4">
        <v>2.6883940000000002</v>
      </c>
      <c r="C1085">
        <v>-0.71096001666666675</v>
      </c>
      <c r="E1085" s="4">
        <v>5.14</v>
      </c>
    </row>
    <row r="1086" spans="1:5" x14ac:dyDescent="0.3">
      <c r="A1086">
        <v>1085</v>
      </c>
      <c r="B1086" s="4">
        <v>1.7397610999999999</v>
      </c>
      <c r="C1086">
        <v>-1.5168433916666668</v>
      </c>
      <c r="E1086" s="4">
        <v>5.19</v>
      </c>
    </row>
    <row r="1087" spans="1:5" x14ac:dyDescent="0.3">
      <c r="A1087">
        <v>1086</v>
      </c>
      <c r="B1087" s="4">
        <v>0</v>
      </c>
      <c r="C1087">
        <v>-0.93580789999999991</v>
      </c>
      <c r="E1087" s="4">
        <v>4.92</v>
      </c>
    </row>
    <row r="1088" spans="1:5" x14ac:dyDescent="0.3">
      <c r="A1088">
        <v>1087</v>
      </c>
      <c r="B1088" s="4">
        <v>0</v>
      </c>
      <c r="C1088">
        <v>0.14498009166666667</v>
      </c>
      <c r="E1088" s="4">
        <v>4.7</v>
      </c>
    </row>
    <row r="1089" spans="1:5" x14ac:dyDescent="0.3">
      <c r="A1089">
        <v>1088</v>
      </c>
      <c r="B1089" s="4">
        <v>0</v>
      </c>
      <c r="C1089">
        <v>0</v>
      </c>
      <c r="E1089" s="4">
        <v>4.8099999999999996</v>
      </c>
    </row>
    <row r="1090" spans="1:5" x14ac:dyDescent="0.3">
      <c r="A1090">
        <v>1089</v>
      </c>
      <c r="B1090" s="4">
        <v>0</v>
      </c>
      <c r="C1090">
        <v>0</v>
      </c>
      <c r="E1090" s="4">
        <v>4.92</v>
      </c>
    </row>
    <row r="1091" spans="1:5" x14ac:dyDescent="0.3">
      <c r="A1091">
        <v>1090</v>
      </c>
      <c r="B1091" s="4">
        <v>0</v>
      </c>
      <c r="C1091">
        <v>-0.27151596666666666</v>
      </c>
      <c r="E1091" s="4">
        <v>5.2</v>
      </c>
    </row>
    <row r="1092" spans="1:5" x14ac:dyDescent="0.3">
      <c r="A1092">
        <v>1091</v>
      </c>
      <c r="B1092" s="4">
        <v>0</v>
      </c>
      <c r="C1092">
        <v>1.8210014000000001</v>
      </c>
      <c r="E1092" s="4">
        <v>4.87</v>
      </c>
    </row>
    <row r="1093" spans="1:5" x14ac:dyDescent="0.3">
      <c r="A1093">
        <v>1092</v>
      </c>
      <c r="B1093" s="4">
        <v>3.2581916</v>
      </c>
      <c r="C1093">
        <v>2.3728264583333334</v>
      </c>
      <c r="E1093" s="4">
        <v>5.13</v>
      </c>
    </row>
    <row r="1094" spans="1:5" x14ac:dyDescent="0.3">
      <c r="A1094">
        <v>1093</v>
      </c>
      <c r="B1094" s="4">
        <v>4.2135160000000003</v>
      </c>
      <c r="C1094">
        <v>0.90612576666666678</v>
      </c>
      <c r="E1094" s="4">
        <v>4.9800000000000004</v>
      </c>
    </row>
    <row r="1095" spans="1:5" x14ac:dyDescent="0.3">
      <c r="A1095">
        <v>1094</v>
      </c>
      <c r="B1095" s="4">
        <v>5.2342104999999997</v>
      </c>
      <c r="C1095">
        <v>0.26726963333333337</v>
      </c>
      <c r="E1095" s="4">
        <v>4.66</v>
      </c>
    </row>
    <row r="1096" spans="1:5" x14ac:dyDescent="0.3">
      <c r="A1096">
        <v>1095</v>
      </c>
      <c r="B1096" s="4">
        <v>4.9346420000000002</v>
      </c>
      <c r="C1096">
        <v>0.1360150833333337</v>
      </c>
      <c r="E1096" s="4">
        <v>3.55</v>
      </c>
    </row>
    <row r="1097" spans="1:5" x14ac:dyDescent="0.3">
      <c r="A1097">
        <v>1096</v>
      </c>
      <c r="B1097" s="4">
        <v>5.8199639999999997</v>
      </c>
      <c r="C1097">
        <v>1.2507749583333327</v>
      </c>
      <c r="E1097" s="4">
        <v>2.06</v>
      </c>
    </row>
    <row r="1098" spans="1:5" x14ac:dyDescent="0.3">
      <c r="A1098">
        <v>1097</v>
      </c>
      <c r="B1098" s="4">
        <v>7.2673629999999996</v>
      </c>
      <c r="C1098">
        <v>1.6897901666666675</v>
      </c>
      <c r="E1098" s="4">
        <v>1.63</v>
      </c>
    </row>
    <row r="1099" spans="1:5" x14ac:dyDescent="0.3">
      <c r="A1099">
        <v>1098</v>
      </c>
      <c r="B1099" s="4">
        <v>8.8866790000000009</v>
      </c>
      <c r="C1099">
        <v>1.0410685833333335</v>
      </c>
      <c r="E1099" s="4">
        <v>1.74</v>
      </c>
    </row>
    <row r="1100" spans="1:5" x14ac:dyDescent="0.3">
      <c r="A1100">
        <v>1099</v>
      </c>
      <c r="B1100" s="4">
        <v>9.1908799999999999</v>
      </c>
      <c r="C1100">
        <v>-0.24522191666666723</v>
      </c>
      <c r="E1100" s="4">
        <v>2.96</v>
      </c>
    </row>
    <row r="1101" spans="1:5" x14ac:dyDescent="0.3">
      <c r="A1101">
        <v>1100</v>
      </c>
      <c r="B1101" s="4">
        <v>8.7152770000000004</v>
      </c>
      <c r="C1101">
        <v>-0.25165624999999991</v>
      </c>
      <c r="E1101" s="4">
        <v>3.25</v>
      </c>
    </row>
    <row r="1102" spans="1:5" x14ac:dyDescent="0.3">
      <c r="A1102">
        <v>1101</v>
      </c>
      <c r="B1102" s="4">
        <v>8.8388100000000005</v>
      </c>
      <c r="C1102">
        <v>0.25105525000000029</v>
      </c>
      <c r="E1102" s="4">
        <v>3.27</v>
      </c>
    </row>
    <row r="1103" spans="1:5" x14ac:dyDescent="0.3">
      <c r="A1103">
        <v>1102</v>
      </c>
      <c r="B1103" s="4">
        <v>9.0899940000000008</v>
      </c>
      <c r="C1103">
        <v>0.18478524999999971</v>
      </c>
      <c r="E1103" s="4">
        <v>4.13</v>
      </c>
    </row>
    <row r="1104" spans="1:5" x14ac:dyDescent="0.3">
      <c r="A1104">
        <v>1103</v>
      </c>
      <c r="B1104" s="4">
        <v>9.1759529999999998</v>
      </c>
      <c r="C1104">
        <v>5.6834333333332619E-2</v>
      </c>
      <c r="E1104" s="4">
        <v>4.21</v>
      </c>
    </row>
    <row r="1105" spans="1:5" x14ac:dyDescent="0.3">
      <c r="A1105">
        <v>1104</v>
      </c>
      <c r="B1105" s="4">
        <v>9.194998</v>
      </c>
      <c r="C1105">
        <v>-9.1491666666667193E-2</v>
      </c>
      <c r="E1105" s="4">
        <v>3.99</v>
      </c>
    </row>
    <row r="1106" spans="1:5" x14ac:dyDescent="0.3">
      <c r="A1106">
        <v>1105</v>
      </c>
      <c r="B1106" s="4">
        <v>8.9968299999999992</v>
      </c>
      <c r="C1106">
        <v>-0.26950033333333262</v>
      </c>
      <c r="E1106" s="4">
        <v>4.12</v>
      </c>
    </row>
    <row r="1107" spans="1:5" x14ac:dyDescent="0.3">
      <c r="A1107">
        <v>1106</v>
      </c>
      <c r="B1107" s="4">
        <v>8.7549100000000006</v>
      </c>
      <c r="C1107">
        <v>-7.7208333333325108E-3</v>
      </c>
      <c r="E1107" s="4">
        <v>3.52</v>
      </c>
    </row>
    <row r="1108" spans="1:5" x14ac:dyDescent="0.3">
      <c r="A1108">
        <v>1107</v>
      </c>
      <c r="B1108" s="4">
        <v>8.8892530000000001</v>
      </c>
      <c r="C1108">
        <v>-0.15128541666666676</v>
      </c>
      <c r="E1108" s="4">
        <v>2.9099998</v>
      </c>
    </row>
    <row r="1109" spans="1:5" x14ac:dyDescent="0.3">
      <c r="A1109">
        <v>1108</v>
      </c>
      <c r="B1109" s="4">
        <v>8.4270320000000005</v>
      </c>
      <c r="C1109">
        <v>-0.41152033333333388</v>
      </c>
      <c r="E1109" s="4">
        <v>2.76</v>
      </c>
    </row>
    <row r="1110" spans="1:5" x14ac:dyDescent="0.3">
      <c r="A1110">
        <v>1109</v>
      </c>
      <c r="B1110" s="4">
        <v>8.1892309999999995</v>
      </c>
      <c r="C1110">
        <v>-0.15870550000000025</v>
      </c>
      <c r="E1110" s="4">
        <v>3</v>
      </c>
    </row>
    <row r="1111" spans="1:5" x14ac:dyDescent="0.3">
      <c r="A1111">
        <v>1110</v>
      </c>
      <c r="B1111" s="4">
        <v>8.0929780000000004</v>
      </c>
      <c r="C1111">
        <v>3.602583333334112E-3</v>
      </c>
      <c r="E1111" s="4">
        <v>4.58</v>
      </c>
    </row>
    <row r="1112" spans="1:5" x14ac:dyDescent="0.3">
      <c r="A1112">
        <v>1111</v>
      </c>
      <c r="B1112" s="4">
        <v>8.1212870000000006</v>
      </c>
      <c r="C1112">
        <v>-0.11521220000000021</v>
      </c>
      <c r="E1112" s="4">
        <v>5.99</v>
      </c>
    </row>
    <row r="1113" spans="1:5" x14ac:dyDescent="0.3">
      <c r="A1113">
        <v>1112</v>
      </c>
      <c r="B1113" s="4">
        <v>7.840249</v>
      </c>
      <c r="C1113">
        <v>-0.29720912500000035</v>
      </c>
      <c r="E1113" s="4">
        <v>7.56</v>
      </c>
    </row>
    <row r="1114" spans="1:5" x14ac:dyDescent="0.3">
      <c r="A1114">
        <v>1113</v>
      </c>
      <c r="B1114" s="4">
        <v>7.5499454000000004</v>
      </c>
      <c r="C1114">
        <v>-0.36425170000000007</v>
      </c>
      <c r="E1114" s="4">
        <v>8.49</v>
      </c>
    </row>
    <row r="1115" spans="1:5" x14ac:dyDescent="0.3">
      <c r="A1115">
        <v>1114</v>
      </c>
      <c r="B1115" s="4">
        <v>7.0887547</v>
      </c>
      <c r="C1115">
        <v>-0.54689210000000033</v>
      </c>
      <c r="E1115" s="4">
        <v>8.7699995000000008</v>
      </c>
    </row>
    <row r="1116" spans="1:5" x14ac:dyDescent="0.3">
      <c r="A1116">
        <v>1115</v>
      </c>
      <c r="B1116" s="4">
        <v>6.480353</v>
      </c>
      <c r="C1116">
        <v>-0.67269925000000008</v>
      </c>
      <c r="E1116" s="4">
        <v>9.0399999999999991</v>
      </c>
    </row>
    <row r="1117" spans="1:5" x14ac:dyDescent="0.3">
      <c r="A1117">
        <v>1116</v>
      </c>
      <c r="B1117" s="4">
        <v>5.8462149999999999</v>
      </c>
      <c r="C1117">
        <v>-0.3636083666666669</v>
      </c>
      <c r="E1117" s="4">
        <v>9.0299999999999994</v>
      </c>
    </row>
    <row r="1118" spans="1:5" x14ac:dyDescent="0.3">
      <c r="A1118">
        <v>1117</v>
      </c>
      <c r="B1118" s="4">
        <v>5.6820187999999998</v>
      </c>
      <c r="C1118">
        <v>-0.33311096666666634</v>
      </c>
      <c r="E1118" s="4">
        <v>7.83</v>
      </c>
    </row>
    <row r="1119" spans="1:5" x14ac:dyDescent="0.3">
      <c r="A1119">
        <v>1118</v>
      </c>
      <c r="B1119" s="4">
        <v>5.0653815</v>
      </c>
      <c r="C1119">
        <v>-0.74874942499999975</v>
      </c>
      <c r="E1119" s="4">
        <v>6.3199997000000003</v>
      </c>
    </row>
    <row r="1120" spans="1:5" x14ac:dyDescent="0.3">
      <c r="A1120">
        <v>1119</v>
      </c>
      <c r="B1120" s="4">
        <v>4.2310166000000002</v>
      </c>
      <c r="C1120">
        <v>-0.93362042500000009</v>
      </c>
      <c r="E1120" s="4">
        <v>5.27</v>
      </c>
    </row>
    <row r="1121" spans="1:5" x14ac:dyDescent="0.3">
      <c r="A1121">
        <v>1120</v>
      </c>
      <c r="B1121" s="4">
        <v>3.2231904999999998</v>
      </c>
      <c r="C1121">
        <v>-1.0677482583333335</v>
      </c>
      <c r="E1121" s="4">
        <v>3.3</v>
      </c>
    </row>
    <row r="1122" spans="1:5" x14ac:dyDescent="0.3">
      <c r="A1122">
        <v>1121</v>
      </c>
      <c r="B1122" s="4">
        <v>2.1479358999999998</v>
      </c>
      <c r="C1122">
        <v>-1.1350053583333333</v>
      </c>
      <c r="E1122" s="4">
        <v>1.92</v>
      </c>
    </row>
    <row r="1123" spans="1:5" x14ac:dyDescent="0.3">
      <c r="A1123">
        <v>1122</v>
      </c>
      <c r="B1123" s="4">
        <v>1.2137150000000001</v>
      </c>
      <c r="C1123">
        <v>-0.13704487499999993</v>
      </c>
      <c r="E1123" s="4">
        <v>1.9399999000000001</v>
      </c>
    </row>
    <row r="1124" spans="1:5" x14ac:dyDescent="0.3">
      <c r="A1124">
        <v>1123</v>
      </c>
      <c r="B1124" s="4">
        <v>1.7752768999999999</v>
      </c>
      <c r="C1124">
        <v>0.39843793333333338</v>
      </c>
      <c r="E1124" s="4">
        <v>2.59</v>
      </c>
    </row>
    <row r="1125" spans="1:5" x14ac:dyDescent="0.3">
      <c r="A1125">
        <v>1124</v>
      </c>
      <c r="B1125" s="4">
        <v>1.8864570000000001</v>
      </c>
      <c r="C1125">
        <v>0.47109957500000005</v>
      </c>
      <c r="E1125" s="4">
        <v>4.7</v>
      </c>
    </row>
    <row r="1126" spans="1:5" x14ac:dyDescent="0.3">
      <c r="A1126">
        <v>1125</v>
      </c>
      <c r="B1126" s="4">
        <v>2.7486166999999999</v>
      </c>
      <c r="C1126">
        <v>0.81956634166666664</v>
      </c>
      <c r="E1126" s="4">
        <v>4.75</v>
      </c>
    </row>
    <row r="1127" spans="1:5" x14ac:dyDescent="0.3">
      <c r="A1127">
        <v>1126</v>
      </c>
      <c r="B1127" s="4">
        <v>3.3472385</v>
      </c>
      <c r="C1127">
        <v>0.39432011666666672</v>
      </c>
      <c r="E1127" s="4">
        <v>6.3799995999999997</v>
      </c>
    </row>
    <row r="1128" spans="1:5" x14ac:dyDescent="0.3">
      <c r="A1128">
        <v>1127</v>
      </c>
      <c r="B1128" s="4">
        <v>3.6267328000000001</v>
      </c>
      <c r="C1128">
        <v>0.40341360833333351</v>
      </c>
      <c r="E1128" s="4">
        <v>7.7</v>
      </c>
    </row>
    <row r="1129" spans="1:5" x14ac:dyDescent="0.3">
      <c r="A1129">
        <v>1128</v>
      </c>
      <c r="B1129" s="4">
        <v>4.1795444000000002</v>
      </c>
      <c r="C1129">
        <v>0.49065877500000027</v>
      </c>
      <c r="E1129" s="4">
        <v>8.1799990000000005</v>
      </c>
    </row>
    <row r="1130" spans="1:5" x14ac:dyDescent="0.3">
      <c r="A1130">
        <v>1129</v>
      </c>
      <c r="B1130" s="4">
        <v>4.5661006000000004</v>
      </c>
      <c r="C1130">
        <v>0.38372548333333323</v>
      </c>
      <c r="E1130" s="4">
        <v>8.3499990000000004</v>
      </c>
    </row>
    <row r="1131" spans="1:5" x14ac:dyDescent="0.3">
      <c r="A1131">
        <v>1130</v>
      </c>
      <c r="B1131" s="4">
        <v>4.9742756000000004</v>
      </c>
      <c r="C1131">
        <v>0.43185203333333316</v>
      </c>
      <c r="E1131" s="4">
        <v>8.09</v>
      </c>
    </row>
    <row r="1132" spans="1:5" x14ac:dyDescent="0.3">
      <c r="A1132">
        <v>1131</v>
      </c>
      <c r="B1132" s="4">
        <v>5.3798766000000002</v>
      </c>
      <c r="C1132">
        <v>0.2672695999999995</v>
      </c>
      <c r="E1132" s="4">
        <v>5.54</v>
      </c>
    </row>
    <row r="1133" spans="1:5" x14ac:dyDescent="0.3">
      <c r="A1133">
        <v>1132</v>
      </c>
      <c r="B1133" s="4">
        <v>5.5075279999999998</v>
      </c>
      <c r="C1133">
        <v>9.9041266666666086E-2</v>
      </c>
      <c r="E1133" s="4">
        <v>5.14</v>
      </c>
    </row>
    <row r="1134" spans="1:5" x14ac:dyDescent="0.3">
      <c r="A1134">
        <v>1133</v>
      </c>
      <c r="B1134" s="4">
        <v>5.6248845999999997</v>
      </c>
      <c r="C1134">
        <v>0.1450659000000003</v>
      </c>
      <c r="E1134" s="4">
        <v>4.97</v>
      </c>
    </row>
    <row r="1135" spans="1:5" x14ac:dyDescent="0.3">
      <c r="A1135">
        <v>1134</v>
      </c>
      <c r="B1135" s="4">
        <v>5.7458444000000002</v>
      </c>
      <c r="C1135">
        <v>-5.8635683333333168E-2</v>
      </c>
      <c r="E1135" s="4">
        <v>2.6</v>
      </c>
    </row>
    <row r="1136" spans="1:5" x14ac:dyDescent="0.3">
      <c r="A1136">
        <v>1135</v>
      </c>
      <c r="B1136" s="4">
        <v>5.545617</v>
      </c>
      <c r="C1136">
        <v>-7.6564975000000299E-2</v>
      </c>
      <c r="E1136" s="4">
        <v>1.49</v>
      </c>
    </row>
    <row r="1137" spans="1:5" x14ac:dyDescent="0.3">
      <c r="A1137">
        <v>1136</v>
      </c>
      <c r="B1137" s="4">
        <v>5.5770153999999996</v>
      </c>
      <c r="C1137">
        <v>-0.15651840000000031</v>
      </c>
      <c r="E1137" s="4">
        <v>1.63</v>
      </c>
    </row>
    <row r="1138" spans="1:5" x14ac:dyDescent="0.3">
      <c r="A1138">
        <v>1137</v>
      </c>
      <c r="B1138" s="4">
        <v>5.1930322999999996</v>
      </c>
      <c r="C1138">
        <v>-0.43223819999999985</v>
      </c>
      <c r="E1138" s="4">
        <v>1.48</v>
      </c>
    </row>
    <row r="1139" spans="1:5" x14ac:dyDescent="0.3">
      <c r="A1139">
        <v>1138</v>
      </c>
      <c r="B1139" s="4">
        <v>4.8033875999999998</v>
      </c>
      <c r="C1139">
        <v>-0.30913349999999923</v>
      </c>
      <c r="E1139" s="4">
        <v>1.99</v>
      </c>
    </row>
    <row r="1140" spans="1:5" x14ac:dyDescent="0.3">
      <c r="A1140">
        <v>1139</v>
      </c>
      <c r="B1140" s="4">
        <v>4.5434530000000004</v>
      </c>
      <c r="C1140">
        <v>-0.31127800833333308</v>
      </c>
      <c r="E1140" s="4">
        <v>2.25</v>
      </c>
    </row>
    <row r="1141" spans="1:5" x14ac:dyDescent="0.3">
      <c r="A1141">
        <v>1140</v>
      </c>
      <c r="B1141" s="4">
        <v>4.0899830000000001</v>
      </c>
      <c r="C1141">
        <v>-0.68479505000000029</v>
      </c>
      <c r="E1141" s="4">
        <v>2.4900000000000002</v>
      </c>
    </row>
    <row r="1142" spans="1:5" x14ac:dyDescent="0.3">
      <c r="A1142">
        <v>1141</v>
      </c>
      <c r="B1142" s="4">
        <v>3.2211316000000001</v>
      </c>
      <c r="C1142">
        <v>-0.88841067500000026</v>
      </c>
      <c r="E1142" s="4">
        <v>3.51</v>
      </c>
    </row>
    <row r="1143" spans="1:5" x14ac:dyDescent="0.3">
      <c r="A1143">
        <v>1142</v>
      </c>
      <c r="B1143" s="4">
        <v>2.4423569999999999</v>
      </c>
      <c r="C1143">
        <v>-0.61543610833333329</v>
      </c>
      <c r="E1143" s="4">
        <v>4.0699997000000003</v>
      </c>
    </row>
    <row r="1144" spans="1:5" x14ac:dyDescent="0.3">
      <c r="A1144">
        <v>1143</v>
      </c>
      <c r="B1144" s="4">
        <v>2.0233731000000001</v>
      </c>
      <c r="C1144">
        <v>-0.28086681666666663</v>
      </c>
      <c r="E1144" s="4">
        <v>4.0599999999999996</v>
      </c>
    </row>
    <row r="1145" spans="1:5" x14ac:dyDescent="0.3">
      <c r="A1145">
        <v>1144</v>
      </c>
      <c r="B1145" s="4">
        <v>1.8931483</v>
      </c>
      <c r="C1145">
        <v>7.0087933333333186E-2</v>
      </c>
      <c r="E1145" s="4">
        <v>4.47</v>
      </c>
    </row>
    <row r="1146" spans="1:5" x14ac:dyDescent="0.3">
      <c r="A1146">
        <v>1145</v>
      </c>
      <c r="B1146" s="4">
        <v>2.1978637999999999</v>
      </c>
      <c r="C1146">
        <v>0.64194434999999983</v>
      </c>
      <c r="E1146" s="4">
        <v>6.06</v>
      </c>
    </row>
    <row r="1147" spans="1:5" x14ac:dyDescent="0.3">
      <c r="A1147">
        <v>1146</v>
      </c>
      <c r="B1147" s="4">
        <v>2.9972273999999999</v>
      </c>
      <c r="C1147">
        <v>0.51733884166666666</v>
      </c>
      <c r="E1147" s="4">
        <v>6.8199997000000003</v>
      </c>
    </row>
    <row r="1148" spans="1:5" x14ac:dyDescent="0.3">
      <c r="A1148">
        <v>1147</v>
      </c>
      <c r="B1148" s="4">
        <v>3.1526736999999998</v>
      </c>
      <c r="C1148">
        <v>6.1380683333333352E-2</v>
      </c>
      <c r="E1148" s="4">
        <v>6.68</v>
      </c>
    </row>
    <row r="1149" spans="1:5" x14ac:dyDescent="0.3">
      <c r="A1149">
        <v>1148</v>
      </c>
      <c r="B1149" s="4">
        <v>3.3235614</v>
      </c>
      <c r="C1149">
        <v>0.47766221666666669</v>
      </c>
      <c r="E1149" s="4">
        <v>6.3599997000000004</v>
      </c>
    </row>
    <row r="1150" spans="1:5" x14ac:dyDescent="0.3">
      <c r="A1150">
        <v>1149</v>
      </c>
      <c r="B1150" s="4">
        <v>4.0719675999999998</v>
      </c>
      <c r="C1150">
        <v>0.72069695833333336</v>
      </c>
      <c r="E1150" s="4">
        <v>3.8</v>
      </c>
    </row>
    <row r="1151" spans="1:5" x14ac:dyDescent="0.3">
      <c r="A1151">
        <v>1150</v>
      </c>
      <c r="B1151" s="4">
        <v>4.6196320000000002</v>
      </c>
      <c r="C1151">
        <v>0.38994471666666636</v>
      </c>
      <c r="E1151" s="4">
        <v>2.8</v>
      </c>
    </row>
    <row r="1152" spans="1:5" x14ac:dyDescent="0.3">
      <c r="A1152">
        <v>1151</v>
      </c>
      <c r="B1152" s="4">
        <v>4.8728749999999996</v>
      </c>
      <c r="C1152">
        <v>0.17509138333333371</v>
      </c>
      <c r="E1152" s="4">
        <v>1.28</v>
      </c>
    </row>
    <row r="1153" spans="1:5" x14ac:dyDescent="0.3">
      <c r="A1153">
        <v>1152</v>
      </c>
      <c r="B1153" s="4">
        <v>5.0514840000000003</v>
      </c>
      <c r="C1153">
        <v>0.28708655833333352</v>
      </c>
      <c r="E1153" s="4">
        <v>0.52</v>
      </c>
    </row>
    <row r="1154" spans="1:5" x14ac:dyDescent="0.3">
      <c r="A1154">
        <v>1153</v>
      </c>
      <c r="B1154" s="4">
        <v>5.4256869999999999</v>
      </c>
      <c r="C1154">
        <v>0.30162703333333352</v>
      </c>
      <c r="E1154" s="4">
        <v>0.84999996</v>
      </c>
    </row>
    <row r="1155" spans="1:5" x14ac:dyDescent="0.3">
      <c r="A1155">
        <v>1154</v>
      </c>
      <c r="B1155" s="4">
        <v>5.5970893000000004</v>
      </c>
      <c r="C1155">
        <v>8.3556500000000103E-2</v>
      </c>
      <c r="E1155" s="4">
        <v>0.71</v>
      </c>
    </row>
    <row r="1156" spans="1:5" x14ac:dyDescent="0.3">
      <c r="A1156">
        <v>1155</v>
      </c>
      <c r="B1156" s="4">
        <v>5.6181929999999998</v>
      </c>
      <c r="C1156">
        <v>-1.7671950000000141E-2</v>
      </c>
      <c r="E1156" s="4">
        <v>0</v>
      </c>
    </row>
    <row r="1157" spans="1:5" x14ac:dyDescent="0.3">
      <c r="A1157">
        <v>1156</v>
      </c>
      <c r="B1157" s="4">
        <v>5.5888540000000004</v>
      </c>
      <c r="C1157">
        <v>1.2439108333333948E-2</v>
      </c>
      <c r="E1157" s="4">
        <v>0</v>
      </c>
    </row>
    <row r="1158" spans="1:5" x14ac:dyDescent="0.3">
      <c r="A1158">
        <v>1157</v>
      </c>
      <c r="B1158" s="4">
        <v>5.5718680000000003</v>
      </c>
      <c r="C1158">
        <v>-0.26332341666666698</v>
      </c>
      <c r="E1158" s="4">
        <v>0</v>
      </c>
    </row>
    <row r="1159" spans="1:5" x14ac:dyDescent="0.3">
      <c r="A1159">
        <v>1158</v>
      </c>
      <c r="B1159" s="4">
        <v>5.0772199999999996</v>
      </c>
      <c r="C1159">
        <v>-0.47697564166666689</v>
      </c>
      <c r="E1159" s="4">
        <v>0</v>
      </c>
    </row>
    <row r="1160" spans="1:5" x14ac:dyDescent="0.3">
      <c r="A1160">
        <v>1159</v>
      </c>
      <c r="B1160" s="4">
        <v>4.6850019999999999</v>
      </c>
      <c r="C1160">
        <v>-0.42666196666666617</v>
      </c>
      <c r="E1160" s="4">
        <v>3.9160065999999998</v>
      </c>
    </row>
    <row r="1161" spans="1:5" x14ac:dyDescent="0.3">
      <c r="A1161">
        <v>1160</v>
      </c>
      <c r="B1161" s="4">
        <v>4.2176337000000004</v>
      </c>
      <c r="C1161">
        <v>-0.4623064999999999</v>
      </c>
      <c r="E1161" s="4">
        <v>4.8471393999999997</v>
      </c>
    </row>
    <row r="1162" spans="1:5" x14ac:dyDescent="0.3">
      <c r="A1162">
        <v>1161</v>
      </c>
      <c r="B1162" s="4">
        <v>3.8151212000000001</v>
      </c>
      <c r="C1162">
        <v>-0.2396888833333338</v>
      </c>
      <c r="E1162" s="4">
        <v>5.3206835000000003</v>
      </c>
    </row>
    <row r="1163" spans="1:5" x14ac:dyDescent="0.3">
      <c r="A1163">
        <v>1162</v>
      </c>
      <c r="B1163" s="4">
        <v>3.6658515999999999</v>
      </c>
      <c r="C1163">
        <v>-0.31681151666666657</v>
      </c>
      <c r="E1163" s="4">
        <v>5.7134166000000004</v>
      </c>
    </row>
    <row r="1164" spans="1:5" x14ac:dyDescent="0.3">
      <c r="A1164">
        <v>1163</v>
      </c>
      <c r="B1164" s="4">
        <v>3.1470118</v>
      </c>
      <c r="C1164">
        <v>-0.50344115833333303</v>
      </c>
      <c r="E1164" s="4">
        <v>6.5724879999999999</v>
      </c>
    </row>
    <row r="1165" spans="1:5" x14ac:dyDescent="0.3">
      <c r="A1165">
        <v>1164</v>
      </c>
      <c r="B1165" s="4">
        <v>2.6744967000000002</v>
      </c>
      <c r="C1165">
        <v>-0.66785213333333349</v>
      </c>
      <c r="E1165" s="4">
        <v>7.4850906999999998</v>
      </c>
    </row>
    <row r="1166" spans="1:5" x14ac:dyDescent="0.3">
      <c r="A1166">
        <v>1165</v>
      </c>
      <c r="B1166" s="4">
        <v>1.9255758999999999</v>
      </c>
      <c r="C1166">
        <v>-0.37677667500000017</v>
      </c>
      <c r="E1166" s="4">
        <v>7.9570910000000001</v>
      </c>
    </row>
    <row r="1167" spans="1:5" x14ac:dyDescent="0.3">
      <c r="A1167">
        <v>1166</v>
      </c>
      <c r="B1167" s="4">
        <v>1.90859</v>
      </c>
      <c r="C1167">
        <v>-0.20357269999999994</v>
      </c>
      <c r="E1167" s="4">
        <v>7.9529730000000001</v>
      </c>
    </row>
    <row r="1168" spans="1:5" x14ac:dyDescent="0.3">
      <c r="A1168">
        <v>1167</v>
      </c>
      <c r="B1168" s="4">
        <v>1.5410782999999999</v>
      </c>
      <c r="C1168">
        <v>4.6367866666666611E-2</v>
      </c>
      <c r="E1168" s="4">
        <v>8.1274639999999998</v>
      </c>
    </row>
    <row r="1169" spans="1:5" x14ac:dyDescent="0.3">
      <c r="A1169">
        <v>1168</v>
      </c>
      <c r="B1169" s="4">
        <v>2.0413882999999999</v>
      </c>
      <c r="C1169">
        <v>0.48860018333333349</v>
      </c>
      <c r="E1169" s="4">
        <v>8.1583469999999991</v>
      </c>
    </row>
    <row r="1170" spans="1:5" x14ac:dyDescent="0.3">
      <c r="A1170">
        <v>1169</v>
      </c>
      <c r="B1170" s="4">
        <v>2.4315479</v>
      </c>
      <c r="C1170">
        <v>0.60411225000000013</v>
      </c>
      <c r="E1170" s="4">
        <v>8.2988660000000003</v>
      </c>
    </row>
    <row r="1171" spans="1:5" x14ac:dyDescent="0.3">
      <c r="A1171">
        <v>1170</v>
      </c>
      <c r="B1171" s="4">
        <v>3.1691446000000001</v>
      </c>
      <c r="C1171">
        <v>0.46758219166666654</v>
      </c>
      <c r="E1171" s="4">
        <v>8.5253440000000005</v>
      </c>
    </row>
    <row r="1172" spans="1:5" x14ac:dyDescent="0.3">
      <c r="A1172">
        <v>1171</v>
      </c>
      <c r="B1172" s="4">
        <v>3.3137816999999998</v>
      </c>
      <c r="C1172">
        <v>0.11195210833333347</v>
      </c>
      <c r="E1172" s="4">
        <v>8.674614</v>
      </c>
    </row>
    <row r="1173" spans="1:5" x14ac:dyDescent="0.3">
      <c r="A1173">
        <v>1172</v>
      </c>
      <c r="B1173" s="4">
        <v>3.4882724000000001</v>
      </c>
      <c r="C1173">
        <v>9.6510416666666599E-2</v>
      </c>
      <c r="E1173" s="4">
        <v>8.5418149999999997</v>
      </c>
    </row>
    <row r="1174" spans="1:5" x14ac:dyDescent="0.3">
      <c r="A1174">
        <v>1173</v>
      </c>
      <c r="B1174" s="4">
        <v>3.6411449999999999</v>
      </c>
      <c r="C1174">
        <v>0.59163010000000005</v>
      </c>
      <c r="E1174" s="4">
        <v>8.5449040000000007</v>
      </c>
    </row>
    <row r="1175" spans="1:5" x14ac:dyDescent="0.3">
      <c r="A1175">
        <v>1174</v>
      </c>
      <c r="B1175" s="4">
        <v>4.6299260000000002</v>
      </c>
      <c r="C1175">
        <v>0.95862731666666667</v>
      </c>
      <c r="E1175" s="4">
        <v>8.6885110000000001</v>
      </c>
    </row>
    <row r="1176" spans="1:5" x14ac:dyDescent="0.3">
      <c r="A1176">
        <v>1175</v>
      </c>
      <c r="B1176" s="4">
        <v>5.3474493000000001</v>
      </c>
      <c r="C1176">
        <v>0.51536596666666634</v>
      </c>
      <c r="E1176" s="4">
        <v>8.6756430000000009</v>
      </c>
    </row>
    <row r="1177" spans="1:5" x14ac:dyDescent="0.3">
      <c r="A1177">
        <v>1176</v>
      </c>
      <c r="B1177" s="4">
        <v>5.6351789999999999</v>
      </c>
      <c r="C1177">
        <v>3.6587983333333428E-2</v>
      </c>
      <c r="E1177" s="4">
        <v>8.5938020000000002</v>
      </c>
    </row>
    <row r="1178" spans="1:5" x14ac:dyDescent="0.3">
      <c r="A1178">
        <v>1177</v>
      </c>
      <c r="B1178" s="4">
        <v>5.4987773999999998</v>
      </c>
      <c r="C1178">
        <v>-0.14549489166666704</v>
      </c>
      <c r="E1178" s="4">
        <v>8.5845374999999997</v>
      </c>
    </row>
    <row r="1179" spans="1:5" x14ac:dyDescent="0.3">
      <c r="A1179">
        <v>1178</v>
      </c>
      <c r="B1179" s="4">
        <v>5.4014949999999997</v>
      </c>
      <c r="C1179">
        <v>-0.14776799166666646</v>
      </c>
      <c r="E1179" s="4">
        <v>8.4501939999999998</v>
      </c>
    </row>
    <row r="1180" spans="1:5" x14ac:dyDescent="0.3">
      <c r="A1180">
        <v>1179</v>
      </c>
      <c r="B1180" s="4">
        <v>5.223916</v>
      </c>
      <c r="C1180">
        <v>-9.6553249999999632E-2</v>
      </c>
      <c r="E1180" s="4">
        <v>8.2890859999999993</v>
      </c>
    </row>
    <row r="1181" spans="1:5" x14ac:dyDescent="0.3">
      <c r="A1181">
        <v>1180</v>
      </c>
      <c r="B1181" s="4">
        <v>5.2095037</v>
      </c>
      <c r="C1181">
        <v>-5.9707966666666591E-2</v>
      </c>
      <c r="E1181" s="4">
        <v>8.0584910000000001</v>
      </c>
    </row>
    <row r="1182" spans="1:5" x14ac:dyDescent="0.3">
      <c r="A1182">
        <v>1181</v>
      </c>
      <c r="B1182" s="4">
        <v>5.121486</v>
      </c>
      <c r="C1182">
        <v>2.5092683333333587E-2</v>
      </c>
      <c r="E1182" s="4">
        <v>7.9586350000000001</v>
      </c>
    </row>
    <row r="1183" spans="1:5" x14ac:dyDescent="0.3">
      <c r="A1183">
        <v>1182</v>
      </c>
      <c r="B1183" s="4">
        <v>5.2985506000000004</v>
      </c>
      <c r="C1183">
        <v>0.31591091666666676</v>
      </c>
      <c r="E1183" s="4">
        <v>7.3332477000000003</v>
      </c>
    </row>
    <row r="1184" spans="1:5" x14ac:dyDescent="0.3">
      <c r="A1184">
        <v>1183</v>
      </c>
      <c r="B1184" s="4">
        <v>5.6351789999999999</v>
      </c>
      <c r="C1184">
        <v>0.10937844166666626</v>
      </c>
      <c r="E1184" s="4">
        <v>6.4154980000000004</v>
      </c>
    </row>
    <row r="1185" spans="1:5" x14ac:dyDescent="0.3">
      <c r="A1185">
        <v>1184</v>
      </c>
      <c r="B1185" s="4">
        <v>5.5281167</v>
      </c>
      <c r="C1185">
        <v>-2.0803333333333729E-2</v>
      </c>
      <c r="E1185" s="4">
        <v>5.7422409999999999</v>
      </c>
    </row>
    <row r="1186" spans="1:5" x14ac:dyDescent="0.3">
      <c r="A1186">
        <v>1185</v>
      </c>
      <c r="B1186" s="4">
        <v>5.6454734999999996</v>
      </c>
      <c r="C1186">
        <v>6.0951808333333135E-2</v>
      </c>
      <c r="E1186" s="4">
        <v>5.0030999999999999</v>
      </c>
    </row>
    <row r="1187" spans="1:5" x14ac:dyDescent="0.3">
      <c r="A1187">
        <v>1186</v>
      </c>
      <c r="B1187" s="4">
        <v>5.6305465999999997</v>
      </c>
      <c r="C1187">
        <v>2.7880766666667167E-2</v>
      </c>
      <c r="E1187" s="4">
        <v>4.0158630000000004</v>
      </c>
    </row>
    <row r="1188" spans="1:5" x14ac:dyDescent="0.3">
      <c r="A1188">
        <v>1187</v>
      </c>
      <c r="B1188" s="4">
        <v>5.7231965000000002</v>
      </c>
      <c r="C1188">
        <v>8.9775891666666954E-2</v>
      </c>
      <c r="E1188" s="4">
        <v>2.7625139999999999</v>
      </c>
    </row>
    <row r="1189" spans="1:5" x14ac:dyDescent="0.3">
      <c r="A1189">
        <v>1188</v>
      </c>
      <c r="B1189" s="4">
        <v>5.8153315000000001</v>
      </c>
      <c r="C1189">
        <v>0.18182563333333332</v>
      </c>
      <c r="E1189" s="4">
        <v>1.7392464000000001</v>
      </c>
    </row>
    <row r="1190" spans="1:5" x14ac:dyDescent="0.3">
      <c r="A1190">
        <v>1189</v>
      </c>
      <c r="B1190" s="4">
        <v>6.0464419999999999</v>
      </c>
      <c r="C1190">
        <v>0.1516284583333333</v>
      </c>
      <c r="E1190" s="4">
        <v>1.2677609000000001</v>
      </c>
    </row>
    <row r="1191" spans="1:5" x14ac:dyDescent="0.3">
      <c r="A1191">
        <v>1190</v>
      </c>
      <c r="B1191" s="4">
        <v>6.0346029999999997</v>
      </c>
      <c r="C1191">
        <v>-0.25843329166666656</v>
      </c>
      <c r="E1191" s="4">
        <v>0</v>
      </c>
    </row>
    <row r="1192" spans="1:5" x14ac:dyDescent="0.3">
      <c r="A1192">
        <v>1191</v>
      </c>
      <c r="B1192" s="4">
        <v>5.6578270000000002</v>
      </c>
      <c r="C1192">
        <v>-0.10204333333333371</v>
      </c>
      <c r="E1192" s="4">
        <v>0</v>
      </c>
    </row>
    <row r="1193" spans="1:5" x14ac:dyDescent="0.3">
      <c r="A1193">
        <v>1192</v>
      </c>
      <c r="B1193" s="4">
        <v>5.8076109999999996</v>
      </c>
      <c r="C1193">
        <v>-7.4935291666666862E-2</v>
      </c>
      <c r="E1193" s="4">
        <v>0</v>
      </c>
    </row>
    <row r="1194" spans="1:5" x14ac:dyDescent="0.3">
      <c r="A1194">
        <v>1193</v>
      </c>
      <c r="B1194" s="4">
        <v>5.4550260000000002</v>
      </c>
      <c r="C1194">
        <v>-0.29141874999999923</v>
      </c>
      <c r="E1194" s="4">
        <v>2.4274300000000002</v>
      </c>
    </row>
    <row r="1195" spans="1:5" x14ac:dyDescent="0.3">
      <c r="A1195">
        <v>1194</v>
      </c>
      <c r="B1195" s="4">
        <v>5.3114185000000003</v>
      </c>
      <c r="C1195">
        <v>-0.13112516666666721</v>
      </c>
      <c r="E1195" s="4">
        <v>3.4054022000000002</v>
      </c>
    </row>
    <row r="1196" spans="1:5" x14ac:dyDescent="0.3">
      <c r="A1196">
        <v>1195</v>
      </c>
      <c r="B1196" s="4">
        <v>5.1853119999999997</v>
      </c>
      <c r="C1196">
        <v>-3.1741216666666773E-2</v>
      </c>
      <c r="E1196" s="4">
        <v>3.6030555</v>
      </c>
    </row>
    <row r="1197" spans="1:5" x14ac:dyDescent="0.3">
      <c r="A1197">
        <v>1196</v>
      </c>
      <c r="B1197" s="4">
        <v>5.223401</v>
      </c>
      <c r="C1197">
        <v>-2.2862433333333154E-2</v>
      </c>
      <c r="E1197" s="4">
        <v>4.3524909999999997</v>
      </c>
    </row>
    <row r="1198" spans="1:5" x14ac:dyDescent="0.3">
      <c r="A1198">
        <v>1197</v>
      </c>
      <c r="B1198" s="4">
        <v>5.1317805999999999</v>
      </c>
      <c r="C1198">
        <v>-5.5804499999999813E-2</v>
      </c>
      <c r="E1198" s="4">
        <v>4.5799985000000003</v>
      </c>
    </row>
    <row r="1199" spans="1:5" x14ac:dyDescent="0.3">
      <c r="A1199">
        <v>1198</v>
      </c>
      <c r="B1199" s="4">
        <v>5.1575164999999998</v>
      </c>
      <c r="C1199">
        <v>0.12396243333333341</v>
      </c>
      <c r="E1199" s="4">
        <v>5.0195713</v>
      </c>
    </row>
    <row r="1200" spans="1:5" x14ac:dyDescent="0.3">
      <c r="A1200">
        <v>1199</v>
      </c>
      <c r="B1200" s="4">
        <v>5.32789</v>
      </c>
      <c r="C1200">
        <v>0.10208654999999989</v>
      </c>
      <c r="E1200" s="4">
        <v>5.8070959999999996</v>
      </c>
    </row>
    <row r="1201" spans="1:5" x14ac:dyDescent="0.3">
      <c r="A1201">
        <v>1200</v>
      </c>
      <c r="B1201" s="4">
        <v>5.3047269999999997</v>
      </c>
      <c r="C1201">
        <v>-0.13858920833333363</v>
      </c>
      <c r="E1201" s="4">
        <v>5.445246</v>
      </c>
    </row>
    <row r="1202" spans="1:5" x14ac:dyDescent="0.3">
      <c r="A1202">
        <v>1201</v>
      </c>
      <c r="B1202" s="4">
        <v>5.0844259999999997</v>
      </c>
      <c r="C1202">
        <v>-0.18851700000000005</v>
      </c>
      <c r="E1202" s="4">
        <v>5.2789910000000004</v>
      </c>
    </row>
    <row r="1203" spans="1:5" x14ac:dyDescent="0.3">
      <c r="A1203">
        <v>1202</v>
      </c>
      <c r="B1203" s="4">
        <v>4.8728749999999996</v>
      </c>
      <c r="C1203">
        <v>-0.44227523333333352</v>
      </c>
      <c r="E1203" s="4">
        <v>5.3021535999999996</v>
      </c>
    </row>
    <row r="1204" spans="1:5" x14ac:dyDescent="0.3">
      <c r="A1204">
        <v>1203</v>
      </c>
      <c r="B1204" s="4">
        <v>4.1352779999999996</v>
      </c>
      <c r="C1204">
        <v>-0.97595606666666657</v>
      </c>
      <c r="E1204" s="4">
        <v>5.6109866999999998</v>
      </c>
    </row>
    <row r="1205" spans="1:5" x14ac:dyDescent="0.3">
      <c r="A1205">
        <v>1204</v>
      </c>
      <c r="B1205" s="4">
        <v>3.0188457999999998</v>
      </c>
      <c r="C1205">
        <v>-1.1285712166666662</v>
      </c>
      <c r="E1205" s="4">
        <v>5.4812770000000004</v>
      </c>
    </row>
    <row r="1206" spans="1:5" x14ac:dyDescent="0.3">
      <c r="A1206">
        <v>1205</v>
      </c>
      <c r="B1206" s="4">
        <v>1.9636652000000001</v>
      </c>
      <c r="C1206">
        <v>-0.97273923333333323</v>
      </c>
      <c r="E1206" s="4">
        <v>4.707649</v>
      </c>
    </row>
    <row r="1207" spans="1:5" x14ac:dyDescent="0.3">
      <c r="A1207">
        <v>1206</v>
      </c>
      <c r="B1207" s="4">
        <v>1.0428272000000001</v>
      </c>
      <c r="C1207">
        <v>-1.0575396500000001</v>
      </c>
      <c r="E1207" s="4">
        <v>4.7004432999999999</v>
      </c>
    </row>
    <row r="1208" spans="1:5" x14ac:dyDescent="0.3">
      <c r="A1208">
        <v>1207</v>
      </c>
      <c r="B1208" s="4">
        <v>0</v>
      </c>
      <c r="C1208">
        <v>-0.53157936666666672</v>
      </c>
      <c r="E1208" s="4">
        <v>4.3581529999999997</v>
      </c>
    </row>
    <row r="1209" spans="1:5" x14ac:dyDescent="0.3">
      <c r="A1209">
        <v>1208</v>
      </c>
      <c r="B1209" s="4">
        <v>0</v>
      </c>
      <c r="C1209">
        <v>8.6902266666666672E-2</v>
      </c>
      <c r="E1209" s="4">
        <v>3.6586455999999998</v>
      </c>
    </row>
    <row r="1210" spans="1:5" x14ac:dyDescent="0.3">
      <c r="A1210">
        <v>1209</v>
      </c>
      <c r="B1210" s="4">
        <v>0</v>
      </c>
      <c r="C1210">
        <v>0</v>
      </c>
      <c r="E1210" s="4">
        <v>3.6246738000000001</v>
      </c>
    </row>
    <row r="1211" spans="1:5" x14ac:dyDescent="0.3">
      <c r="A1211">
        <v>1210</v>
      </c>
      <c r="B1211" s="4">
        <v>0</v>
      </c>
      <c r="C1211">
        <v>-0.1641106</v>
      </c>
      <c r="E1211" s="4">
        <v>3.3817249999999999</v>
      </c>
    </row>
    <row r="1212" spans="1:5" x14ac:dyDescent="0.3">
      <c r="A1212">
        <v>1211</v>
      </c>
      <c r="B1212" s="4">
        <v>0</v>
      </c>
      <c r="C1212">
        <v>1.11137105</v>
      </c>
      <c r="E1212" s="4">
        <v>3.5907022999999998</v>
      </c>
    </row>
    <row r="1213" spans="1:5" x14ac:dyDescent="0.3">
      <c r="A1213">
        <v>1212</v>
      </c>
      <c r="B1213" s="4">
        <v>1.9693271999999999</v>
      </c>
      <c r="C1213">
        <v>1.3984145000000001</v>
      </c>
      <c r="E1213" s="4">
        <v>4.4039636</v>
      </c>
    </row>
    <row r="1214" spans="1:5" x14ac:dyDescent="0.3">
      <c r="A1214">
        <v>1213</v>
      </c>
      <c r="B1214" s="4">
        <v>2.4181650000000001</v>
      </c>
      <c r="C1214">
        <v>0.19851114166666672</v>
      </c>
      <c r="E1214" s="4">
        <v>5.1693553999999997</v>
      </c>
    </row>
    <row r="1215" spans="1:5" x14ac:dyDescent="0.3">
      <c r="A1215">
        <v>1214</v>
      </c>
      <c r="B1215" s="4">
        <v>2.564346</v>
      </c>
      <c r="C1215">
        <v>-9.0633975000000144E-2</v>
      </c>
      <c r="E1215" s="4">
        <v>5.7602563</v>
      </c>
    </row>
    <row r="1216" spans="1:5" x14ac:dyDescent="0.3">
      <c r="A1216">
        <v>1215</v>
      </c>
      <c r="B1216" s="4">
        <v>2.3780166999999999</v>
      </c>
      <c r="C1216">
        <v>4.6410791666666729E-2</v>
      </c>
      <c r="E1216" s="4">
        <v>6.0098967999999999</v>
      </c>
    </row>
    <row r="1217" spans="1:5" x14ac:dyDescent="0.3">
      <c r="A1217">
        <v>1216</v>
      </c>
      <c r="B1217" s="4">
        <v>2.7357485000000001</v>
      </c>
      <c r="C1217">
        <v>0.46011870000000005</v>
      </c>
      <c r="E1217" s="4">
        <v>6.7361700000000004</v>
      </c>
    </row>
    <row r="1218" spans="1:5" x14ac:dyDescent="0.3">
      <c r="A1218">
        <v>1217</v>
      </c>
      <c r="B1218" s="4">
        <v>3.2324554999999999</v>
      </c>
      <c r="C1218">
        <v>0.55950317500000002</v>
      </c>
      <c r="E1218" s="4">
        <v>6.8813214</v>
      </c>
    </row>
    <row r="1219" spans="1:5" x14ac:dyDescent="0.3">
      <c r="A1219">
        <v>1218</v>
      </c>
      <c r="B1219" s="4">
        <v>3.8784320000000001</v>
      </c>
      <c r="C1219">
        <v>0.80099355833333308</v>
      </c>
      <c r="E1219" s="4">
        <v>7.1911839999999998</v>
      </c>
    </row>
    <row r="1220" spans="1:5" x14ac:dyDescent="0.3">
      <c r="A1220">
        <v>1219</v>
      </c>
      <c r="B1220" s="4">
        <v>4.8054465999999998</v>
      </c>
      <c r="C1220">
        <v>1.0101422416666666</v>
      </c>
      <c r="E1220" s="4">
        <v>7.1515510000000004</v>
      </c>
    </row>
    <row r="1221" spans="1:5" x14ac:dyDescent="0.3">
      <c r="A1221">
        <v>1220</v>
      </c>
      <c r="B1221" s="4">
        <v>5.7077546000000003</v>
      </c>
      <c r="C1221">
        <v>0.46801120000000029</v>
      </c>
      <c r="E1221" s="4">
        <v>6.8133780000000002</v>
      </c>
    </row>
    <row r="1222" spans="1:5" x14ac:dyDescent="0.3">
      <c r="A1222">
        <v>1221</v>
      </c>
      <c r="B1222" s="4">
        <v>5.7453294000000001</v>
      </c>
      <c r="C1222">
        <v>-3.1698241666666682E-2</v>
      </c>
      <c r="E1222" s="4">
        <v>6.3660845999999998</v>
      </c>
    </row>
    <row r="1223" spans="1:5" x14ac:dyDescent="0.3">
      <c r="A1223">
        <v>1222</v>
      </c>
      <c r="B1223" s="4">
        <v>5.7813600000000003</v>
      </c>
      <c r="C1223">
        <v>1.4755441666666794E-2</v>
      </c>
      <c r="E1223" s="4">
        <v>5.7329759999999998</v>
      </c>
    </row>
    <row r="1224" spans="1:5" x14ac:dyDescent="0.3">
      <c r="A1224">
        <v>1223</v>
      </c>
      <c r="B1224" s="4">
        <v>5.7746687000000003</v>
      </c>
      <c r="C1224">
        <v>3.7317999999998039E-3</v>
      </c>
      <c r="E1224" s="4">
        <v>4.6376470000000003</v>
      </c>
    </row>
    <row r="1225" spans="1:5" x14ac:dyDescent="0.3">
      <c r="A1225">
        <v>1224</v>
      </c>
      <c r="B1225" s="4">
        <v>5.7654037000000002</v>
      </c>
      <c r="C1225">
        <v>-8.6859508333333738E-2</v>
      </c>
      <c r="E1225" s="4">
        <v>3.5515832999999999</v>
      </c>
    </row>
    <row r="1226" spans="1:5" x14ac:dyDescent="0.3">
      <c r="A1226">
        <v>1225</v>
      </c>
      <c r="B1226" s="4">
        <v>5.5728973999999996</v>
      </c>
      <c r="C1226">
        <v>-0.30132696666666675</v>
      </c>
      <c r="E1226" s="4">
        <v>2.3574278</v>
      </c>
    </row>
    <row r="1227" spans="1:5" x14ac:dyDescent="0.3">
      <c r="A1227">
        <v>1226</v>
      </c>
      <c r="B1227" s="4">
        <v>5.2095037</v>
      </c>
      <c r="C1227">
        <v>-0.31033450833333259</v>
      </c>
      <c r="E1227" s="4">
        <v>1.4304129999999999</v>
      </c>
    </row>
    <row r="1228" spans="1:5" x14ac:dyDescent="0.3">
      <c r="A1228">
        <v>1227</v>
      </c>
      <c r="B1228" s="4">
        <v>4.9433923000000002</v>
      </c>
      <c r="C1228">
        <v>-0.36210692500000019</v>
      </c>
      <c r="E1228" s="4">
        <v>0</v>
      </c>
    </row>
    <row r="1229" spans="1:5" x14ac:dyDescent="0.3">
      <c r="A1229">
        <v>1228</v>
      </c>
      <c r="B1229" s="4">
        <v>4.4533769999999997</v>
      </c>
      <c r="C1229">
        <v>-0.56078994166666674</v>
      </c>
      <c r="E1229" s="4">
        <v>0</v>
      </c>
    </row>
    <row r="1230" spans="1:5" x14ac:dyDescent="0.3">
      <c r="A1230">
        <v>1229</v>
      </c>
      <c r="B1230" s="4">
        <v>3.8691669000000002</v>
      </c>
      <c r="C1230">
        <v>-0.57786163333333307</v>
      </c>
      <c r="E1230" s="4">
        <v>0</v>
      </c>
    </row>
    <row r="1231" spans="1:5" x14ac:dyDescent="0.3">
      <c r="A1231">
        <v>1230</v>
      </c>
      <c r="B1231" s="4">
        <v>3.3451797999999999</v>
      </c>
      <c r="C1231">
        <v>-0.47577494166666678</v>
      </c>
      <c r="E1231" s="4">
        <v>0</v>
      </c>
    </row>
    <row r="1232" spans="1:5" x14ac:dyDescent="0.3">
      <c r="A1232">
        <v>1231</v>
      </c>
      <c r="B1232" s="4">
        <v>3.0121543000000002</v>
      </c>
      <c r="C1232">
        <v>-2.2476291666666648E-2</v>
      </c>
      <c r="E1232" s="4">
        <v>0</v>
      </c>
    </row>
    <row r="1233" spans="1:5" x14ac:dyDescent="0.3">
      <c r="A1233">
        <v>1232</v>
      </c>
      <c r="B1233" s="4">
        <v>3.3065755000000001</v>
      </c>
      <c r="C1233">
        <v>0.41692506666666657</v>
      </c>
      <c r="E1233" s="4">
        <v>0</v>
      </c>
    </row>
    <row r="1234" spans="1:5" x14ac:dyDescent="0.3">
      <c r="A1234">
        <v>1233</v>
      </c>
      <c r="B1234" s="4">
        <v>3.8300480000000001</v>
      </c>
      <c r="C1234">
        <v>0.87678644999999988</v>
      </c>
      <c r="E1234" s="4">
        <v>0</v>
      </c>
    </row>
    <row r="1235" spans="1:5" x14ac:dyDescent="0.3">
      <c r="A1235">
        <v>1234</v>
      </c>
      <c r="B1235" s="4">
        <v>4.8852285999999996</v>
      </c>
      <c r="C1235">
        <v>0.68633904999999995</v>
      </c>
      <c r="E1235" s="4">
        <v>0</v>
      </c>
    </row>
    <row r="1236" spans="1:5" x14ac:dyDescent="0.3">
      <c r="A1236">
        <v>1235</v>
      </c>
      <c r="B1236" s="4">
        <v>5.1199417</v>
      </c>
      <c r="C1236">
        <v>0.22403290833333342</v>
      </c>
      <c r="E1236" s="4">
        <v>0</v>
      </c>
    </row>
    <row r="1237" spans="1:5" x14ac:dyDescent="0.3">
      <c r="A1237">
        <v>1236</v>
      </c>
      <c r="B1237" s="4">
        <v>5.3896565000000001</v>
      </c>
      <c r="C1237">
        <v>6.1681166666667085E-2</v>
      </c>
      <c r="E1237" s="4">
        <v>0</v>
      </c>
    </row>
    <row r="1238" spans="1:5" x14ac:dyDescent="0.3">
      <c r="A1238">
        <v>1237</v>
      </c>
      <c r="B1238" s="4">
        <v>5.1770763000000004</v>
      </c>
      <c r="C1238">
        <v>-0.45733075833333325</v>
      </c>
      <c r="E1238" s="4">
        <v>1.3609256000000001</v>
      </c>
    </row>
    <row r="1239" spans="1:5" x14ac:dyDescent="0.3">
      <c r="A1239">
        <v>1238</v>
      </c>
      <c r="B1239" s="4">
        <v>4.6021314000000002</v>
      </c>
      <c r="C1239">
        <v>-0.48130847500000001</v>
      </c>
      <c r="E1239" s="4">
        <v>1.5240925999999999</v>
      </c>
    </row>
    <row r="1240" spans="1:5" x14ac:dyDescent="0.3">
      <c r="A1240">
        <v>1239</v>
      </c>
      <c r="B1240" s="4">
        <v>4.3077100000000002</v>
      </c>
      <c r="C1240">
        <v>-0.14051914166666704</v>
      </c>
      <c r="E1240" s="4">
        <v>1.6085069000000001</v>
      </c>
    </row>
    <row r="1241" spans="1:5" x14ac:dyDescent="0.3">
      <c r="A1241">
        <v>1240</v>
      </c>
      <c r="B1241" s="4">
        <v>4.2104277999999997</v>
      </c>
      <c r="C1241">
        <v>-0.26563938333333365</v>
      </c>
      <c r="E1241" s="4">
        <v>2.5535369999999999</v>
      </c>
    </row>
    <row r="1242" spans="1:5" x14ac:dyDescent="0.3">
      <c r="A1242">
        <v>1241</v>
      </c>
      <c r="B1242" s="4">
        <v>3.7296771999999998</v>
      </c>
      <c r="C1242">
        <v>-0.61659440833333312</v>
      </c>
      <c r="E1242" s="4">
        <v>3.1814979999999999</v>
      </c>
    </row>
    <row r="1243" spans="1:5" x14ac:dyDescent="0.3">
      <c r="A1243">
        <v>1242</v>
      </c>
      <c r="B1243" s="4">
        <v>3.1655416000000001</v>
      </c>
      <c r="C1243">
        <v>-0.20335818333333325</v>
      </c>
      <c r="E1243" s="4">
        <v>2.8798710000000001</v>
      </c>
    </row>
    <row r="1244" spans="1:5" x14ac:dyDescent="0.3">
      <c r="A1244">
        <v>1243</v>
      </c>
      <c r="B1244" s="4">
        <v>3.3477532999999999</v>
      </c>
      <c r="C1244">
        <v>0.31475273333333326</v>
      </c>
      <c r="E1244" s="4">
        <v>3.0090659999999998</v>
      </c>
    </row>
    <row r="1245" spans="1:5" x14ac:dyDescent="0.3">
      <c r="A1245">
        <v>1244</v>
      </c>
      <c r="B1245" s="4">
        <v>3.5953347999999998</v>
      </c>
      <c r="C1245">
        <v>3.2684875000000092E-2</v>
      </c>
      <c r="E1245" s="4">
        <v>3.3611361999999998</v>
      </c>
    </row>
    <row r="1246" spans="1:5" x14ac:dyDescent="0.3">
      <c r="A1246">
        <v>1245</v>
      </c>
      <c r="B1246" s="4">
        <v>3.3909899999999999</v>
      </c>
      <c r="C1246">
        <v>-0.25924845833333321</v>
      </c>
      <c r="E1246" s="4">
        <v>4.3071957000000003</v>
      </c>
    </row>
    <row r="1247" spans="1:5" x14ac:dyDescent="0.3">
      <c r="A1247">
        <v>1246</v>
      </c>
      <c r="B1247" s="4">
        <v>3.1192167</v>
      </c>
      <c r="C1247">
        <v>-0.38917289166666674</v>
      </c>
      <c r="E1247" s="4">
        <v>4.8636103000000004</v>
      </c>
    </row>
    <row r="1248" spans="1:5" x14ac:dyDescent="0.3">
      <c r="A1248">
        <v>1247</v>
      </c>
      <c r="B1248" s="4">
        <v>2.6497899999999999</v>
      </c>
      <c r="C1248">
        <v>-0.40414271666666651</v>
      </c>
      <c r="E1248" s="4">
        <v>5.0308950000000001</v>
      </c>
    </row>
    <row r="1249" spans="1:5" x14ac:dyDescent="0.3">
      <c r="A1249">
        <v>1248</v>
      </c>
      <c r="B1249" s="4">
        <v>2.3358094999999999</v>
      </c>
      <c r="C1249">
        <v>-0.33225319166666661</v>
      </c>
      <c r="E1249" s="4">
        <v>5.3067859999999998</v>
      </c>
    </row>
    <row r="1250" spans="1:5" x14ac:dyDescent="0.3">
      <c r="A1250">
        <v>1249</v>
      </c>
      <c r="B1250" s="4">
        <v>1.9734449999999999</v>
      </c>
      <c r="C1250">
        <v>-0.32161563333333326</v>
      </c>
      <c r="E1250" s="4">
        <v>5.1868559999999997</v>
      </c>
    </row>
    <row r="1251" spans="1:5" x14ac:dyDescent="0.3">
      <c r="A1251">
        <v>1250</v>
      </c>
      <c r="B1251" s="4">
        <v>1.695495</v>
      </c>
      <c r="C1251">
        <v>-0.34700860833333325</v>
      </c>
      <c r="E1251" s="4">
        <v>5.2882559999999996</v>
      </c>
    </row>
    <row r="1252" spans="1:5" x14ac:dyDescent="0.3">
      <c r="A1252">
        <v>1251</v>
      </c>
      <c r="B1252" s="4">
        <v>1.3866616</v>
      </c>
      <c r="C1252">
        <v>2.5049849999999967E-2</v>
      </c>
      <c r="E1252" s="4">
        <v>5.0947203999999999</v>
      </c>
    </row>
    <row r="1253" spans="1:5" x14ac:dyDescent="0.3">
      <c r="A1253">
        <v>1252</v>
      </c>
      <c r="B1253" s="4">
        <v>1.8056456000000001</v>
      </c>
      <c r="C1253">
        <v>0.7099735083333335</v>
      </c>
      <c r="E1253" s="4">
        <v>4.704561</v>
      </c>
    </row>
    <row r="1254" spans="1:5" x14ac:dyDescent="0.3">
      <c r="A1254">
        <v>1253</v>
      </c>
      <c r="B1254" s="4">
        <v>2.5540516000000002</v>
      </c>
      <c r="C1254">
        <v>0.4302220416666665</v>
      </c>
      <c r="E1254" s="4">
        <v>4.7302970000000002</v>
      </c>
    </row>
    <row r="1255" spans="1:5" x14ac:dyDescent="0.3">
      <c r="A1255">
        <v>1254</v>
      </c>
      <c r="B1255" s="4">
        <v>2.5149328999999998</v>
      </c>
      <c r="C1255">
        <v>-0.43781413333333347</v>
      </c>
      <c r="E1255" s="4">
        <v>4.6247790000000002</v>
      </c>
    </row>
    <row r="1256" spans="1:5" x14ac:dyDescent="0.3">
      <c r="A1256">
        <v>1255</v>
      </c>
      <c r="B1256" s="4">
        <v>1.8982954999999999</v>
      </c>
      <c r="C1256">
        <v>-0.40500067499999975</v>
      </c>
      <c r="E1256" s="4">
        <v>4.8697866999999997</v>
      </c>
    </row>
    <row r="1257" spans="1:5" x14ac:dyDescent="0.3">
      <c r="A1257">
        <v>1256</v>
      </c>
      <c r="B1257" s="4">
        <v>1.8133664</v>
      </c>
      <c r="C1257">
        <v>-4.9370433333333207E-2</v>
      </c>
      <c r="E1257" s="4">
        <v>5.0700139999999996</v>
      </c>
    </row>
    <row r="1258" spans="1:5" x14ac:dyDescent="0.3">
      <c r="A1258">
        <v>1257</v>
      </c>
      <c r="B1258" s="4">
        <v>1.8015277000000001</v>
      </c>
      <c r="C1258">
        <v>0.22158780833333314</v>
      </c>
      <c r="E1258" s="4">
        <v>5.5039249999999997</v>
      </c>
    </row>
    <row r="1259" spans="1:5" x14ac:dyDescent="0.3">
      <c r="A1259">
        <v>1258</v>
      </c>
      <c r="B1259" s="4">
        <v>2.3332356999999999</v>
      </c>
      <c r="C1259">
        <v>0.8787596166666668</v>
      </c>
      <c r="E1259" s="4">
        <v>5.2172245999999998</v>
      </c>
    </row>
    <row r="1260" spans="1:5" x14ac:dyDescent="0.3">
      <c r="A1260">
        <v>1259</v>
      </c>
      <c r="B1260" s="4">
        <v>3.3981962000000001</v>
      </c>
      <c r="C1260">
        <v>0.96351726666666648</v>
      </c>
      <c r="E1260" s="4">
        <v>4.8672132000000001</v>
      </c>
    </row>
    <row r="1261" spans="1:5" x14ac:dyDescent="0.3">
      <c r="A1261">
        <v>1260</v>
      </c>
      <c r="B1261" s="4">
        <v>4.0415989999999997</v>
      </c>
      <c r="C1261">
        <v>0.13644419166666658</v>
      </c>
      <c r="E1261" s="4">
        <v>4.9022145000000004</v>
      </c>
    </row>
    <row r="1262" spans="1:5" x14ac:dyDescent="0.3">
      <c r="A1262">
        <v>1261</v>
      </c>
      <c r="B1262" s="4">
        <v>3.9062269000000001</v>
      </c>
      <c r="C1262">
        <v>0.35554426666666683</v>
      </c>
      <c r="E1262" s="4">
        <v>4.5537476999999997</v>
      </c>
    </row>
    <row r="1263" spans="1:5" x14ac:dyDescent="0.3">
      <c r="A1263">
        <v>1262</v>
      </c>
      <c r="B1263" s="4">
        <v>4.7601509999999996</v>
      </c>
      <c r="C1263">
        <v>0.54822181666666614</v>
      </c>
      <c r="E1263" s="4">
        <v>4.5511736999999997</v>
      </c>
    </row>
    <row r="1264" spans="1:5" x14ac:dyDescent="0.3">
      <c r="A1264">
        <v>1263</v>
      </c>
      <c r="B1264" s="4">
        <v>4.8800809999999997</v>
      </c>
      <c r="C1264">
        <v>0.18568632500000071</v>
      </c>
      <c r="E1264" s="4">
        <v>4.4281553999999996</v>
      </c>
    </row>
    <row r="1265" spans="1:5" x14ac:dyDescent="0.3">
      <c r="A1265">
        <v>1264</v>
      </c>
      <c r="B1265" s="4">
        <v>5.2537700000000003</v>
      </c>
      <c r="C1265">
        <v>0.42550375000000007</v>
      </c>
      <c r="E1265" s="4">
        <v>3.9458606000000001</v>
      </c>
    </row>
    <row r="1266" spans="1:5" x14ac:dyDescent="0.3">
      <c r="A1266">
        <v>1265</v>
      </c>
      <c r="B1266" s="4">
        <v>5.6269429999999998</v>
      </c>
      <c r="C1266">
        <v>0.17354683333333321</v>
      </c>
      <c r="E1266" s="4">
        <v>3.6895289999999998</v>
      </c>
    </row>
    <row r="1267" spans="1:5" x14ac:dyDescent="0.3">
      <c r="A1267">
        <v>1266</v>
      </c>
      <c r="B1267" s="4">
        <v>5.6290019999999998</v>
      </c>
      <c r="C1267">
        <v>6.7600250000000292E-2</v>
      </c>
      <c r="E1267" s="4">
        <v>3.4512124000000002</v>
      </c>
    </row>
    <row r="1268" spans="1:5" x14ac:dyDescent="0.3">
      <c r="A1268">
        <v>1267</v>
      </c>
      <c r="B1268" s="4">
        <v>5.7993750000000004</v>
      </c>
      <c r="C1268">
        <v>0.12735095833333335</v>
      </c>
      <c r="E1268" s="4">
        <v>3.4908462</v>
      </c>
    </row>
    <row r="1269" spans="1:5" x14ac:dyDescent="0.3">
      <c r="A1269">
        <v>1268</v>
      </c>
      <c r="B1269" s="4">
        <v>5.8220229999999997</v>
      </c>
      <c r="C1269">
        <v>-8.8489308333333128E-2</v>
      </c>
      <c r="E1269" s="4">
        <v>3.4913609999999999</v>
      </c>
    </row>
    <row r="1270" spans="1:5" x14ac:dyDescent="0.3">
      <c r="A1270">
        <v>1269</v>
      </c>
      <c r="B1270" s="4">
        <v>5.6428995000000004</v>
      </c>
      <c r="C1270">
        <v>-0.24080419999999983</v>
      </c>
      <c r="E1270" s="4">
        <v>3.4661396</v>
      </c>
    </row>
    <row r="1271" spans="1:5" x14ac:dyDescent="0.3">
      <c r="A1271">
        <v>1270</v>
      </c>
      <c r="B1271" s="4">
        <v>5.4390697000000001</v>
      </c>
      <c r="C1271">
        <v>3.8175416666660724E-3</v>
      </c>
      <c r="E1271" s="4">
        <v>3.4913609999999999</v>
      </c>
    </row>
    <row r="1272" spans="1:5" x14ac:dyDescent="0.3">
      <c r="A1272">
        <v>1271</v>
      </c>
      <c r="B1272" s="4">
        <v>5.6253989999999998</v>
      </c>
      <c r="C1272">
        <v>0.13185478333333375</v>
      </c>
      <c r="E1272" s="4">
        <v>3.5212146999999998</v>
      </c>
    </row>
    <row r="1273" spans="1:5" x14ac:dyDescent="0.3">
      <c r="A1273">
        <v>1272</v>
      </c>
      <c r="B1273" s="4">
        <v>5.6362085000000004</v>
      </c>
      <c r="C1273">
        <v>7.8067500000005285E-3</v>
      </c>
      <c r="E1273" s="4">
        <v>3.7193828</v>
      </c>
    </row>
    <row r="1274" spans="1:5" x14ac:dyDescent="0.3">
      <c r="A1274">
        <v>1273</v>
      </c>
      <c r="B1274" s="4">
        <v>5.6377525000000004</v>
      </c>
      <c r="C1274">
        <v>-8.0897450000000301E-2</v>
      </c>
      <c r="E1274" s="4">
        <v>3.5361416000000001</v>
      </c>
    </row>
    <row r="1275" spans="1:5" x14ac:dyDescent="0.3">
      <c r="A1275">
        <v>1274</v>
      </c>
      <c r="B1275" s="4">
        <v>5.4442167000000001</v>
      </c>
      <c r="C1275">
        <v>-0.30849026666666662</v>
      </c>
      <c r="E1275" s="4">
        <v>4.0143184999999999</v>
      </c>
    </row>
    <row r="1276" spans="1:5" x14ac:dyDescent="0.3">
      <c r="A1276">
        <v>1275</v>
      </c>
      <c r="B1276" s="4">
        <v>5.0602340000000003</v>
      </c>
      <c r="C1276">
        <v>-0.37853529166666688</v>
      </c>
      <c r="E1276" s="4">
        <v>4.5671299999999997</v>
      </c>
    </row>
    <row r="1277" spans="1:5" x14ac:dyDescent="0.3">
      <c r="A1277">
        <v>1276</v>
      </c>
      <c r="B1277" s="4">
        <v>4.7179437000000002</v>
      </c>
      <c r="C1277">
        <v>-0.34645065000000025</v>
      </c>
      <c r="E1277" s="4">
        <v>4.9603780000000004</v>
      </c>
    </row>
    <row r="1278" spans="1:5" x14ac:dyDescent="0.3">
      <c r="A1278">
        <v>1277</v>
      </c>
      <c r="B1278" s="4">
        <v>4.3699919999999999</v>
      </c>
      <c r="C1278">
        <v>-0.30351432500000047</v>
      </c>
      <c r="E1278" s="4">
        <v>4.7400770000000003</v>
      </c>
    </row>
    <row r="1279" spans="1:5" x14ac:dyDescent="0.3">
      <c r="A1279">
        <v>1278</v>
      </c>
      <c r="B1279" s="4">
        <v>4.0796884999999996</v>
      </c>
      <c r="C1279">
        <v>-0.42284444999999998</v>
      </c>
      <c r="E1279" s="4">
        <v>4.3998455999999999</v>
      </c>
    </row>
    <row r="1280" spans="1:5" x14ac:dyDescent="0.3">
      <c r="A1280">
        <v>1279</v>
      </c>
      <c r="B1280" s="4">
        <v>3.5963642999999998</v>
      </c>
      <c r="C1280">
        <v>-0.30943394999999985</v>
      </c>
      <c r="E1280" s="4">
        <v>4.2495465000000001</v>
      </c>
    </row>
    <row r="1281" spans="1:5" x14ac:dyDescent="0.3">
      <c r="A1281">
        <v>1280</v>
      </c>
      <c r="B1281" s="4">
        <v>3.6030555</v>
      </c>
      <c r="C1281">
        <v>0.40590119166666661</v>
      </c>
      <c r="E1281" s="4">
        <v>4.078144</v>
      </c>
    </row>
    <row r="1282" spans="1:5" x14ac:dyDescent="0.3">
      <c r="A1282">
        <v>1281</v>
      </c>
      <c r="B1282" s="4">
        <v>4.2701354</v>
      </c>
      <c r="C1282">
        <v>0.54479058333333341</v>
      </c>
      <c r="E1282" s="4">
        <v>3.5119498</v>
      </c>
    </row>
    <row r="1283" spans="1:5" x14ac:dyDescent="0.3">
      <c r="A1283">
        <v>1282</v>
      </c>
      <c r="B1283" s="4">
        <v>4.599043</v>
      </c>
      <c r="C1283">
        <v>0.3564023916666666</v>
      </c>
      <c r="E1283" s="4">
        <v>3.3673126999999998</v>
      </c>
    </row>
    <row r="1284" spans="1:5" x14ac:dyDescent="0.3">
      <c r="A1284">
        <v>1283</v>
      </c>
      <c r="B1284" s="4">
        <v>5.0267773</v>
      </c>
      <c r="C1284">
        <v>0.44819445000000013</v>
      </c>
      <c r="E1284" s="4">
        <v>3.0672296999999999</v>
      </c>
    </row>
    <row r="1285" spans="1:5" x14ac:dyDescent="0.3">
      <c r="A1285">
        <v>1284</v>
      </c>
      <c r="B1285" s="4">
        <v>5.3793620000000004</v>
      </c>
      <c r="C1285">
        <v>-6.1339249999998735E-3</v>
      </c>
      <c r="E1285" s="4">
        <v>2.5854496999999999</v>
      </c>
    </row>
    <row r="1286" spans="1:5" x14ac:dyDescent="0.3">
      <c r="A1286">
        <v>1285</v>
      </c>
      <c r="B1286" s="4">
        <v>5.1343540000000001</v>
      </c>
      <c r="C1286">
        <v>3.984793333333303E-2</v>
      </c>
      <c r="E1286" s="4">
        <v>2.3383829999999999</v>
      </c>
    </row>
    <row r="1287" spans="1:5" x14ac:dyDescent="0.3">
      <c r="A1287">
        <v>1286</v>
      </c>
      <c r="B1287" s="4">
        <v>5.5332637</v>
      </c>
      <c r="C1287">
        <v>0.39667930000000001</v>
      </c>
      <c r="E1287" s="4">
        <v>1.9847688999999999</v>
      </c>
    </row>
    <row r="1288" spans="1:5" x14ac:dyDescent="0.3">
      <c r="A1288">
        <v>1287</v>
      </c>
      <c r="B1288" s="4">
        <v>5.7798157000000003</v>
      </c>
      <c r="C1288">
        <v>0.11315311666666661</v>
      </c>
      <c r="E1288" s="4">
        <v>2.7002326999999999</v>
      </c>
    </row>
    <row r="1289" spans="1:5" x14ac:dyDescent="0.3">
      <c r="A1289">
        <v>1288</v>
      </c>
      <c r="B1289" s="4">
        <v>5.7829040000000003</v>
      </c>
      <c r="C1289">
        <v>-3.8175241666666603E-2</v>
      </c>
      <c r="E1289" s="4">
        <v>3.8264450000000001</v>
      </c>
    </row>
    <row r="1290" spans="1:5" x14ac:dyDescent="0.3">
      <c r="A1290">
        <v>1289</v>
      </c>
      <c r="B1290" s="4">
        <v>5.7736390000000002</v>
      </c>
      <c r="C1290">
        <v>9.277855833333308E-2</v>
      </c>
      <c r="E1290" s="4">
        <v>4.3288140000000004</v>
      </c>
    </row>
    <row r="1291" spans="1:5" x14ac:dyDescent="0.3">
      <c r="A1291">
        <v>1290</v>
      </c>
      <c r="B1291" s="4">
        <v>5.9419529999999998</v>
      </c>
      <c r="C1291">
        <v>9.826914166666656E-2</v>
      </c>
      <c r="E1291" s="4">
        <v>4.5002164999999996</v>
      </c>
    </row>
    <row r="1292" spans="1:5" x14ac:dyDescent="0.3">
      <c r="A1292">
        <v>1291</v>
      </c>
      <c r="B1292" s="4">
        <v>5.9388649999999998</v>
      </c>
      <c r="C1292">
        <v>-1.5527216666666973E-2</v>
      </c>
      <c r="E1292" s="4">
        <v>4.6273527000000003</v>
      </c>
    </row>
    <row r="1293" spans="1:5" x14ac:dyDescent="0.3">
      <c r="A1293">
        <v>1292</v>
      </c>
      <c r="B1293" s="4">
        <v>5.9254822999999996</v>
      </c>
      <c r="C1293">
        <v>-6.592718333333325E-2</v>
      </c>
      <c r="E1293" s="4">
        <v>5.1065592999999998</v>
      </c>
    </row>
    <row r="1294" spans="1:5" x14ac:dyDescent="0.3">
      <c r="A1294">
        <v>1293</v>
      </c>
      <c r="B1294" s="4">
        <v>5.8281999999999998</v>
      </c>
      <c r="C1294">
        <v>-6.1766691666666894E-2</v>
      </c>
      <c r="E1294" s="4">
        <v>5.2836236999999997</v>
      </c>
    </row>
    <row r="1295" spans="1:5" x14ac:dyDescent="0.3">
      <c r="A1295">
        <v>1294</v>
      </c>
      <c r="B1295" s="4">
        <v>5.8477591999999996</v>
      </c>
      <c r="C1295">
        <v>0.12619250000000024</v>
      </c>
      <c r="E1295" s="4">
        <v>5.2522254000000004</v>
      </c>
    </row>
    <row r="1296" spans="1:5" x14ac:dyDescent="0.3">
      <c r="A1296">
        <v>1295</v>
      </c>
      <c r="B1296" s="4">
        <v>6.0582805000000004</v>
      </c>
      <c r="C1296">
        <v>0.22411876666666664</v>
      </c>
      <c r="E1296" s="4">
        <v>5.4514230000000001</v>
      </c>
    </row>
    <row r="1297" spans="1:5" x14ac:dyDescent="0.3">
      <c r="A1297">
        <v>1296</v>
      </c>
      <c r="B1297" s="4">
        <v>6.2518162999999998</v>
      </c>
      <c r="C1297">
        <v>0.16784233333333284</v>
      </c>
      <c r="E1297" s="4">
        <v>5.435467</v>
      </c>
    </row>
    <row r="1298" spans="1:5" x14ac:dyDescent="0.3">
      <c r="A1298">
        <v>1297</v>
      </c>
      <c r="B1298" s="4">
        <v>6.3712315999999998</v>
      </c>
      <c r="C1298">
        <v>3.1826874999999998E-2</v>
      </c>
      <c r="E1298" s="4">
        <v>5.4014949999999997</v>
      </c>
    </row>
    <row r="1299" spans="1:5" x14ac:dyDescent="0.3">
      <c r="A1299">
        <v>1298</v>
      </c>
      <c r="B1299" s="4">
        <v>6.3372599999999997</v>
      </c>
      <c r="C1299">
        <v>4.8898000000000925E-3</v>
      </c>
      <c r="E1299" s="4">
        <v>4.6103670000000001</v>
      </c>
    </row>
    <row r="1300" spans="1:5" x14ac:dyDescent="0.3">
      <c r="A1300">
        <v>1299</v>
      </c>
      <c r="B1300" s="4">
        <v>6.3599075999999997</v>
      </c>
      <c r="C1300">
        <v>-0.13472853333333287</v>
      </c>
      <c r="E1300" s="4">
        <v>4.1023360000000002</v>
      </c>
    </row>
    <row r="1301" spans="1:5" x14ac:dyDescent="0.3">
      <c r="A1301">
        <v>1300</v>
      </c>
      <c r="B1301" s="4">
        <v>6.1025467000000004</v>
      </c>
      <c r="C1301">
        <v>-0.11722778333333284</v>
      </c>
      <c r="E1301" s="4">
        <v>3.7446039999999998</v>
      </c>
    </row>
    <row r="1302" spans="1:5" x14ac:dyDescent="0.3">
      <c r="A1302">
        <v>1301</v>
      </c>
      <c r="B1302" s="4">
        <v>6.1102676000000002</v>
      </c>
      <c r="C1302">
        <v>-0.16552626666666667</v>
      </c>
      <c r="E1302" s="4">
        <v>3.5896728000000002</v>
      </c>
    </row>
    <row r="1303" spans="1:5" x14ac:dyDescent="0.3">
      <c r="A1303">
        <v>1302</v>
      </c>
      <c r="B1303" s="4">
        <v>5.7468734000000001</v>
      </c>
      <c r="C1303">
        <v>-0.34889594166666682</v>
      </c>
      <c r="E1303" s="4">
        <v>3.2895895999999998</v>
      </c>
    </row>
    <row r="1304" spans="1:5" x14ac:dyDescent="0.3">
      <c r="A1304">
        <v>1303</v>
      </c>
      <c r="B1304" s="4">
        <v>5.5008363999999998</v>
      </c>
      <c r="C1304">
        <v>-0.18397011666666666</v>
      </c>
      <c r="E1304" s="4">
        <v>3.1562766999999998</v>
      </c>
    </row>
    <row r="1305" spans="1:5" x14ac:dyDescent="0.3">
      <c r="A1305">
        <v>1304</v>
      </c>
      <c r="B1305" s="4">
        <v>5.4138484</v>
      </c>
      <c r="C1305">
        <v>0.12186051666666679</v>
      </c>
      <c r="E1305" s="4">
        <v>2.5453014</v>
      </c>
    </row>
    <row r="1306" spans="1:5" x14ac:dyDescent="0.3">
      <c r="A1306">
        <v>1305</v>
      </c>
      <c r="B1306" s="4">
        <v>5.6537090000000001</v>
      </c>
      <c r="C1306">
        <v>6.4254599999999565E-2</v>
      </c>
      <c r="E1306" s="4">
        <v>2.5658903</v>
      </c>
    </row>
    <row r="1307" spans="1:5" x14ac:dyDescent="0.3">
      <c r="A1307">
        <v>1306</v>
      </c>
      <c r="B1307" s="4">
        <v>5.5075279999999998</v>
      </c>
      <c r="C1307">
        <v>-8.7803133333333408E-2</v>
      </c>
      <c r="E1307" s="4">
        <v>1.8339553</v>
      </c>
    </row>
    <row r="1308" spans="1:5" x14ac:dyDescent="0.3">
      <c r="A1308">
        <v>1307</v>
      </c>
      <c r="B1308" s="4">
        <v>5.4792180000000004</v>
      </c>
      <c r="C1308">
        <v>-0.21734166666666663</v>
      </c>
      <c r="E1308" s="4">
        <v>2.0310937999999998</v>
      </c>
    </row>
    <row r="1309" spans="1:5" x14ac:dyDescent="0.3">
      <c r="A1309">
        <v>1308</v>
      </c>
      <c r="B1309" s="4">
        <v>5.0715579999999996</v>
      </c>
      <c r="C1309">
        <v>-0.38745683333333392</v>
      </c>
      <c r="E1309" s="4">
        <v>2.8551639999999998</v>
      </c>
    </row>
    <row r="1310" spans="1:5" x14ac:dyDescent="0.3">
      <c r="A1310">
        <v>1309</v>
      </c>
      <c r="B1310" s="4">
        <v>4.7740489999999998</v>
      </c>
      <c r="C1310">
        <v>-0.25101285833333287</v>
      </c>
      <c r="E1310" s="4">
        <v>3.2792952</v>
      </c>
    </row>
    <row r="1311" spans="1:5" x14ac:dyDescent="0.3">
      <c r="A1311">
        <v>1310</v>
      </c>
      <c r="B1311" s="4">
        <v>4.5156580000000002</v>
      </c>
      <c r="C1311">
        <v>-0.3689704333333334</v>
      </c>
      <c r="E1311" s="4">
        <v>4.2670474</v>
      </c>
    </row>
    <row r="1312" spans="1:5" x14ac:dyDescent="0.3">
      <c r="A1312">
        <v>1311</v>
      </c>
      <c r="B1312" s="4">
        <v>4.0441722999999996</v>
      </c>
      <c r="C1312">
        <v>-0.46826855833333364</v>
      </c>
      <c r="E1312" s="4">
        <v>4.6649275000000001</v>
      </c>
    </row>
    <row r="1313" spans="1:5" x14ac:dyDescent="0.3">
      <c r="A1313">
        <v>1312</v>
      </c>
      <c r="B1313" s="4">
        <v>3.6601895999999998</v>
      </c>
      <c r="C1313">
        <v>-0.23599997499999961</v>
      </c>
      <c r="E1313" s="4">
        <v>4.8950085999999997</v>
      </c>
    </row>
    <row r="1314" spans="1:5" x14ac:dyDescent="0.3">
      <c r="A1314">
        <v>1313</v>
      </c>
      <c r="B1314" s="4">
        <v>3.5495245</v>
      </c>
      <c r="C1314">
        <v>-0.11126569999999998</v>
      </c>
      <c r="E1314" s="4">
        <v>4.9217740000000001</v>
      </c>
    </row>
    <row r="1315" spans="1:5" x14ac:dyDescent="0.3">
      <c r="A1315">
        <v>1314</v>
      </c>
      <c r="B1315" s="4">
        <v>3.3904752999999999</v>
      </c>
      <c r="C1315">
        <v>-0.14489441666666658</v>
      </c>
      <c r="E1315" s="4">
        <v>4.9171414000000002</v>
      </c>
    </row>
    <row r="1316" spans="1:5" x14ac:dyDescent="0.3">
      <c r="A1316">
        <v>1315</v>
      </c>
      <c r="B1316" s="4">
        <v>3.2216463000000002</v>
      </c>
      <c r="C1316">
        <v>-0.29948252499999989</v>
      </c>
      <c r="E1316" s="4">
        <v>4.9480247000000004</v>
      </c>
    </row>
    <row r="1317" spans="1:5" x14ac:dyDescent="0.3">
      <c r="A1317">
        <v>1316</v>
      </c>
      <c r="B1317" s="4">
        <v>2.7758970000000001</v>
      </c>
      <c r="C1317">
        <v>-0.55118161666666676</v>
      </c>
      <c r="E1317" s="4">
        <v>4.6731629999999997</v>
      </c>
    </row>
    <row r="1318" spans="1:5" x14ac:dyDescent="0.3">
      <c r="A1318">
        <v>1317</v>
      </c>
      <c r="B1318" s="4">
        <v>2.2266884</v>
      </c>
      <c r="C1318">
        <v>-0.43704203333333336</v>
      </c>
      <c r="E1318" s="4">
        <v>4.5233790000000003</v>
      </c>
    </row>
    <row r="1319" spans="1:5" x14ac:dyDescent="0.3">
      <c r="A1319">
        <v>1318</v>
      </c>
      <c r="B1319" s="4">
        <v>2.0449915000000001</v>
      </c>
      <c r="C1319">
        <v>0.18834541666666674</v>
      </c>
      <c r="E1319" s="4">
        <v>4.5213200000000002</v>
      </c>
    </row>
    <row r="1320" spans="1:5" x14ac:dyDescent="0.3">
      <c r="A1320">
        <v>1319</v>
      </c>
      <c r="B1320" s="4">
        <v>2.6189067000000001</v>
      </c>
      <c r="C1320">
        <v>0.88150468333333321</v>
      </c>
      <c r="E1320" s="4">
        <v>3.8573284000000001</v>
      </c>
    </row>
    <row r="1321" spans="1:5" x14ac:dyDescent="0.3">
      <c r="A1321">
        <v>1320</v>
      </c>
      <c r="B1321" s="4">
        <v>3.6534984000000001</v>
      </c>
      <c r="C1321">
        <v>1.0257555083333334</v>
      </c>
      <c r="E1321" s="4">
        <v>3.3647391999999998</v>
      </c>
    </row>
    <row r="1322" spans="1:5" x14ac:dyDescent="0.3">
      <c r="A1322">
        <v>1321</v>
      </c>
      <c r="B1322" s="4">
        <v>4.5166874000000004</v>
      </c>
      <c r="C1322">
        <v>0.58219379166666629</v>
      </c>
      <c r="E1322" s="4">
        <v>3.1310554000000002</v>
      </c>
    </row>
    <row r="1323" spans="1:5" x14ac:dyDescent="0.3">
      <c r="A1323">
        <v>1322</v>
      </c>
      <c r="B1323" s="4">
        <v>4.9181710000000001</v>
      </c>
      <c r="C1323">
        <v>0.62242797499999991</v>
      </c>
      <c r="E1323" s="4">
        <v>2.9539909999999998</v>
      </c>
    </row>
    <row r="1324" spans="1:5" x14ac:dyDescent="0.3">
      <c r="A1324">
        <v>1323</v>
      </c>
      <c r="B1324" s="4">
        <v>5.749962</v>
      </c>
      <c r="C1324">
        <v>0.62924764166666691</v>
      </c>
      <c r="E1324" s="4">
        <v>2.3229413000000001</v>
      </c>
    </row>
    <row r="1325" spans="1:5" x14ac:dyDescent="0.3">
      <c r="A1325">
        <v>1324</v>
      </c>
      <c r="B1325" s="4">
        <v>6.0505595000000003</v>
      </c>
      <c r="C1325">
        <v>7.9481716666666744E-2</v>
      </c>
      <c r="E1325" s="4">
        <v>1.7701297</v>
      </c>
    </row>
    <row r="1326" spans="1:5" x14ac:dyDescent="0.3">
      <c r="A1326">
        <v>1325</v>
      </c>
      <c r="B1326" s="4">
        <v>6.0248236999999998</v>
      </c>
      <c r="C1326">
        <v>4.2464799999999712E-2</v>
      </c>
      <c r="E1326" s="4">
        <v>1.7582911000000001</v>
      </c>
    </row>
    <row r="1327" spans="1:5" x14ac:dyDescent="0.3">
      <c r="A1327">
        <v>1326</v>
      </c>
      <c r="B1327" s="4">
        <v>6.163284</v>
      </c>
      <c r="C1327">
        <v>8.4886258333333256E-2</v>
      </c>
      <c r="E1327" s="4">
        <v>1.8864570000000001</v>
      </c>
    </row>
    <row r="1328" spans="1:5" x14ac:dyDescent="0.3">
      <c r="A1328">
        <v>1327</v>
      </c>
      <c r="B1328" s="4">
        <v>6.1421804</v>
      </c>
      <c r="C1328">
        <v>-0.12078808333333346</v>
      </c>
      <c r="E1328" s="4">
        <v>2.4449306000000002</v>
      </c>
    </row>
    <row r="1329" spans="1:5" x14ac:dyDescent="0.3">
      <c r="A1329">
        <v>1328</v>
      </c>
      <c r="B1329" s="4">
        <v>5.9707780000000001</v>
      </c>
      <c r="C1329">
        <v>-0.11019338333333351</v>
      </c>
      <c r="E1329" s="4">
        <v>2.7686907999999999</v>
      </c>
    </row>
    <row r="1330" spans="1:5" x14ac:dyDescent="0.3">
      <c r="A1330">
        <v>1329</v>
      </c>
      <c r="B1330" s="4">
        <v>5.9342326999999999</v>
      </c>
      <c r="C1330">
        <v>-5.2373166666666839E-2</v>
      </c>
      <c r="E1330" s="4">
        <v>2.8026626000000001</v>
      </c>
    </row>
    <row r="1331" spans="1:5" x14ac:dyDescent="0.3">
      <c r="A1331">
        <v>1330</v>
      </c>
      <c r="B1331" s="4">
        <v>5.8220229999999997</v>
      </c>
      <c r="C1331">
        <v>-0.19473665833333365</v>
      </c>
      <c r="E1331" s="4">
        <v>3.0384052000000001</v>
      </c>
    </row>
    <row r="1332" spans="1:5" x14ac:dyDescent="0.3">
      <c r="A1332">
        <v>1331</v>
      </c>
      <c r="B1332" s="4">
        <v>5.5806183999999996</v>
      </c>
      <c r="C1332">
        <v>-0.200098108333333</v>
      </c>
      <c r="E1332" s="4">
        <v>3.8037972</v>
      </c>
    </row>
    <row r="1333" spans="1:5" x14ac:dyDescent="0.3">
      <c r="A1333">
        <v>1332</v>
      </c>
      <c r="B1333" s="4">
        <v>5.4787034999999999</v>
      </c>
      <c r="C1333">
        <v>4.1864100000000772E-2</v>
      </c>
      <c r="E1333" s="4">
        <v>4.2593265000000002</v>
      </c>
    </row>
    <row r="1334" spans="1:5" x14ac:dyDescent="0.3">
      <c r="A1334">
        <v>1333</v>
      </c>
      <c r="B1334" s="4">
        <v>5.5888540000000004</v>
      </c>
      <c r="C1334">
        <v>-3.9076116666666438E-2</v>
      </c>
      <c r="E1334" s="4">
        <v>4.6546329999999996</v>
      </c>
    </row>
    <row r="1335" spans="1:5" x14ac:dyDescent="0.3">
      <c r="A1335">
        <v>1334</v>
      </c>
      <c r="B1335" s="4">
        <v>5.3855386000000003</v>
      </c>
      <c r="C1335">
        <v>-0.17552027500000036</v>
      </c>
      <c r="E1335" s="4">
        <v>4.8950085999999997</v>
      </c>
    </row>
    <row r="1336" spans="1:5" x14ac:dyDescent="0.3">
      <c r="A1336">
        <v>1335</v>
      </c>
      <c r="B1336" s="4">
        <v>5.3042125999999996</v>
      </c>
      <c r="C1336">
        <v>-3.0926200000000643E-2</v>
      </c>
      <c r="E1336" s="4">
        <v>5.0262623</v>
      </c>
    </row>
    <row r="1337" spans="1:5" x14ac:dyDescent="0.3">
      <c r="A1337">
        <v>1336</v>
      </c>
      <c r="B1337" s="4">
        <v>5.3078155999999996</v>
      </c>
      <c r="C1337">
        <v>2.719458333333365E-2</v>
      </c>
      <c r="E1337" s="4">
        <v>5.5883393000000003</v>
      </c>
    </row>
    <row r="1338" spans="1:5" x14ac:dyDescent="0.3">
      <c r="A1338">
        <v>1337</v>
      </c>
      <c r="B1338" s="4">
        <v>5.3381844000000003</v>
      </c>
      <c r="C1338">
        <v>6.0044166666687693E-4</v>
      </c>
      <c r="E1338" s="4">
        <v>5.6089279999999997</v>
      </c>
    </row>
    <row r="1339" spans="1:5" x14ac:dyDescent="0.3">
      <c r="A1339">
        <v>1338</v>
      </c>
      <c r="B1339" s="4">
        <v>5.330978</v>
      </c>
      <c r="C1339">
        <v>9.7711366666666688E-2</v>
      </c>
      <c r="E1339" s="4">
        <v>5.4828210000000004</v>
      </c>
    </row>
    <row r="1340" spans="1:5" x14ac:dyDescent="0.3">
      <c r="A1340">
        <v>1339</v>
      </c>
      <c r="B1340" s="4">
        <v>5.4823065</v>
      </c>
      <c r="C1340">
        <v>1.3597241666666463E-2</v>
      </c>
      <c r="E1340" s="4">
        <v>4.9964085000000003</v>
      </c>
    </row>
    <row r="1341" spans="1:5" x14ac:dyDescent="0.3">
      <c r="A1341">
        <v>1340</v>
      </c>
      <c r="B1341" s="4">
        <v>5.2882559999999996</v>
      </c>
      <c r="C1341">
        <v>-0.37381718333333341</v>
      </c>
      <c r="E1341" s="4">
        <v>5.1477370000000002</v>
      </c>
    </row>
    <row r="1342" spans="1:5" x14ac:dyDescent="0.3">
      <c r="A1342">
        <v>1341</v>
      </c>
      <c r="B1342" s="4">
        <v>4.8332414999999997</v>
      </c>
      <c r="C1342">
        <v>-0.37900721666666648</v>
      </c>
      <c r="E1342" s="4">
        <v>5.1245747000000001</v>
      </c>
    </row>
    <row r="1343" spans="1:5" x14ac:dyDescent="0.3">
      <c r="A1343">
        <v>1342</v>
      </c>
      <c r="B1343" s="4">
        <v>4.6242641999999998</v>
      </c>
      <c r="C1343">
        <v>-4.5509866666666232E-2</v>
      </c>
      <c r="E1343" s="4">
        <v>4.9835405000000002</v>
      </c>
    </row>
    <row r="1344" spans="1:5" x14ac:dyDescent="0.3">
      <c r="A1344">
        <v>1343</v>
      </c>
      <c r="B1344" s="4">
        <v>4.7184587000000002</v>
      </c>
      <c r="C1344">
        <v>0.17693593333333327</v>
      </c>
      <c r="E1344" s="4">
        <v>5.0859703999999999</v>
      </c>
    </row>
    <row r="1345" spans="1:5" x14ac:dyDescent="0.3">
      <c r="A1345">
        <v>1344</v>
      </c>
      <c r="B1345" s="4">
        <v>4.916112</v>
      </c>
      <c r="C1345">
        <v>0.16891470833333311</v>
      </c>
      <c r="E1345" s="4">
        <v>5.2383280000000001</v>
      </c>
    </row>
    <row r="1346" spans="1:5" x14ac:dyDescent="0.3">
      <c r="A1346">
        <v>1345</v>
      </c>
      <c r="B1346" s="4">
        <v>5.0447927000000004</v>
      </c>
      <c r="C1346">
        <v>0.17273235833333334</v>
      </c>
      <c r="E1346" s="4">
        <v>5.4709826000000001</v>
      </c>
    </row>
    <row r="1347" spans="1:5" x14ac:dyDescent="0.3">
      <c r="A1347">
        <v>1346</v>
      </c>
      <c r="B1347" s="4">
        <v>5.2079597</v>
      </c>
      <c r="C1347">
        <v>3.5598666666660783E-3</v>
      </c>
      <c r="E1347" s="4">
        <v>5.4473050000000001</v>
      </c>
    </row>
    <row r="1348" spans="1:5" x14ac:dyDescent="0.3">
      <c r="A1348">
        <v>1347</v>
      </c>
      <c r="B1348" s="4">
        <v>4.9804519999999997</v>
      </c>
      <c r="C1348">
        <v>-0.45377055000000022</v>
      </c>
      <c r="E1348" s="4">
        <v>4.7900049999999998</v>
      </c>
    </row>
    <row r="1349" spans="1:5" x14ac:dyDescent="0.3">
      <c r="A1349">
        <v>1348</v>
      </c>
      <c r="B1349" s="4">
        <v>4.3586679999999998</v>
      </c>
      <c r="C1349">
        <v>-0.72116845833333321</v>
      </c>
      <c r="E1349" s="4">
        <v>4.7050757000000001</v>
      </c>
    </row>
    <row r="1350" spans="1:5" x14ac:dyDescent="0.3">
      <c r="A1350">
        <v>1349</v>
      </c>
      <c r="B1350" s="4">
        <v>3.6957057</v>
      </c>
      <c r="C1350">
        <v>-0.42155769999999987</v>
      </c>
      <c r="E1350" s="4">
        <v>4.4770539999999999</v>
      </c>
    </row>
    <row r="1351" spans="1:5" x14ac:dyDescent="0.3">
      <c r="A1351">
        <v>1350</v>
      </c>
      <c r="B1351" s="4">
        <v>3.5840108000000002</v>
      </c>
      <c r="C1351">
        <v>8.3299208333333485E-2</v>
      </c>
      <c r="E1351" s="4">
        <v>4.3406525</v>
      </c>
    </row>
    <row r="1352" spans="1:5" x14ac:dyDescent="0.3">
      <c r="A1352">
        <v>1351</v>
      </c>
      <c r="B1352" s="4">
        <v>3.8418868000000002</v>
      </c>
      <c r="C1352">
        <v>0.51879728333333341</v>
      </c>
      <c r="E1352" s="4">
        <v>4.0359369999999997</v>
      </c>
    </row>
    <row r="1353" spans="1:5" x14ac:dyDescent="0.3">
      <c r="A1353">
        <v>1352</v>
      </c>
      <c r="B1353" s="4">
        <v>4.5285263000000002</v>
      </c>
      <c r="C1353">
        <v>0.69989331666666665</v>
      </c>
      <c r="E1353" s="4">
        <v>3.8393130000000002</v>
      </c>
    </row>
    <row r="1354" spans="1:5" x14ac:dyDescent="0.3">
      <c r="A1354">
        <v>1353</v>
      </c>
      <c r="B1354" s="4">
        <v>5.0262623</v>
      </c>
      <c r="C1354">
        <v>3.1569499999999438E-2</v>
      </c>
      <c r="E1354" s="4">
        <v>3.8629904000000002</v>
      </c>
    </row>
    <row r="1355" spans="1:5" x14ac:dyDescent="0.3">
      <c r="A1355">
        <v>1354</v>
      </c>
      <c r="B1355" s="4">
        <v>4.6602949999999996</v>
      </c>
      <c r="C1355">
        <v>-0.30334269999999958</v>
      </c>
      <c r="E1355" s="4">
        <v>4.5789689999999998</v>
      </c>
    </row>
    <row r="1356" spans="1:5" x14ac:dyDescent="0.3">
      <c r="A1356">
        <v>1355</v>
      </c>
      <c r="B1356" s="4">
        <v>4.5172024000000004</v>
      </c>
      <c r="C1356">
        <v>-0.27503322499999983</v>
      </c>
      <c r="E1356" s="4">
        <v>4.6788249999999998</v>
      </c>
    </row>
    <row r="1357" spans="1:5" x14ac:dyDescent="0.3">
      <c r="A1357">
        <v>1356</v>
      </c>
      <c r="B1357" s="4">
        <v>4.0961594999999997</v>
      </c>
      <c r="C1357">
        <v>-0.34490685833333368</v>
      </c>
      <c r="E1357" s="4">
        <v>5.2012679999999998</v>
      </c>
    </row>
    <row r="1358" spans="1:5" x14ac:dyDescent="0.3">
      <c r="A1358">
        <v>1357</v>
      </c>
      <c r="B1358" s="4">
        <v>3.813577</v>
      </c>
      <c r="C1358">
        <v>-0.43682765833333298</v>
      </c>
      <c r="E1358" s="4">
        <v>4.9866289999999998</v>
      </c>
    </row>
    <row r="1359" spans="1:5" x14ac:dyDescent="0.3">
      <c r="A1359">
        <v>1358</v>
      </c>
      <c r="B1359" s="4">
        <v>3.1701741000000001</v>
      </c>
      <c r="C1359">
        <v>-0.73129164166666671</v>
      </c>
      <c r="E1359" s="4">
        <v>4.9500837000000004</v>
      </c>
    </row>
    <row r="1360" spans="1:5" x14ac:dyDescent="0.3">
      <c r="A1360">
        <v>1359</v>
      </c>
      <c r="B1360" s="4">
        <v>2.3512510999999998</v>
      </c>
      <c r="C1360">
        <v>-1.141825375</v>
      </c>
      <c r="E1360" s="4">
        <v>5.221857</v>
      </c>
    </row>
    <row r="1361" spans="1:5" x14ac:dyDescent="0.3">
      <c r="A1361">
        <v>1360</v>
      </c>
      <c r="B1361" s="4">
        <v>1.173052</v>
      </c>
      <c r="C1361">
        <v>-0.27764975833333316</v>
      </c>
      <c r="E1361" s="4">
        <v>5.7736390000000002</v>
      </c>
    </row>
    <row r="1362" spans="1:5" x14ac:dyDescent="0.3">
      <c r="A1362">
        <v>1361</v>
      </c>
      <c r="B1362" s="4">
        <v>1.5385047000000001</v>
      </c>
      <c r="C1362">
        <v>-0.58609707499999997</v>
      </c>
      <c r="E1362" s="4">
        <v>5.744815</v>
      </c>
    </row>
    <row r="1363" spans="1:5" x14ac:dyDescent="0.3">
      <c r="A1363">
        <v>1362</v>
      </c>
      <c r="E1363" s="4">
        <v>5.6634884000000003</v>
      </c>
    </row>
    <row r="1364" spans="1:5" x14ac:dyDescent="0.3">
      <c r="A1364">
        <v>1363</v>
      </c>
      <c r="E1364" s="4">
        <v>5.6809893000000002</v>
      </c>
    </row>
    <row r="1365" spans="1:5" x14ac:dyDescent="0.3">
      <c r="A1365">
        <v>1364</v>
      </c>
      <c r="E1365" s="4">
        <v>6.0083523000000003</v>
      </c>
    </row>
    <row r="1366" spans="1:5" x14ac:dyDescent="0.3">
      <c r="A1366">
        <v>1365</v>
      </c>
      <c r="E1366" s="4">
        <v>6.3454956999999999</v>
      </c>
    </row>
    <row r="1367" spans="1:5" x14ac:dyDescent="0.3">
      <c r="A1367">
        <v>1366</v>
      </c>
      <c r="E1367" s="4">
        <v>5.9445269999999999</v>
      </c>
    </row>
    <row r="1368" spans="1:5" x14ac:dyDescent="0.3">
      <c r="A1368">
        <v>1367</v>
      </c>
      <c r="E1368" s="4">
        <v>5.6825333000000002</v>
      </c>
    </row>
    <row r="1369" spans="1:5" x14ac:dyDescent="0.3">
      <c r="A1369">
        <v>1368</v>
      </c>
      <c r="E1369" s="4">
        <v>5.5924569999999996</v>
      </c>
    </row>
    <row r="1370" spans="1:5" x14ac:dyDescent="0.3">
      <c r="A1370">
        <v>1369</v>
      </c>
      <c r="E1370" s="4">
        <v>6.1442389999999998</v>
      </c>
    </row>
    <row r="1371" spans="1:5" x14ac:dyDescent="0.3">
      <c r="A1371">
        <v>1370</v>
      </c>
      <c r="E1371" s="4">
        <v>6.163284</v>
      </c>
    </row>
    <row r="1372" spans="1:5" x14ac:dyDescent="0.3">
      <c r="A1372">
        <v>1371</v>
      </c>
      <c r="E1372" s="4">
        <v>6.0788693</v>
      </c>
    </row>
    <row r="1373" spans="1:5" x14ac:dyDescent="0.3">
      <c r="A1373">
        <v>1372</v>
      </c>
      <c r="E1373" s="4">
        <v>6.1895347000000003</v>
      </c>
    </row>
    <row r="1374" spans="1:5" x14ac:dyDescent="0.3">
      <c r="A1374">
        <v>1373</v>
      </c>
      <c r="E1374" s="4">
        <v>6.1699752999999999</v>
      </c>
    </row>
    <row r="1375" spans="1:5" x14ac:dyDescent="0.3">
      <c r="A1375">
        <v>1374</v>
      </c>
      <c r="E1375" s="4">
        <v>5.8807014999999998</v>
      </c>
    </row>
    <row r="1376" spans="1:5" x14ac:dyDescent="0.3">
      <c r="A1376">
        <v>1375</v>
      </c>
      <c r="E1376" s="4">
        <v>6.2461542999999997</v>
      </c>
    </row>
    <row r="1377" spans="1:5" x14ac:dyDescent="0.3">
      <c r="A1377">
        <v>1376</v>
      </c>
      <c r="E1377" s="4">
        <v>5.8853340000000003</v>
      </c>
    </row>
    <row r="1378" spans="1:5" x14ac:dyDescent="0.3">
      <c r="A1378">
        <v>1377</v>
      </c>
      <c r="E1378" s="4">
        <v>5.6094426999999998</v>
      </c>
    </row>
    <row r="1379" spans="1:5" x14ac:dyDescent="0.3">
      <c r="A1379">
        <v>1378</v>
      </c>
      <c r="E1379" s="4">
        <v>4.9330980000000002</v>
      </c>
    </row>
    <row r="1380" spans="1:5" x14ac:dyDescent="0.3">
      <c r="A1380">
        <v>1379</v>
      </c>
      <c r="E1380" s="4">
        <v>4.2644734</v>
      </c>
    </row>
    <row r="1381" spans="1:5" x14ac:dyDescent="0.3">
      <c r="A1381">
        <v>1380</v>
      </c>
      <c r="E1381" s="4">
        <v>3.8110034000000002</v>
      </c>
    </row>
    <row r="1382" spans="1:5" x14ac:dyDescent="0.3">
      <c r="A1382">
        <v>1381</v>
      </c>
      <c r="E1382" s="4">
        <v>3.9772587000000001</v>
      </c>
    </row>
    <row r="1383" spans="1:5" x14ac:dyDescent="0.3">
      <c r="A1383">
        <v>1382</v>
      </c>
      <c r="E1383" s="4">
        <v>4.3560943999999999</v>
      </c>
    </row>
    <row r="1384" spans="1:5" x14ac:dyDescent="0.3">
      <c r="A1384">
        <v>1383</v>
      </c>
      <c r="E1384" s="4">
        <v>4.4626416999999998</v>
      </c>
    </row>
    <row r="1385" spans="1:5" x14ac:dyDescent="0.3">
      <c r="A1385">
        <v>1384</v>
      </c>
      <c r="E1385" s="4">
        <v>4.1054244000000004</v>
      </c>
    </row>
    <row r="1386" spans="1:5" x14ac:dyDescent="0.3">
      <c r="A1386">
        <v>1385</v>
      </c>
      <c r="E1386" s="4">
        <v>3.8923295000000002</v>
      </c>
    </row>
    <row r="1387" spans="1:5" x14ac:dyDescent="0.3">
      <c r="A1387">
        <v>1386</v>
      </c>
      <c r="E1387" s="4">
        <v>3.5109203</v>
      </c>
    </row>
    <row r="1388" spans="1:5" x14ac:dyDescent="0.3">
      <c r="A1388">
        <v>1387</v>
      </c>
      <c r="E1388" s="4">
        <v>3.3812102999999998</v>
      </c>
    </row>
    <row r="1389" spans="1:5" x14ac:dyDescent="0.3">
      <c r="A1389">
        <v>1388</v>
      </c>
      <c r="E1389" s="4">
        <v>3.1588501999999998</v>
      </c>
    </row>
    <row r="1390" spans="1:5" x14ac:dyDescent="0.3">
      <c r="A1390">
        <v>1389</v>
      </c>
      <c r="E1390" s="4">
        <v>2.92774</v>
      </c>
    </row>
    <row r="1391" spans="1:5" x14ac:dyDescent="0.3">
      <c r="A1391">
        <v>1390</v>
      </c>
      <c r="E1391" s="4">
        <v>2.5720670000000001</v>
      </c>
    </row>
    <row r="1392" spans="1:5" x14ac:dyDescent="0.3">
      <c r="A1392">
        <v>1391</v>
      </c>
      <c r="E1392" s="4">
        <v>2.086684</v>
      </c>
    </row>
    <row r="1393" spans="1:5" x14ac:dyDescent="0.3">
      <c r="A1393">
        <v>1392</v>
      </c>
      <c r="E1393" s="4">
        <v>2.0480797000000002</v>
      </c>
    </row>
    <row r="1394" spans="1:5" x14ac:dyDescent="0.3">
      <c r="A1394">
        <v>1393</v>
      </c>
      <c r="E1394" s="4">
        <v>2.7151597000000001</v>
      </c>
    </row>
    <row r="1395" spans="1:5" x14ac:dyDescent="0.3">
      <c r="A1395">
        <v>1394</v>
      </c>
      <c r="E1395" s="4">
        <v>3.8331363000000001</v>
      </c>
    </row>
    <row r="1396" spans="1:5" x14ac:dyDescent="0.3">
      <c r="A1396">
        <v>1395</v>
      </c>
      <c r="E1396" s="4">
        <v>4.2202076999999996</v>
      </c>
    </row>
    <row r="1397" spans="1:5" x14ac:dyDescent="0.3">
      <c r="A1397">
        <v>1396</v>
      </c>
      <c r="E1397" s="4">
        <v>4.8754486999999997</v>
      </c>
    </row>
    <row r="1398" spans="1:5" x14ac:dyDescent="0.3">
      <c r="A1398">
        <v>1397</v>
      </c>
      <c r="E1398" s="4">
        <v>5.5862803000000003</v>
      </c>
    </row>
    <row r="1399" spans="1:5" x14ac:dyDescent="0.3">
      <c r="A1399">
        <v>1398</v>
      </c>
      <c r="E1399" s="4">
        <v>5.856509</v>
      </c>
    </row>
    <row r="1400" spans="1:5" x14ac:dyDescent="0.3">
      <c r="A1400">
        <v>1399</v>
      </c>
      <c r="E1400" s="4">
        <v>5.9738660000000001</v>
      </c>
    </row>
    <row r="1401" spans="1:5" x14ac:dyDescent="0.3">
      <c r="A1401">
        <v>1400</v>
      </c>
      <c r="E1401" s="4">
        <v>6.1874757000000002</v>
      </c>
    </row>
    <row r="1402" spans="1:5" x14ac:dyDescent="0.3">
      <c r="A1402">
        <v>1401</v>
      </c>
      <c r="E1402" s="4">
        <v>5.9265119999999998</v>
      </c>
    </row>
    <row r="1403" spans="1:5" x14ac:dyDescent="0.3">
      <c r="A1403">
        <v>1402</v>
      </c>
      <c r="E1403" s="4">
        <v>5.8868780000000003</v>
      </c>
    </row>
    <row r="1404" spans="1:5" x14ac:dyDescent="0.3">
      <c r="A1404">
        <v>1403</v>
      </c>
      <c r="E1404" s="4">
        <v>5.431864</v>
      </c>
    </row>
    <row r="1405" spans="1:5" x14ac:dyDescent="0.3">
      <c r="A1405">
        <v>1404</v>
      </c>
      <c r="E1405" s="4">
        <v>4.9814816000000004</v>
      </c>
    </row>
    <row r="1406" spans="1:5" x14ac:dyDescent="0.3">
      <c r="A1406">
        <v>1405</v>
      </c>
      <c r="E1406" s="4">
        <v>5.0041294000000001</v>
      </c>
    </row>
    <row r="1407" spans="1:5" x14ac:dyDescent="0.3">
      <c r="A1407">
        <v>1406</v>
      </c>
      <c r="E1407" s="4">
        <v>4.4013895999999999</v>
      </c>
    </row>
    <row r="1408" spans="1:5" x14ac:dyDescent="0.3">
      <c r="A1408">
        <v>1407</v>
      </c>
      <c r="E1408" s="4">
        <v>3.6818080000000002</v>
      </c>
    </row>
    <row r="1409" spans="1:5" x14ac:dyDescent="0.3">
      <c r="A1409">
        <v>1408</v>
      </c>
      <c r="E1409" s="4">
        <v>3.3040020000000001</v>
      </c>
    </row>
    <row r="1410" spans="1:5" x14ac:dyDescent="0.3">
      <c r="A1410">
        <v>1409</v>
      </c>
      <c r="E1410" s="4">
        <v>2.9030333000000001</v>
      </c>
    </row>
    <row r="1411" spans="1:5" x14ac:dyDescent="0.3">
      <c r="A1411">
        <v>1410</v>
      </c>
      <c r="E1411" s="4">
        <v>2.3620603</v>
      </c>
    </row>
    <row r="1412" spans="1:5" x14ac:dyDescent="0.3">
      <c r="A1412">
        <v>1411</v>
      </c>
      <c r="E1412" s="4">
        <v>1.9523413999999999</v>
      </c>
    </row>
    <row r="1413" spans="1:5" x14ac:dyDescent="0.3">
      <c r="A1413">
        <v>1412</v>
      </c>
      <c r="E1413" s="4">
        <v>1.958518</v>
      </c>
    </row>
    <row r="1414" spans="1:5" x14ac:dyDescent="0.3">
      <c r="A1414">
        <v>1413</v>
      </c>
      <c r="E1414" s="4">
        <v>1.4890914</v>
      </c>
    </row>
    <row r="1415" spans="1:5" x14ac:dyDescent="0.3">
      <c r="A1415">
        <v>1414</v>
      </c>
      <c r="E1415" s="4">
        <v>1.5210041999999999</v>
      </c>
    </row>
    <row r="1416" spans="1:5" x14ac:dyDescent="0.3">
      <c r="A1416">
        <v>1415</v>
      </c>
      <c r="E1416" s="4">
        <v>1.4046768999999999</v>
      </c>
    </row>
    <row r="1417" spans="1:5" x14ac:dyDescent="0.3">
      <c r="A1417">
        <v>1416</v>
      </c>
      <c r="E1417" s="4">
        <v>1.4165156000000001</v>
      </c>
    </row>
    <row r="1418" spans="1:5" x14ac:dyDescent="0.3">
      <c r="A1418">
        <v>1417</v>
      </c>
      <c r="E1418" s="4">
        <v>1.6501994</v>
      </c>
    </row>
    <row r="1419" spans="1:5" x14ac:dyDescent="0.3">
      <c r="A1419">
        <v>1418</v>
      </c>
      <c r="E1419" s="4">
        <v>1.5498285999999999</v>
      </c>
    </row>
    <row r="1420" spans="1:5" x14ac:dyDescent="0.3">
      <c r="A1420">
        <v>1419</v>
      </c>
      <c r="E1420" s="4">
        <v>1.4412221999999999</v>
      </c>
    </row>
    <row r="1421" spans="1:5" x14ac:dyDescent="0.3">
      <c r="A1421">
        <v>1420</v>
      </c>
      <c r="E1421" s="4">
        <v>1.8396173</v>
      </c>
    </row>
    <row r="1422" spans="1:5" x14ac:dyDescent="0.3">
      <c r="A1422">
        <v>1421</v>
      </c>
      <c r="E1422" s="4">
        <v>2.1206554999999998</v>
      </c>
    </row>
    <row r="1423" spans="1:5" x14ac:dyDescent="0.3">
      <c r="A1423">
        <v>1422</v>
      </c>
      <c r="E1423" s="4">
        <v>2.4778728000000001</v>
      </c>
    </row>
    <row r="1424" spans="1:5" x14ac:dyDescent="0.3">
      <c r="A1424">
        <v>1423</v>
      </c>
      <c r="E1424" s="4">
        <v>3.0034041</v>
      </c>
    </row>
    <row r="1425" spans="1:5" x14ac:dyDescent="0.3">
      <c r="A1425">
        <v>1424</v>
      </c>
      <c r="E1425" s="4">
        <v>3.6184970999999999</v>
      </c>
    </row>
    <row r="1426" spans="1:5" x14ac:dyDescent="0.3">
      <c r="A1426">
        <v>1425</v>
      </c>
      <c r="E1426" s="4">
        <v>4.0554959999999998</v>
      </c>
    </row>
    <row r="1427" spans="1:5" x14ac:dyDescent="0.3">
      <c r="A1427">
        <v>1426</v>
      </c>
      <c r="E1427" s="4">
        <v>4.176971</v>
      </c>
    </row>
    <row r="1428" spans="1:5" x14ac:dyDescent="0.3">
      <c r="A1428">
        <v>1427</v>
      </c>
      <c r="E1428" s="4">
        <v>4.1965303</v>
      </c>
    </row>
    <row r="1429" spans="1:5" x14ac:dyDescent="0.3">
      <c r="A1429">
        <v>1428</v>
      </c>
      <c r="E1429" s="4">
        <v>4.0554959999999998</v>
      </c>
    </row>
    <row r="1430" spans="1:5" x14ac:dyDescent="0.3">
      <c r="A1430">
        <v>1429</v>
      </c>
      <c r="E1430" s="4">
        <v>3.5834959999999998</v>
      </c>
    </row>
    <row r="1431" spans="1:5" x14ac:dyDescent="0.3">
      <c r="A1431">
        <v>1430</v>
      </c>
      <c r="E1431" s="4">
        <v>3.5562157999999999</v>
      </c>
    </row>
    <row r="1432" spans="1:5" x14ac:dyDescent="0.3">
      <c r="A1432">
        <v>1431</v>
      </c>
      <c r="E1432" s="4">
        <v>3.3626801999999998</v>
      </c>
    </row>
    <row r="1433" spans="1:5" x14ac:dyDescent="0.3">
      <c r="A1433">
        <v>1432</v>
      </c>
      <c r="E1433" s="4">
        <v>3.0960540000000001</v>
      </c>
    </row>
    <row r="1434" spans="1:5" x14ac:dyDescent="0.3">
      <c r="A1434">
        <v>1433</v>
      </c>
      <c r="E1434" s="4">
        <v>2.9611969999999999</v>
      </c>
    </row>
    <row r="1435" spans="1:5" x14ac:dyDescent="0.3">
      <c r="A1435">
        <v>1434</v>
      </c>
      <c r="E1435" s="4">
        <v>2.3177940000000001</v>
      </c>
    </row>
    <row r="1436" spans="1:5" x14ac:dyDescent="0.3">
      <c r="A1436">
        <v>1435</v>
      </c>
      <c r="E1436" s="4">
        <v>1.7613795000000001</v>
      </c>
    </row>
    <row r="1437" spans="1:5" x14ac:dyDescent="0.3">
      <c r="A1437">
        <v>1436</v>
      </c>
      <c r="E1437" s="4">
        <v>1.4335013999999999</v>
      </c>
    </row>
    <row r="1438" spans="1:5" x14ac:dyDescent="0.3">
      <c r="A1438">
        <v>1437</v>
      </c>
      <c r="E1438" s="4">
        <v>1.4314425</v>
      </c>
    </row>
    <row r="1439" spans="1:5" x14ac:dyDescent="0.3">
      <c r="A1439">
        <v>1438</v>
      </c>
      <c r="E1439" s="4">
        <v>1.53799</v>
      </c>
    </row>
    <row r="1440" spans="1:5" x14ac:dyDescent="0.3">
      <c r="A1440">
        <v>1439</v>
      </c>
      <c r="E1440" s="4">
        <v>2.0928605</v>
      </c>
    </row>
    <row r="1441" spans="1:5" x14ac:dyDescent="0.3">
      <c r="A1441">
        <v>1440</v>
      </c>
      <c r="E1441" s="4">
        <v>2.7722937999999999</v>
      </c>
    </row>
    <row r="1442" spans="1:5" x14ac:dyDescent="0.3">
      <c r="A1442">
        <v>1441</v>
      </c>
      <c r="E1442" s="4">
        <v>3.0543616</v>
      </c>
    </row>
    <row r="1443" spans="1:5" x14ac:dyDescent="0.3">
      <c r="A1443">
        <v>1442</v>
      </c>
      <c r="E1443" s="4">
        <v>3.2906190999999998</v>
      </c>
    </row>
    <row r="1444" spans="1:5" x14ac:dyDescent="0.3">
      <c r="A1444">
        <v>1443</v>
      </c>
      <c r="E1444" s="4">
        <v>3.5294501999999999</v>
      </c>
    </row>
    <row r="1445" spans="1:5" x14ac:dyDescent="0.3">
      <c r="A1445">
        <v>1444</v>
      </c>
      <c r="E1445" s="4">
        <v>3.9834353999999998</v>
      </c>
    </row>
    <row r="1446" spans="1:5" x14ac:dyDescent="0.3">
      <c r="A1446">
        <v>1445</v>
      </c>
      <c r="E1446" s="4">
        <v>4.4729359999999998</v>
      </c>
    </row>
    <row r="1447" spans="1:5" x14ac:dyDescent="0.3">
      <c r="A1447">
        <v>1446</v>
      </c>
      <c r="E1447" s="4">
        <v>4.4734506999999999</v>
      </c>
    </row>
    <row r="1448" spans="1:5" x14ac:dyDescent="0.3">
      <c r="A1448">
        <v>1447</v>
      </c>
      <c r="E1448" s="4">
        <v>3.9906413999999999</v>
      </c>
    </row>
    <row r="1449" spans="1:5" x14ac:dyDescent="0.3">
      <c r="A1449">
        <v>1448</v>
      </c>
      <c r="E1449" s="4">
        <v>3.3050313</v>
      </c>
    </row>
    <row r="1450" spans="1:5" x14ac:dyDescent="0.3">
      <c r="A1450">
        <v>1449</v>
      </c>
      <c r="E1450" s="4">
        <v>2.6883940000000002</v>
      </c>
    </row>
    <row r="1451" spans="1:5" x14ac:dyDescent="0.3">
      <c r="A1451">
        <v>1450</v>
      </c>
      <c r="E1451" s="4">
        <v>1.7397610999999999</v>
      </c>
    </row>
    <row r="1452" spans="1:5" x14ac:dyDescent="0.3">
      <c r="A1452">
        <v>1451</v>
      </c>
      <c r="E1452" s="4">
        <v>0</v>
      </c>
    </row>
    <row r="1453" spans="1:5" x14ac:dyDescent="0.3">
      <c r="A1453">
        <v>1452</v>
      </c>
      <c r="E1453" s="4">
        <v>0</v>
      </c>
    </row>
    <row r="1454" spans="1:5" x14ac:dyDescent="0.3">
      <c r="A1454">
        <v>1453</v>
      </c>
      <c r="E1454" s="4">
        <v>0</v>
      </c>
    </row>
    <row r="1455" spans="1:5" x14ac:dyDescent="0.3">
      <c r="A1455">
        <v>1454</v>
      </c>
      <c r="E1455" s="4">
        <v>0</v>
      </c>
    </row>
    <row r="1456" spans="1:5" x14ac:dyDescent="0.3">
      <c r="A1456">
        <v>1455</v>
      </c>
      <c r="E1456" s="4">
        <v>0</v>
      </c>
    </row>
    <row r="1457" spans="1:5" x14ac:dyDescent="0.3">
      <c r="A1457">
        <v>1456</v>
      </c>
      <c r="E1457" s="4">
        <v>0</v>
      </c>
    </row>
    <row r="1458" spans="1:5" x14ac:dyDescent="0.3">
      <c r="A1458">
        <v>1457</v>
      </c>
      <c r="E1458" s="4">
        <v>3.2581916</v>
      </c>
    </row>
    <row r="1459" spans="1:5" x14ac:dyDescent="0.3">
      <c r="A1459">
        <v>1458</v>
      </c>
      <c r="E1459" s="4">
        <v>4.2135160000000003</v>
      </c>
    </row>
    <row r="1460" spans="1:5" x14ac:dyDescent="0.3">
      <c r="A1460">
        <v>1459</v>
      </c>
      <c r="E1460" s="4">
        <v>5.2342104999999997</v>
      </c>
    </row>
    <row r="1461" spans="1:5" x14ac:dyDescent="0.3">
      <c r="A1461">
        <v>1460</v>
      </c>
      <c r="E1461" s="4">
        <v>4.9346420000000002</v>
      </c>
    </row>
    <row r="1462" spans="1:5" x14ac:dyDescent="0.3">
      <c r="A1462">
        <v>1461</v>
      </c>
      <c r="E1462" s="4">
        <v>5.8199639999999997</v>
      </c>
    </row>
    <row r="1463" spans="1:5" x14ac:dyDescent="0.3">
      <c r="A1463">
        <v>1462</v>
      </c>
      <c r="E1463" s="4">
        <v>7.2673629999999996</v>
      </c>
    </row>
    <row r="1464" spans="1:5" x14ac:dyDescent="0.3">
      <c r="A1464">
        <v>1463</v>
      </c>
      <c r="E1464" s="4">
        <v>8.8866790000000009</v>
      </c>
    </row>
    <row r="1465" spans="1:5" x14ac:dyDescent="0.3">
      <c r="A1465">
        <v>1464</v>
      </c>
      <c r="E1465" s="4">
        <v>9.1908799999999999</v>
      </c>
    </row>
    <row r="1466" spans="1:5" x14ac:dyDescent="0.3">
      <c r="A1466">
        <v>1465</v>
      </c>
      <c r="E1466" s="4">
        <v>8.7152770000000004</v>
      </c>
    </row>
    <row r="1467" spans="1:5" x14ac:dyDescent="0.3">
      <c r="A1467">
        <v>1466</v>
      </c>
      <c r="E1467" s="4">
        <v>8.8388100000000005</v>
      </c>
    </row>
    <row r="1468" spans="1:5" x14ac:dyDescent="0.3">
      <c r="A1468">
        <v>1467</v>
      </c>
      <c r="E1468" s="4">
        <v>9.0899940000000008</v>
      </c>
    </row>
    <row r="1469" spans="1:5" x14ac:dyDescent="0.3">
      <c r="A1469">
        <v>1468</v>
      </c>
      <c r="E1469" s="4">
        <v>9.1759529999999998</v>
      </c>
    </row>
    <row r="1470" spans="1:5" x14ac:dyDescent="0.3">
      <c r="A1470">
        <v>1469</v>
      </c>
      <c r="E1470" s="4">
        <v>9.194998</v>
      </c>
    </row>
    <row r="1471" spans="1:5" x14ac:dyDescent="0.3">
      <c r="A1471">
        <v>1470</v>
      </c>
      <c r="E1471" s="4">
        <v>8.9968299999999992</v>
      </c>
    </row>
    <row r="1472" spans="1:5" x14ac:dyDescent="0.3">
      <c r="A1472">
        <v>1471</v>
      </c>
      <c r="E1472" s="4">
        <v>8.7549100000000006</v>
      </c>
    </row>
    <row r="1473" spans="1:5" x14ac:dyDescent="0.3">
      <c r="A1473">
        <v>1472</v>
      </c>
      <c r="E1473" s="4">
        <v>8.8892530000000001</v>
      </c>
    </row>
    <row r="1474" spans="1:5" x14ac:dyDescent="0.3">
      <c r="A1474">
        <v>1473</v>
      </c>
      <c r="E1474" s="4">
        <v>8.4270320000000005</v>
      </c>
    </row>
    <row r="1475" spans="1:5" x14ac:dyDescent="0.3">
      <c r="A1475">
        <v>1474</v>
      </c>
      <c r="E1475" s="4">
        <v>8.1892309999999995</v>
      </c>
    </row>
    <row r="1476" spans="1:5" x14ac:dyDescent="0.3">
      <c r="A1476">
        <v>1475</v>
      </c>
      <c r="E1476" s="4">
        <v>8.0929780000000004</v>
      </c>
    </row>
    <row r="1477" spans="1:5" x14ac:dyDescent="0.3">
      <c r="A1477">
        <v>1476</v>
      </c>
      <c r="E1477" s="4">
        <v>8.1212870000000006</v>
      </c>
    </row>
    <row r="1478" spans="1:5" x14ac:dyDescent="0.3">
      <c r="A1478">
        <v>1477</v>
      </c>
      <c r="E1478" s="4">
        <v>7.840249</v>
      </c>
    </row>
    <row r="1479" spans="1:5" x14ac:dyDescent="0.3">
      <c r="A1479">
        <v>1478</v>
      </c>
      <c r="E1479" s="4">
        <v>7.5499454000000004</v>
      </c>
    </row>
    <row r="1480" spans="1:5" x14ac:dyDescent="0.3">
      <c r="A1480">
        <v>1479</v>
      </c>
      <c r="E1480" s="4">
        <v>7.0887547</v>
      </c>
    </row>
    <row r="1481" spans="1:5" x14ac:dyDescent="0.3">
      <c r="A1481">
        <v>1480</v>
      </c>
      <c r="E1481" s="4">
        <v>6.480353</v>
      </c>
    </row>
    <row r="1482" spans="1:5" x14ac:dyDescent="0.3">
      <c r="A1482">
        <v>1481</v>
      </c>
      <c r="E1482" s="4">
        <v>5.8462149999999999</v>
      </c>
    </row>
    <row r="1483" spans="1:5" x14ac:dyDescent="0.3">
      <c r="A1483">
        <v>1482</v>
      </c>
      <c r="E1483" s="4">
        <v>5.6820187999999998</v>
      </c>
    </row>
    <row r="1484" spans="1:5" x14ac:dyDescent="0.3">
      <c r="A1484">
        <v>1483</v>
      </c>
      <c r="E1484" s="4">
        <v>5.0653815</v>
      </c>
    </row>
    <row r="1485" spans="1:5" x14ac:dyDescent="0.3">
      <c r="A1485">
        <v>1484</v>
      </c>
      <c r="E1485" s="4">
        <v>4.2310166000000002</v>
      </c>
    </row>
    <row r="1486" spans="1:5" x14ac:dyDescent="0.3">
      <c r="A1486">
        <v>1485</v>
      </c>
      <c r="E1486" s="4">
        <v>3.2231904999999998</v>
      </c>
    </row>
    <row r="1487" spans="1:5" x14ac:dyDescent="0.3">
      <c r="A1487">
        <v>1486</v>
      </c>
      <c r="E1487" s="4">
        <v>2.1479358999999998</v>
      </c>
    </row>
    <row r="1488" spans="1:5" x14ac:dyDescent="0.3">
      <c r="A1488">
        <v>1487</v>
      </c>
      <c r="E1488" s="4">
        <v>1.2137150000000001</v>
      </c>
    </row>
    <row r="1489" spans="1:5" x14ac:dyDescent="0.3">
      <c r="A1489">
        <v>1488</v>
      </c>
      <c r="E1489" s="4">
        <v>1.7752768999999999</v>
      </c>
    </row>
    <row r="1490" spans="1:5" x14ac:dyDescent="0.3">
      <c r="A1490">
        <v>1489</v>
      </c>
      <c r="E1490" s="4">
        <v>1.8864570000000001</v>
      </c>
    </row>
    <row r="1491" spans="1:5" x14ac:dyDescent="0.3">
      <c r="A1491">
        <v>1490</v>
      </c>
      <c r="E1491" s="4">
        <v>2.7486166999999999</v>
      </c>
    </row>
    <row r="1492" spans="1:5" x14ac:dyDescent="0.3">
      <c r="A1492">
        <v>1491</v>
      </c>
      <c r="E1492" s="4">
        <v>3.3472385</v>
      </c>
    </row>
    <row r="1493" spans="1:5" x14ac:dyDescent="0.3">
      <c r="A1493">
        <v>1492</v>
      </c>
      <c r="E1493" s="4">
        <v>3.6267328000000001</v>
      </c>
    </row>
    <row r="1494" spans="1:5" x14ac:dyDescent="0.3">
      <c r="A1494">
        <v>1493</v>
      </c>
      <c r="E1494" s="4">
        <v>4.1795444000000002</v>
      </c>
    </row>
    <row r="1495" spans="1:5" x14ac:dyDescent="0.3">
      <c r="A1495">
        <v>1494</v>
      </c>
      <c r="E1495" s="4">
        <v>4.5661006000000004</v>
      </c>
    </row>
    <row r="1496" spans="1:5" x14ac:dyDescent="0.3">
      <c r="A1496">
        <v>1495</v>
      </c>
      <c r="E1496" s="4">
        <v>4.9742756000000004</v>
      </c>
    </row>
    <row r="1497" spans="1:5" x14ac:dyDescent="0.3">
      <c r="A1497">
        <v>1496</v>
      </c>
      <c r="E1497" s="4">
        <v>5.3798766000000002</v>
      </c>
    </row>
    <row r="1498" spans="1:5" x14ac:dyDescent="0.3">
      <c r="A1498">
        <v>1497</v>
      </c>
      <c r="E1498" s="4">
        <v>5.5075279999999998</v>
      </c>
    </row>
    <row r="1499" spans="1:5" x14ac:dyDescent="0.3">
      <c r="A1499">
        <v>1498</v>
      </c>
      <c r="E1499" s="4">
        <v>5.6248845999999997</v>
      </c>
    </row>
    <row r="1500" spans="1:5" x14ac:dyDescent="0.3">
      <c r="A1500">
        <v>1499</v>
      </c>
      <c r="E1500" s="4">
        <v>5.7458444000000002</v>
      </c>
    </row>
    <row r="1501" spans="1:5" x14ac:dyDescent="0.3">
      <c r="A1501">
        <v>1500</v>
      </c>
      <c r="E1501" s="4">
        <v>5.545617</v>
      </c>
    </row>
    <row r="1502" spans="1:5" x14ac:dyDescent="0.3">
      <c r="A1502">
        <v>1501</v>
      </c>
      <c r="E1502" s="4">
        <v>5.5770153999999996</v>
      </c>
    </row>
    <row r="1503" spans="1:5" x14ac:dyDescent="0.3">
      <c r="A1503">
        <v>1502</v>
      </c>
      <c r="E1503" s="4">
        <v>5.1930322999999996</v>
      </c>
    </row>
    <row r="1504" spans="1:5" x14ac:dyDescent="0.3">
      <c r="A1504">
        <v>1503</v>
      </c>
      <c r="E1504" s="4">
        <v>4.8033875999999998</v>
      </c>
    </row>
    <row r="1505" spans="1:5" x14ac:dyDescent="0.3">
      <c r="A1505">
        <v>1504</v>
      </c>
      <c r="E1505" s="4">
        <v>4.5434530000000004</v>
      </c>
    </row>
    <row r="1506" spans="1:5" x14ac:dyDescent="0.3">
      <c r="A1506">
        <v>1505</v>
      </c>
      <c r="E1506" s="4">
        <v>4.0899830000000001</v>
      </c>
    </row>
    <row r="1507" spans="1:5" x14ac:dyDescent="0.3">
      <c r="A1507">
        <v>1506</v>
      </c>
      <c r="E1507" s="4">
        <v>3.2211316000000001</v>
      </c>
    </row>
    <row r="1508" spans="1:5" x14ac:dyDescent="0.3">
      <c r="A1508">
        <v>1507</v>
      </c>
      <c r="E1508" s="4">
        <v>2.4423569999999999</v>
      </c>
    </row>
    <row r="1509" spans="1:5" x14ac:dyDescent="0.3">
      <c r="A1509">
        <v>1508</v>
      </c>
      <c r="E1509" s="4">
        <v>2.0233731000000001</v>
      </c>
    </row>
    <row r="1510" spans="1:5" x14ac:dyDescent="0.3">
      <c r="A1510">
        <v>1509</v>
      </c>
      <c r="E1510" s="4">
        <v>1.8931483</v>
      </c>
    </row>
    <row r="1511" spans="1:5" x14ac:dyDescent="0.3">
      <c r="A1511">
        <v>1510</v>
      </c>
      <c r="E1511" s="4">
        <v>2.1978637999999999</v>
      </c>
    </row>
    <row r="1512" spans="1:5" x14ac:dyDescent="0.3">
      <c r="A1512">
        <v>1511</v>
      </c>
      <c r="E1512" s="4">
        <v>2.9972273999999999</v>
      </c>
    </row>
    <row r="1513" spans="1:5" x14ac:dyDescent="0.3">
      <c r="A1513">
        <v>1512</v>
      </c>
      <c r="E1513" s="4">
        <v>3.1526736999999998</v>
      </c>
    </row>
    <row r="1514" spans="1:5" x14ac:dyDescent="0.3">
      <c r="A1514">
        <v>1513</v>
      </c>
      <c r="E1514" s="4">
        <v>3.3235614</v>
      </c>
    </row>
    <row r="1515" spans="1:5" x14ac:dyDescent="0.3">
      <c r="A1515">
        <v>1514</v>
      </c>
      <c r="E1515" s="4">
        <v>4.0719675999999998</v>
      </c>
    </row>
    <row r="1516" spans="1:5" x14ac:dyDescent="0.3">
      <c r="A1516">
        <v>1515</v>
      </c>
      <c r="E1516" s="4">
        <v>4.6196320000000002</v>
      </c>
    </row>
    <row r="1517" spans="1:5" x14ac:dyDescent="0.3">
      <c r="A1517">
        <v>1516</v>
      </c>
      <c r="E1517" s="4">
        <v>4.8728749999999996</v>
      </c>
    </row>
    <row r="1518" spans="1:5" x14ac:dyDescent="0.3">
      <c r="A1518">
        <v>1517</v>
      </c>
      <c r="E1518" s="4">
        <v>5.0514840000000003</v>
      </c>
    </row>
    <row r="1519" spans="1:5" x14ac:dyDescent="0.3">
      <c r="A1519">
        <v>1518</v>
      </c>
      <c r="E1519" s="4">
        <v>5.4256869999999999</v>
      </c>
    </row>
    <row r="1520" spans="1:5" x14ac:dyDescent="0.3">
      <c r="A1520">
        <v>1519</v>
      </c>
      <c r="E1520" s="4">
        <v>5.5970893000000004</v>
      </c>
    </row>
    <row r="1521" spans="1:5" x14ac:dyDescent="0.3">
      <c r="A1521">
        <v>1520</v>
      </c>
      <c r="E1521" s="4">
        <v>5.6181929999999998</v>
      </c>
    </row>
    <row r="1522" spans="1:5" x14ac:dyDescent="0.3">
      <c r="A1522">
        <v>1521</v>
      </c>
      <c r="E1522" s="4">
        <v>5.5888540000000004</v>
      </c>
    </row>
    <row r="1523" spans="1:5" x14ac:dyDescent="0.3">
      <c r="A1523">
        <v>1522</v>
      </c>
      <c r="E1523" s="4">
        <v>5.5718680000000003</v>
      </c>
    </row>
    <row r="1524" spans="1:5" x14ac:dyDescent="0.3">
      <c r="A1524">
        <v>1523</v>
      </c>
      <c r="E1524" s="4">
        <v>5.0772199999999996</v>
      </c>
    </row>
    <row r="1525" spans="1:5" x14ac:dyDescent="0.3">
      <c r="A1525">
        <v>1524</v>
      </c>
      <c r="E1525" s="4">
        <v>4.6850019999999999</v>
      </c>
    </row>
    <row r="1526" spans="1:5" x14ac:dyDescent="0.3">
      <c r="A1526">
        <v>1525</v>
      </c>
      <c r="E1526" s="4">
        <v>4.2176337000000004</v>
      </c>
    </row>
    <row r="1527" spans="1:5" x14ac:dyDescent="0.3">
      <c r="A1527">
        <v>1526</v>
      </c>
      <c r="E1527" s="4">
        <v>3.8151212000000001</v>
      </c>
    </row>
    <row r="1528" spans="1:5" x14ac:dyDescent="0.3">
      <c r="A1528">
        <v>1527</v>
      </c>
      <c r="E1528" s="4">
        <v>3.6658515999999999</v>
      </c>
    </row>
    <row r="1529" spans="1:5" x14ac:dyDescent="0.3">
      <c r="A1529">
        <v>1528</v>
      </c>
      <c r="E1529" s="4">
        <v>3.1470118</v>
      </c>
    </row>
    <row r="1530" spans="1:5" x14ac:dyDescent="0.3">
      <c r="A1530">
        <v>1529</v>
      </c>
      <c r="E1530" s="4">
        <v>2.6744967000000002</v>
      </c>
    </row>
    <row r="1531" spans="1:5" x14ac:dyDescent="0.3">
      <c r="A1531">
        <v>1530</v>
      </c>
      <c r="E1531" s="4">
        <v>1.9255758999999999</v>
      </c>
    </row>
    <row r="1532" spans="1:5" x14ac:dyDescent="0.3">
      <c r="A1532">
        <v>1531</v>
      </c>
      <c r="E1532" s="4">
        <v>1.90859</v>
      </c>
    </row>
    <row r="1533" spans="1:5" x14ac:dyDescent="0.3">
      <c r="A1533">
        <v>1532</v>
      </c>
      <c r="E1533" s="4">
        <v>1.5410782999999999</v>
      </c>
    </row>
    <row r="1534" spans="1:5" x14ac:dyDescent="0.3">
      <c r="A1534">
        <v>1533</v>
      </c>
      <c r="E1534" s="4">
        <v>2.0413882999999999</v>
      </c>
    </row>
    <row r="1535" spans="1:5" x14ac:dyDescent="0.3">
      <c r="A1535">
        <v>1534</v>
      </c>
      <c r="E1535" s="4">
        <v>2.4315479</v>
      </c>
    </row>
    <row r="1536" spans="1:5" x14ac:dyDescent="0.3">
      <c r="A1536">
        <v>1535</v>
      </c>
      <c r="E1536" s="4">
        <v>3.1691446000000001</v>
      </c>
    </row>
    <row r="1537" spans="1:5" x14ac:dyDescent="0.3">
      <c r="A1537">
        <v>1536</v>
      </c>
      <c r="E1537" s="4">
        <v>3.3137816999999998</v>
      </c>
    </row>
    <row r="1538" spans="1:5" x14ac:dyDescent="0.3">
      <c r="A1538">
        <v>1537</v>
      </c>
      <c r="E1538" s="4">
        <v>3.4882724000000001</v>
      </c>
    </row>
    <row r="1539" spans="1:5" x14ac:dyDescent="0.3">
      <c r="A1539">
        <v>1538</v>
      </c>
      <c r="E1539" s="4">
        <v>3.6411449999999999</v>
      </c>
    </row>
    <row r="1540" spans="1:5" x14ac:dyDescent="0.3">
      <c r="A1540">
        <v>1539</v>
      </c>
      <c r="E1540" s="4">
        <v>4.6299260000000002</v>
      </c>
    </row>
    <row r="1541" spans="1:5" x14ac:dyDescent="0.3">
      <c r="A1541">
        <v>1540</v>
      </c>
      <c r="E1541" s="4">
        <v>5.3474493000000001</v>
      </c>
    </row>
    <row r="1542" spans="1:5" x14ac:dyDescent="0.3">
      <c r="A1542">
        <v>1541</v>
      </c>
      <c r="E1542" s="4">
        <v>5.6351789999999999</v>
      </c>
    </row>
    <row r="1543" spans="1:5" x14ac:dyDescent="0.3">
      <c r="A1543">
        <v>1542</v>
      </c>
      <c r="E1543" s="4">
        <v>5.4987773999999998</v>
      </c>
    </row>
    <row r="1544" spans="1:5" x14ac:dyDescent="0.3">
      <c r="A1544">
        <v>1543</v>
      </c>
      <c r="E1544" s="4">
        <v>5.4014949999999997</v>
      </c>
    </row>
    <row r="1545" spans="1:5" x14ac:dyDescent="0.3">
      <c r="A1545">
        <v>1544</v>
      </c>
      <c r="E1545" s="4">
        <v>5.223916</v>
      </c>
    </row>
    <row r="1546" spans="1:5" x14ac:dyDescent="0.3">
      <c r="A1546">
        <v>1545</v>
      </c>
      <c r="E1546" s="4">
        <v>5.2095037</v>
      </c>
    </row>
    <row r="1547" spans="1:5" x14ac:dyDescent="0.3">
      <c r="A1547">
        <v>1546</v>
      </c>
      <c r="E1547" s="4">
        <v>5.121486</v>
      </c>
    </row>
    <row r="1548" spans="1:5" x14ac:dyDescent="0.3">
      <c r="A1548">
        <v>1547</v>
      </c>
      <c r="E1548" s="4">
        <v>5.2985506000000004</v>
      </c>
    </row>
    <row r="1549" spans="1:5" x14ac:dyDescent="0.3">
      <c r="A1549">
        <v>1548</v>
      </c>
      <c r="E1549" s="4">
        <v>5.6351789999999999</v>
      </c>
    </row>
    <row r="1550" spans="1:5" x14ac:dyDescent="0.3">
      <c r="A1550">
        <v>1549</v>
      </c>
      <c r="E1550" s="4">
        <v>5.5281167</v>
      </c>
    </row>
    <row r="1551" spans="1:5" x14ac:dyDescent="0.3">
      <c r="A1551">
        <v>1550</v>
      </c>
      <c r="E1551" s="4">
        <v>5.6454734999999996</v>
      </c>
    </row>
    <row r="1552" spans="1:5" x14ac:dyDescent="0.3">
      <c r="A1552">
        <v>1551</v>
      </c>
      <c r="E1552" s="4">
        <v>5.6305465999999997</v>
      </c>
    </row>
    <row r="1553" spans="1:5" x14ac:dyDescent="0.3">
      <c r="A1553">
        <v>1552</v>
      </c>
      <c r="E1553" s="4">
        <v>5.7231965000000002</v>
      </c>
    </row>
    <row r="1554" spans="1:5" x14ac:dyDescent="0.3">
      <c r="A1554">
        <v>1553</v>
      </c>
      <c r="E1554" s="4">
        <v>5.8153315000000001</v>
      </c>
    </row>
    <row r="1555" spans="1:5" x14ac:dyDescent="0.3">
      <c r="A1555">
        <v>1554</v>
      </c>
      <c r="E1555" s="4">
        <v>6.0464419999999999</v>
      </c>
    </row>
    <row r="1556" spans="1:5" x14ac:dyDescent="0.3">
      <c r="A1556">
        <v>1555</v>
      </c>
      <c r="E1556" s="4">
        <v>6.0346029999999997</v>
      </c>
    </row>
    <row r="1557" spans="1:5" x14ac:dyDescent="0.3">
      <c r="A1557">
        <v>1556</v>
      </c>
      <c r="E1557" s="4">
        <v>5.6578270000000002</v>
      </c>
    </row>
    <row r="1558" spans="1:5" x14ac:dyDescent="0.3">
      <c r="A1558">
        <v>1557</v>
      </c>
      <c r="E1558" s="4">
        <v>5.8076109999999996</v>
      </c>
    </row>
    <row r="1559" spans="1:5" x14ac:dyDescent="0.3">
      <c r="A1559">
        <v>1558</v>
      </c>
      <c r="E1559" s="4">
        <v>5.4550260000000002</v>
      </c>
    </row>
    <row r="1560" spans="1:5" x14ac:dyDescent="0.3">
      <c r="A1560">
        <v>1559</v>
      </c>
      <c r="E1560" s="4">
        <v>5.3114185000000003</v>
      </c>
    </row>
    <row r="1561" spans="1:5" x14ac:dyDescent="0.3">
      <c r="A1561">
        <v>1560</v>
      </c>
      <c r="E1561" s="4">
        <v>5.1853119999999997</v>
      </c>
    </row>
    <row r="1562" spans="1:5" x14ac:dyDescent="0.3">
      <c r="A1562">
        <v>1561</v>
      </c>
      <c r="E1562" s="4">
        <v>5.223401</v>
      </c>
    </row>
    <row r="1563" spans="1:5" x14ac:dyDescent="0.3">
      <c r="A1563">
        <v>1562</v>
      </c>
      <c r="E1563" s="4">
        <v>5.1317805999999999</v>
      </c>
    </row>
    <row r="1564" spans="1:5" x14ac:dyDescent="0.3">
      <c r="A1564">
        <v>1563</v>
      </c>
      <c r="E1564" s="4">
        <v>5.1575164999999998</v>
      </c>
    </row>
    <row r="1565" spans="1:5" x14ac:dyDescent="0.3">
      <c r="A1565">
        <v>1564</v>
      </c>
      <c r="E1565" s="4">
        <v>5.32789</v>
      </c>
    </row>
    <row r="1566" spans="1:5" x14ac:dyDescent="0.3">
      <c r="A1566">
        <v>1565</v>
      </c>
      <c r="E1566" s="4">
        <v>5.3047269999999997</v>
      </c>
    </row>
    <row r="1567" spans="1:5" x14ac:dyDescent="0.3">
      <c r="A1567">
        <v>1566</v>
      </c>
      <c r="E1567" s="4">
        <v>5.0844259999999997</v>
      </c>
    </row>
    <row r="1568" spans="1:5" x14ac:dyDescent="0.3">
      <c r="A1568">
        <v>1567</v>
      </c>
      <c r="E1568" s="4">
        <v>4.8728749999999996</v>
      </c>
    </row>
    <row r="1569" spans="1:5" x14ac:dyDescent="0.3">
      <c r="A1569">
        <v>1568</v>
      </c>
      <c r="E1569" s="4">
        <v>4.1352779999999996</v>
      </c>
    </row>
    <row r="1570" spans="1:5" x14ac:dyDescent="0.3">
      <c r="A1570">
        <v>1569</v>
      </c>
      <c r="E1570" s="4">
        <v>3.0188457999999998</v>
      </c>
    </row>
    <row r="1571" spans="1:5" x14ac:dyDescent="0.3">
      <c r="A1571">
        <v>1570</v>
      </c>
      <c r="E1571" s="4">
        <v>1.9636652000000001</v>
      </c>
    </row>
    <row r="1572" spans="1:5" x14ac:dyDescent="0.3">
      <c r="A1572">
        <v>1571</v>
      </c>
      <c r="E1572" s="4">
        <v>1.0428272000000001</v>
      </c>
    </row>
    <row r="1573" spans="1:5" x14ac:dyDescent="0.3">
      <c r="A1573">
        <v>1572</v>
      </c>
      <c r="E1573" s="4">
        <v>0</v>
      </c>
    </row>
    <row r="1574" spans="1:5" x14ac:dyDescent="0.3">
      <c r="A1574">
        <v>1573</v>
      </c>
      <c r="E1574" s="4">
        <v>0</v>
      </c>
    </row>
    <row r="1575" spans="1:5" x14ac:dyDescent="0.3">
      <c r="A1575">
        <v>1574</v>
      </c>
      <c r="E1575" s="4">
        <v>0</v>
      </c>
    </row>
    <row r="1576" spans="1:5" x14ac:dyDescent="0.3">
      <c r="A1576">
        <v>1575</v>
      </c>
      <c r="E1576" s="4">
        <v>0</v>
      </c>
    </row>
    <row r="1577" spans="1:5" x14ac:dyDescent="0.3">
      <c r="A1577">
        <v>1576</v>
      </c>
      <c r="E1577" s="4">
        <v>0</v>
      </c>
    </row>
    <row r="1578" spans="1:5" x14ac:dyDescent="0.3">
      <c r="A1578">
        <v>1577</v>
      </c>
      <c r="E1578" s="4">
        <v>1.9693271999999999</v>
      </c>
    </row>
    <row r="1579" spans="1:5" x14ac:dyDescent="0.3">
      <c r="A1579">
        <v>1578</v>
      </c>
      <c r="E1579" s="4">
        <v>2.4181650000000001</v>
      </c>
    </row>
    <row r="1580" spans="1:5" x14ac:dyDescent="0.3">
      <c r="A1580">
        <v>1579</v>
      </c>
      <c r="E1580" s="4">
        <v>2.564346</v>
      </c>
    </row>
    <row r="1581" spans="1:5" x14ac:dyDescent="0.3">
      <c r="A1581">
        <v>1580</v>
      </c>
      <c r="E1581" s="4">
        <v>2.3780166999999999</v>
      </c>
    </row>
    <row r="1582" spans="1:5" x14ac:dyDescent="0.3">
      <c r="A1582">
        <v>1581</v>
      </c>
      <c r="E1582" s="4">
        <v>2.7357485000000001</v>
      </c>
    </row>
    <row r="1583" spans="1:5" x14ac:dyDescent="0.3">
      <c r="A1583">
        <v>1582</v>
      </c>
      <c r="E1583" s="4">
        <v>3.2324554999999999</v>
      </c>
    </row>
    <row r="1584" spans="1:5" x14ac:dyDescent="0.3">
      <c r="A1584">
        <v>1583</v>
      </c>
      <c r="E1584" s="4">
        <v>3.8784320000000001</v>
      </c>
    </row>
    <row r="1585" spans="1:5" x14ac:dyDescent="0.3">
      <c r="A1585">
        <v>1584</v>
      </c>
      <c r="E1585" s="4">
        <v>4.8054465999999998</v>
      </c>
    </row>
    <row r="1586" spans="1:5" x14ac:dyDescent="0.3">
      <c r="A1586">
        <v>1585</v>
      </c>
      <c r="E1586" s="4">
        <v>5.7077546000000003</v>
      </c>
    </row>
    <row r="1587" spans="1:5" x14ac:dyDescent="0.3">
      <c r="A1587">
        <v>1586</v>
      </c>
      <c r="E1587" s="4">
        <v>5.7453294000000001</v>
      </c>
    </row>
    <row r="1588" spans="1:5" x14ac:dyDescent="0.3">
      <c r="A1588">
        <v>1587</v>
      </c>
      <c r="E1588" s="4">
        <v>5.7813600000000003</v>
      </c>
    </row>
    <row r="1589" spans="1:5" x14ac:dyDescent="0.3">
      <c r="A1589">
        <v>1588</v>
      </c>
      <c r="E1589" s="4">
        <v>5.7746687000000003</v>
      </c>
    </row>
    <row r="1590" spans="1:5" x14ac:dyDescent="0.3">
      <c r="A1590">
        <v>1589</v>
      </c>
      <c r="E1590" s="4">
        <v>5.7654037000000002</v>
      </c>
    </row>
    <row r="1591" spans="1:5" x14ac:dyDescent="0.3">
      <c r="A1591">
        <v>1590</v>
      </c>
      <c r="E1591" s="4">
        <v>5.5728973999999996</v>
      </c>
    </row>
    <row r="1592" spans="1:5" x14ac:dyDescent="0.3">
      <c r="A1592">
        <v>1591</v>
      </c>
      <c r="E1592" s="4">
        <v>5.2095037</v>
      </c>
    </row>
    <row r="1593" spans="1:5" x14ac:dyDescent="0.3">
      <c r="A1593">
        <v>1592</v>
      </c>
      <c r="E1593" s="4">
        <v>4.9433923000000002</v>
      </c>
    </row>
    <row r="1594" spans="1:5" x14ac:dyDescent="0.3">
      <c r="A1594">
        <v>1593</v>
      </c>
      <c r="E1594" s="4">
        <v>4.4533769999999997</v>
      </c>
    </row>
    <row r="1595" spans="1:5" x14ac:dyDescent="0.3">
      <c r="A1595">
        <v>1594</v>
      </c>
      <c r="E1595" s="4">
        <v>3.8691669000000002</v>
      </c>
    </row>
    <row r="1596" spans="1:5" x14ac:dyDescent="0.3">
      <c r="A1596">
        <v>1595</v>
      </c>
      <c r="E1596" s="4">
        <v>3.3451797999999999</v>
      </c>
    </row>
    <row r="1597" spans="1:5" x14ac:dyDescent="0.3">
      <c r="A1597">
        <v>1596</v>
      </c>
      <c r="E1597" s="4">
        <v>3.0121543000000002</v>
      </c>
    </row>
    <row r="1598" spans="1:5" x14ac:dyDescent="0.3">
      <c r="A1598">
        <v>1597</v>
      </c>
      <c r="E1598" s="4">
        <v>3.3065755000000001</v>
      </c>
    </row>
    <row r="1599" spans="1:5" x14ac:dyDescent="0.3">
      <c r="A1599">
        <v>1598</v>
      </c>
      <c r="E1599" s="4">
        <v>3.8300480000000001</v>
      </c>
    </row>
    <row r="1600" spans="1:5" x14ac:dyDescent="0.3">
      <c r="A1600">
        <v>1599</v>
      </c>
      <c r="E1600" s="4">
        <v>4.8852285999999996</v>
      </c>
    </row>
    <row r="1601" spans="1:5" x14ac:dyDescent="0.3">
      <c r="A1601">
        <v>1600</v>
      </c>
      <c r="E1601" s="4">
        <v>5.1199417</v>
      </c>
    </row>
    <row r="1602" spans="1:5" x14ac:dyDescent="0.3">
      <c r="A1602">
        <v>1601</v>
      </c>
      <c r="E1602" s="4">
        <v>5.3896565000000001</v>
      </c>
    </row>
    <row r="1603" spans="1:5" x14ac:dyDescent="0.3">
      <c r="A1603">
        <v>1602</v>
      </c>
      <c r="E1603" s="4">
        <v>5.1770763000000004</v>
      </c>
    </row>
    <row r="1604" spans="1:5" x14ac:dyDescent="0.3">
      <c r="A1604">
        <v>1603</v>
      </c>
      <c r="E1604" s="4">
        <v>4.6021314000000002</v>
      </c>
    </row>
    <row r="1605" spans="1:5" x14ac:dyDescent="0.3">
      <c r="A1605">
        <v>1604</v>
      </c>
      <c r="E1605" s="4">
        <v>4.3077100000000002</v>
      </c>
    </row>
    <row r="1606" spans="1:5" x14ac:dyDescent="0.3">
      <c r="A1606">
        <v>1605</v>
      </c>
      <c r="E1606" s="4">
        <v>4.2104277999999997</v>
      </c>
    </row>
    <row r="1607" spans="1:5" x14ac:dyDescent="0.3">
      <c r="A1607">
        <v>1606</v>
      </c>
      <c r="E1607" s="4">
        <v>3.7296771999999998</v>
      </c>
    </row>
    <row r="1608" spans="1:5" x14ac:dyDescent="0.3">
      <c r="A1608">
        <v>1607</v>
      </c>
      <c r="E1608" s="4">
        <v>3.1655416000000001</v>
      </c>
    </row>
    <row r="1609" spans="1:5" x14ac:dyDescent="0.3">
      <c r="A1609">
        <v>1608</v>
      </c>
      <c r="E1609" s="4">
        <v>3.3477532999999999</v>
      </c>
    </row>
    <row r="1610" spans="1:5" x14ac:dyDescent="0.3">
      <c r="A1610">
        <v>1609</v>
      </c>
      <c r="E1610" s="4">
        <v>3.5953347999999998</v>
      </c>
    </row>
    <row r="1611" spans="1:5" x14ac:dyDescent="0.3">
      <c r="A1611">
        <v>1610</v>
      </c>
      <c r="E1611" s="4">
        <v>3.3909899999999999</v>
      </c>
    </row>
    <row r="1612" spans="1:5" x14ac:dyDescent="0.3">
      <c r="A1612">
        <v>1611</v>
      </c>
      <c r="E1612" s="4">
        <v>3.1192167</v>
      </c>
    </row>
    <row r="1613" spans="1:5" x14ac:dyDescent="0.3">
      <c r="A1613">
        <v>1612</v>
      </c>
      <c r="E1613" s="4">
        <v>2.6497899999999999</v>
      </c>
    </row>
    <row r="1614" spans="1:5" x14ac:dyDescent="0.3">
      <c r="A1614">
        <v>1613</v>
      </c>
      <c r="E1614" s="4">
        <v>2.3358094999999999</v>
      </c>
    </row>
    <row r="1615" spans="1:5" x14ac:dyDescent="0.3">
      <c r="A1615">
        <v>1614</v>
      </c>
      <c r="E1615" s="4">
        <v>1.9734449999999999</v>
      </c>
    </row>
    <row r="1616" spans="1:5" x14ac:dyDescent="0.3">
      <c r="A1616">
        <v>1615</v>
      </c>
      <c r="E1616" s="4">
        <v>1.695495</v>
      </c>
    </row>
    <row r="1617" spans="1:5" x14ac:dyDescent="0.3">
      <c r="A1617">
        <v>1616</v>
      </c>
      <c r="E1617" s="4">
        <v>1.3866616</v>
      </c>
    </row>
    <row r="1618" spans="1:5" x14ac:dyDescent="0.3">
      <c r="A1618">
        <v>1617</v>
      </c>
      <c r="E1618" s="4">
        <v>1.8056456000000001</v>
      </c>
    </row>
    <row r="1619" spans="1:5" x14ac:dyDescent="0.3">
      <c r="A1619">
        <v>1618</v>
      </c>
      <c r="E1619" s="4">
        <v>2.5540516000000002</v>
      </c>
    </row>
    <row r="1620" spans="1:5" x14ac:dyDescent="0.3">
      <c r="A1620">
        <v>1619</v>
      </c>
      <c r="E1620" s="4">
        <v>2.5149328999999998</v>
      </c>
    </row>
    <row r="1621" spans="1:5" x14ac:dyDescent="0.3">
      <c r="A1621">
        <v>1620</v>
      </c>
      <c r="E1621" s="4">
        <v>1.8982954999999999</v>
      </c>
    </row>
    <row r="1622" spans="1:5" x14ac:dyDescent="0.3">
      <c r="A1622">
        <v>1621</v>
      </c>
      <c r="E1622" s="4">
        <v>1.8133664</v>
      </c>
    </row>
    <row r="1623" spans="1:5" x14ac:dyDescent="0.3">
      <c r="A1623">
        <v>1622</v>
      </c>
      <c r="E1623" s="4">
        <v>1.8015277000000001</v>
      </c>
    </row>
    <row r="1624" spans="1:5" x14ac:dyDescent="0.3">
      <c r="A1624">
        <v>1623</v>
      </c>
      <c r="E1624" s="4">
        <v>2.3332356999999999</v>
      </c>
    </row>
    <row r="1625" spans="1:5" x14ac:dyDescent="0.3">
      <c r="A1625">
        <v>1624</v>
      </c>
      <c r="E1625" s="4">
        <v>3.3981962000000001</v>
      </c>
    </row>
    <row r="1626" spans="1:5" x14ac:dyDescent="0.3">
      <c r="A1626">
        <v>1625</v>
      </c>
      <c r="E1626" s="4">
        <v>4.0415989999999997</v>
      </c>
    </row>
    <row r="1627" spans="1:5" x14ac:dyDescent="0.3">
      <c r="A1627">
        <v>1626</v>
      </c>
      <c r="E1627" s="4">
        <v>3.9062269000000001</v>
      </c>
    </row>
    <row r="1628" spans="1:5" x14ac:dyDescent="0.3">
      <c r="A1628">
        <v>1627</v>
      </c>
      <c r="E1628" s="4">
        <v>4.7601509999999996</v>
      </c>
    </row>
    <row r="1629" spans="1:5" x14ac:dyDescent="0.3">
      <c r="A1629">
        <v>1628</v>
      </c>
      <c r="E1629" s="4">
        <v>4.8800809999999997</v>
      </c>
    </row>
    <row r="1630" spans="1:5" x14ac:dyDescent="0.3">
      <c r="A1630">
        <v>1629</v>
      </c>
      <c r="E1630" s="4">
        <v>5.2537700000000003</v>
      </c>
    </row>
    <row r="1631" spans="1:5" x14ac:dyDescent="0.3">
      <c r="A1631">
        <v>1630</v>
      </c>
      <c r="E1631" s="4">
        <v>5.6269429999999998</v>
      </c>
    </row>
    <row r="1632" spans="1:5" x14ac:dyDescent="0.3">
      <c r="A1632">
        <v>1631</v>
      </c>
      <c r="E1632" s="4">
        <v>5.6290019999999998</v>
      </c>
    </row>
    <row r="1633" spans="1:5" x14ac:dyDescent="0.3">
      <c r="A1633">
        <v>1632</v>
      </c>
      <c r="E1633" s="4">
        <v>5.7993750000000004</v>
      </c>
    </row>
    <row r="1634" spans="1:5" x14ac:dyDescent="0.3">
      <c r="A1634">
        <v>1633</v>
      </c>
      <c r="E1634" s="4">
        <v>5.8220229999999997</v>
      </c>
    </row>
    <row r="1635" spans="1:5" x14ac:dyDescent="0.3">
      <c r="A1635">
        <v>1634</v>
      </c>
      <c r="E1635" s="4">
        <v>5.6428995000000004</v>
      </c>
    </row>
    <row r="1636" spans="1:5" x14ac:dyDescent="0.3">
      <c r="A1636">
        <v>1635</v>
      </c>
      <c r="E1636" s="4">
        <v>5.4390697000000001</v>
      </c>
    </row>
    <row r="1637" spans="1:5" x14ac:dyDescent="0.3">
      <c r="A1637">
        <v>1636</v>
      </c>
      <c r="E1637" s="4">
        <v>5.6253989999999998</v>
      </c>
    </row>
    <row r="1638" spans="1:5" x14ac:dyDescent="0.3">
      <c r="A1638">
        <v>1637</v>
      </c>
      <c r="E1638" s="4">
        <v>5.6362085000000004</v>
      </c>
    </row>
    <row r="1639" spans="1:5" x14ac:dyDescent="0.3">
      <c r="A1639">
        <v>1638</v>
      </c>
      <c r="E1639" s="4">
        <v>5.6377525000000004</v>
      </c>
    </row>
    <row r="1640" spans="1:5" x14ac:dyDescent="0.3">
      <c r="A1640">
        <v>1639</v>
      </c>
      <c r="E1640" s="4">
        <v>5.4442167000000001</v>
      </c>
    </row>
    <row r="1641" spans="1:5" x14ac:dyDescent="0.3">
      <c r="A1641">
        <v>1640</v>
      </c>
      <c r="E1641" s="4">
        <v>5.0602340000000003</v>
      </c>
    </row>
    <row r="1642" spans="1:5" x14ac:dyDescent="0.3">
      <c r="A1642">
        <v>1641</v>
      </c>
      <c r="E1642" s="4">
        <v>4.7179437000000002</v>
      </c>
    </row>
    <row r="1643" spans="1:5" x14ac:dyDescent="0.3">
      <c r="A1643">
        <v>1642</v>
      </c>
      <c r="E1643" s="4">
        <v>4.3699919999999999</v>
      </c>
    </row>
    <row r="1644" spans="1:5" x14ac:dyDescent="0.3">
      <c r="A1644">
        <v>1643</v>
      </c>
      <c r="E1644" s="4">
        <v>4.0796884999999996</v>
      </c>
    </row>
    <row r="1645" spans="1:5" x14ac:dyDescent="0.3">
      <c r="A1645">
        <v>1644</v>
      </c>
      <c r="E1645" s="4">
        <v>3.5963642999999998</v>
      </c>
    </row>
    <row r="1646" spans="1:5" x14ac:dyDescent="0.3">
      <c r="A1646">
        <v>1645</v>
      </c>
      <c r="E1646" s="4">
        <v>3.6030555</v>
      </c>
    </row>
    <row r="1647" spans="1:5" x14ac:dyDescent="0.3">
      <c r="A1647">
        <v>1646</v>
      </c>
      <c r="E1647" s="4">
        <v>4.2701354</v>
      </c>
    </row>
    <row r="1648" spans="1:5" x14ac:dyDescent="0.3">
      <c r="A1648">
        <v>1647</v>
      </c>
      <c r="E1648" s="4">
        <v>4.599043</v>
      </c>
    </row>
    <row r="1649" spans="1:5" x14ac:dyDescent="0.3">
      <c r="A1649">
        <v>1648</v>
      </c>
      <c r="E1649" s="4">
        <v>5.0267773</v>
      </c>
    </row>
    <row r="1650" spans="1:5" x14ac:dyDescent="0.3">
      <c r="A1650">
        <v>1649</v>
      </c>
      <c r="E1650" s="4">
        <v>5.3793620000000004</v>
      </c>
    </row>
    <row r="1651" spans="1:5" x14ac:dyDescent="0.3">
      <c r="A1651">
        <v>1650</v>
      </c>
      <c r="E1651" s="4">
        <v>5.1343540000000001</v>
      </c>
    </row>
    <row r="1652" spans="1:5" x14ac:dyDescent="0.3">
      <c r="A1652">
        <v>1651</v>
      </c>
      <c r="E1652" s="4">
        <v>5.5332637</v>
      </c>
    </row>
    <row r="1653" spans="1:5" x14ac:dyDescent="0.3">
      <c r="A1653">
        <v>1652</v>
      </c>
      <c r="E1653" s="4">
        <v>5.7798157000000003</v>
      </c>
    </row>
    <row r="1654" spans="1:5" x14ac:dyDescent="0.3">
      <c r="A1654">
        <v>1653</v>
      </c>
      <c r="E1654" s="4">
        <v>5.7829040000000003</v>
      </c>
    </row>
    <row r="1655" spans="1:5" x14ac:dyDescent="0.3">
      <c r="A1655">
        <v>1654</v>
      </c>
      <c r="E1655" s="4">
        <v>5.7736390000000002</v>
      </c>
    </row>
    <row r="1656" spans="1:5" x14ac:dyDescent="0.3">
      <c r="A1656">
        <v>1655</v>
      </c>
      <c r="E1656" s="4">
        <v>5.9419529999999998</v>
      </c>
    </row>
    <row r="1657" spans="1:5" x14ac:dyDescent="0.3">
      <c r="A1657">
        <v>1656</v>
      </c>
      <c r="E1657" s="4">
        <v>5.9388649999999998</v>
      </c>
    </row>
    <row r="1658" spans="1:5" x14ac:dyDescent="0.3">
      <c r="A1658">
        <v>1657</v>
      </c>
      <c r="E1658" s="4">
        <v>5.9254822999999996</v>
      </c>
    </row>
    <row r="1659" spans="1:5" x14ac:dyDescent="0.3">
      <c r="A1659">
        <v>1658</v>
      </c>
      <c r="E1659" s="4">
        <v>5.8281999999999998</v>
      </c>
    </row>
    <row r="1660" spans="1:5" x14ac:dyDescent="0.3">
      <c r="A1660">
        <v>1659</v>
      </c>
      <c r="E1660" s="4">
        <v>5.8477591999999996</v>
      </c>
    </row>
    <row r="1661" spans="1:5" x14ac:dyDescent="0.3">
      <c r="A1661">
        <v>1660</v>
      </c>
      <c r="E1661" s="4">
        <v>6.0582805000000004</v>
      </c>
    </row>
    <row r="1662" spans="1:5" x14ac:dyDescent="0.3">
      <c r="A1662">
        <v>1661</v>
      </c>
      <c r="E1662" s="4">
        <v>6.2518162999999998</v>
      </c>
    </row>
    <row r="1663" spans="1:5" x14ac:dyDescent="0.3">
      <c r="A1663">
        <v>1662</v>
      </c>
      <c r="E1663" s="4">
        <v>6.3712315999999998</v>
      </c>
    </row>
    <row r="1664" spans="1:5" x14ac:dyDescent="0.3">
      <c r="A1664">
        <v>1663</v>
      </c>
      <c r="E1664" s="4">
        <v>6.3372599999999997</v>
      </c>
    </row>
    <row r="1665" spans="1:5" x14ac:dyDescent="0.3">
      <c r="A1665">
        <v>1664</v>
      </c>
      <c r="E1665" s="4">
        <v>6.3599075999999997</v>
      </c>
    </row>
    <row r="1666" spans="1:5" x14ac:dyDescent="0.3">
      <c r="A1666">
        <v>1665</v>
      </c>
      <c r="E1666" s="4">
        <v>6.1025467000000004</v>
      </c>
    </row>
    <row r="1667" spans="1:5" x14ac:dyDescent="0.3">
      <c r="A1667">
        <v>1666</v>
      </c>
      <c r="E1667" s="4">
        <v>6.1102676000000002</v>
      </c>
    </row>
    <row r="1668" spans="1:5" x14ac:dyDescent="0.3">
      <c r="A1668">
        <v>1667</v>
      </c>
      <c r="E1668" s="4">
        <v>5.7468734000000001</v>
      </c>
    </row>
    <row r="1669" spans="1:5" x14ac:dyDescent="0.3">
      <c r="A1669">
        <v>1668</v>
      </c>
      <c r="E1669" s="4">
        <v>5.5008363999999998</v>
      </c>
    </row>
    <row r="1670" spans="1:5" x14ac:dyDescent="0.3">
      <c r="A1670">
        <v>1669</v>
      </c>
      <c r="E1670" s="4">
        <v>5.4138484</v>
      </c>
    </row>
    <row r="1671" spans="1:5" x14ac:dyDescent="0.3">
      <c r="A1671">
        <v>1670</v>
      </c>
      <c r="E1671" s="4">
        <v>5.6537090000000001</v>
      </c>
    </row>
    <row r="1672" spans="1:5" x14ac:dyDescent="0.3">
      <c r="A1672">
        <v>1671</v>
      </c>
      <c r="E1672" s="4">
        <v>5.5075279999999998</v>
      </c>
    </row>
    <row r="1673" spans="1:5" x14ac:dyDescent="0.3">
      <c r="A1673">
        <v>1672</v>
      </c>
      <c r="E1673" s="4">
        <v>5.4792180000000004</v>
      </c>
    </row>
    <row r="1674" spans="1:5" x14ac:dyDescent="0.3">
      <c r="A1674">
        <v>1673</v>
      </c>
      <c r="E1674" s="4">
        <v>5.0715579999999996</v>
      </c>
    </row>
    <row r="1675" spans="1:5" x14ac:dyDescent="0.3">
      <c r="A1675">
        <v>1674</v>
      </c>
      <c r="E1675" s="4">
        <v>4.7740489999999998</v>
      </c>
    </row>
    <row r="1676" spans="1:5" x14ac:dyDescent="0.3">
      <c r="A1676">
        <v>1675</v>
      </c>
      <c r="E1676" s="4">
        <v>4.5156580000000002</v>
      </c>
    </row>
    <row r="1677" spans="1:5" x14ac:dyDescent="0.3">
      <c r="A1677">
        <v>1676</v>
      </c>
      <c r="E1677" s="4">
        <v>4.0441722999999996</v>
      </c>
    </row>
    <row r="1678" spans="1:5" x14ac:dyDescent="0.3">
      <c r="A1678">
        <v>1677</v>
      </c>
      <c r="E1678" s="4">
        <v>3.6601895999999998</v>
      </c>
    </row>
    <row r="1679" spans="1:5" x14ac:dyDescent="0.3">
      <c r="A1679">
        <v>1678</v>
      </c>
      <c r="E1679" s="4">
        <v>3.5495245</v>
      </c>
    </row>
    <row r="1680" spans="1:5" x14ac:dyDescent="0.3">
      <c r="A1680">
        <v>1679</v>
      </c>
      <c r="E1680" s="4">
        <v>3.3904752999999999</v>
      </c>
    </row>
    <row r="1681" spans="1:5" x14ac:dyDescent="0.3">
      <c r="A1681">
        <v>1680</v>
      </c>
      <c r="E1681" s="4">
        <v>3.2216463000000002</v>
      </c>
    </row>
    <row r="1682" spans="1:5" x14ac:dyDescent="0.3">
      <c r="A1682">
        <v>1681</v>
      </c>
      <c r="E1682" s="4">
        <v>2.7758970000000001</v>
      </c>
    </row>
    <row r="1683" spans="1:5" x14ac:dyDescent="0.3">
      <c r="A1683">
        <v>1682</v>
      </c>
      <c r="E1683" s="4">
        <v>2.2266884</v>
      </c>
    </row>
    <row r="1684" spans="1:5" x14ac:dyDescent="0.3">
      <c r="A1684">
        <v>1683</v>
      </c>
      <c r="E1684" s="4">
        <v>2.0449915000000001</v>
      </c>
    </row>
    <row r="1685" spans="1:5" x14ac:dyDescent="0.3">
      <c r="A1685">
        <v>1684</v>
      </c>
      <c r="E1685" s="4">
        <v>2.6189067000000001</v>
      </c>
    </row>
    <row r="1686" spans="1:5" x14ac:dyDescent="0.3">
      <c r="A1686">
        <v>1685</v>
      </c>
      <c r="E1686" s="4">
        <v>3.6534984000000001</v>
      </c>
    </row>
    <row r="1687" spans="1:5" x14ac:dyDescent="0.3">
      <c r="A1687">
        <v>1686</v>
      </c>
      <c r="E1687" s="4">
        <v>4.5166874000000004</v>
      </c>
    </row>
    <row r="1688" spans="1:5" x14ac:dyDescent="0.3">
      <c r="A1688">
        <v>1687</v>
      </c>
      <c r="E1688" s="4">
        <v>4.9181710000000001</v>
      </c>
    </row>
    <row r="1689" spans="1:5" x14ac:dyDescent="0.3">
      <c r="A1689">
        <v>1688</v>
      </c>
      <c r="E1689" s="4">
        <v>5.749962</v>
      </c>
    </row>
    <row r="1690" spans="1:5" x14ac:dyDescent="0.3">
      <c r="A1690">
        <v>1689</v>
      </c>
      <c r="E1690" s="4">
        <v>6.0505595000000003</v>
      </c>
    </row>
    <row r="1691" spans="1:5" x14ac:dyDescent="0.3">
      <c r="A1691">
        <v>1690</v>
      </c>
      <c r="E1691" s="4">
        <v>6.0248236999999998</v>
      </c>
    </row>
    <row r="1692" spans="1:5" x14ac:dyDescent="0.3">
      <c r="A1692">
        <v>1691</v>
      </c>
      <c r="E1692" s="4">
        <v>6.163284</v>
      </c>
    </row>
    <row r="1693" spans="1:5" x14ac:dyDescent="0.3">
      <c r="A1693">
        <v>1692</v>
      </c>
      <c r="E1693" s="4">
        <v>6.1421804</v>
      </c>
    </row>
    <row r="1694" spans="1:5" x14ac:dyDescent="0.3">
      <c r="A1694">
        <v>1693</v>
      </c>
      <c r="E1694" s="4">
        <v>5.9707780000000001</v>
      </c>
    </row>
    <row r="1695" spans="1:5" x14ac:dyDescent="0.3">
      <c r="A1695">
        <v>1694</v>
      </c>
      <c r="E1695" s="4">
        <v>5.9342326999999999</v>
      </c>
    </row>
    <row r="1696" spans="1:5" x14ac:dyDescent="0.3">
      <c r="A1696">
        <v>1695</v>
      </c>
      <c r="E1696" s="4">
        <v>5.8220229999999997</v>
      </c>
    </row>
    <row r="1697" spans="1:5" x14ac:dyDescent="0.3">
      <c r="A1697">
        <v>1696</v>
      </c>
      <c r="E1697" s="4">
        <v>5.5806183999999996</v>
      </c>
    </row>
    <row r="1698" spans="1:5" x14ac:dyDescent="0.3">
      <c r="A1698">
        <v>1697</v>
      </c>
      <c r="E1698" s="4">
        <v>5.4787034999999999</v>
      </c>
    </row>
    <row r="1699" spans="1:5" x14ac:dyDescent="0.3">
      <c r="A1699">
        <v>1698</v>
      </c>
      <c r="E1699" s="4">
        <v>5.5888540000000004</v>
      </c>
    </row>
    <row r="1700" spans="1:5" x14ac:dyDescent="0.3">
      <c r="A1700">
        <v>1699</v>
      </c>
      <c r="E1700" s="4">
        <v>5.3855386000000003</v>
      </c>
    </row>
    <row r="1701" spans="1:5" x14ac:dyDescent="0.3">
      <c r="A1701">
        <v>1700</v>
      </c>
      <c r="E1701" s="4">
        <v>5.3042125999999996</v>
      </c>
    </row>
    <row r="1702" spans="1:5" x14ac:dyDescent="0.3">
      <c r="A1702">
        <v>1701</v>
      </c>
      <c r="E1702" s="4">
        <v>5.3078155999999996</v>
      </c>
    </row>
    <row r="1703" spans="1:5" x14ac:dyDescent="0.3">
      <c r="A1703">
        <v>1702</v>
      </c>
      <c r="E1703" s="4">
        <v>5.3381844000000003</v>
      </c>
    </row>
    <row r="1704" spans="1:5" x14ac:dyDescent="0.3">
      <c r="A1704">
        <v>1703</v>
      </c>
      <c r="E1704" s="4">
        <v>5.330978</v>
      </c>
    </row>
    <row r="1705" spans="1:5" x14ac:dyDescent="0.3">
      <c r="A1705">
        <v>1704</v>
      </c>
      <c r="E1705" s="4">
        <v>5.4823065</v>
      </c>
    </row>
    <row r="1706" spans="1:5" x14ac:dyDescent="0.3">
      <c r="A1706">
        <v>1705</v>
      </c>
      <c r="E1706" s="4">
        <v>5.2882559999999996</v>
      </c>
    </row>
    <row r="1707" spans="1:5" x14ac:dyDescent="0.3">
      <c r="A1707">
        <v>1706</v>
      </c>
      <c r="E1707" s="4">
        <v>4.8332414999999997</v>
      </c>
    </row>
    <row r="1708" spans="1:5" x14ac:dyDescent="0.3">
      <c r="A1708">
        <v>1707</v>
      </c>
      <c r="E1708" s="4">
        <v>4.6242641999999998</v>
      </c>
    </row>
    <row r="1709" spans="1:5" x14ac:dyDescent="0.3">
      <c r="A1709">
        <v>1708</v>
      </c>
      <c r="E1709" s="4">
        <v>4.7184587000000002</v>
      </c>
    </row>
    <row r="1710" spans="1:5" x14ac:dyDescent="0.3">
      <c r="A1710">
        <v>1709</v>
      </c>
      <c r="E1710" s="4">
        <v>4.916112</v>
      </c>
    </row>
    <row r="1711" spans="1:5" x14ac:dyDescent="0.3">
      <c r="A1711">
        <v>1710</v>
      </c>
      <c r="E1711" s="4">
        <v>5.0447927000000004</v>
      </c>
    </row>
    <row r="1712" spans="1:5" x14ac:dyDescent="0.3">
      <c r="A1712">
        <v>1711</v>
      </c>
      <c r="E1712" s="4">
        <v>5.2079597</v>
      </c>
    </row>
    <row r="1713" spans="1:5" x14ac:dyDescent="0.3">
      <c r="A1713">
        <v>1712</v>
      </c>
      <c r="E1713" s="4">
        <v>4.9804519999999997</v>
      </c>
    </row>
    <row r="1714" spans="1:5" x14ac:dyDescent="0.3">
      <c r="A1714">
        <v>1713</v>
      </c>
      <c r="E1714" s="4">
        <v>4.3586679999999998</v>
      </c>
    </row>
    <row r="1715" spans="1:5" x14ac:dyDescent="0.3">
      <c r="A1715">
        <v>1714</v>
      </c>
      <c r="E1715" s="4">
        <v>3.6957057</v>
      </c>
    </row>
    <row r="1716" spans="1:5" x14ac:dyDescent="0.3">
      <c r="A1716">
        <v>1715</v>
      </c>
      <c r="E1716" s="4">
        <v>3.5840108000000002</v>
      </c>
    </row>
    <row r="1717" spans="1:5" x14ac:dyDescent="0.3">
      <c r="A1717">
        <v>1716</v>
      </c>
      <c r="E1717" s="4">
        <v>3.8418868000000002</v>
      </c>
    </row>
    <row r="1718" spans="1:5" x14ac:dyDescent="0.3">
      <c r="A1718">
        <v>1717</v>
      </c>
      <c r="E1718" s="4">
        <v>4.5285263000000002</v>
      </c>
    </row>
    <row r="1719" spans="1:5" x14ac:dyDescent="0.3">
      <c r="A1719">
        <v>1718</v>
      </c>
      <c r="E1719" s="4">
        <v>5.0262623</v>
      </c>
    </row>
    <row r="1720" spans="1:5" x14ac:dyDescent="0.3">
      <c r="A1720">
        <v>1719</v>
      </c>
      <c r="E1720" s="4">
        <v>4.6602949999999996</v>
      </c>
    </row>
    <row r="1721" spans="1:5" x14ac:dyDescent="0.3">
      <c r="A1721">
        <v>1720</v>
      </c>
      <c r="E1721" s="4">
        <v>4.5172024000000004</v>
      </c>
    </row>
    <row r="1722" spans="1:5" x14ac:dyDescent="0.3">
      <c r="A1722">
        <v>1721</v>
      </c>
      <c r="E1722" s="4">
        <v>4.0961594999999997</v>
      </c>
    </row>
    <row r="1723" spans="1:5" x14ac:dyDescent="0.3">
      <c r="A1723">
        <v>1722</v>
      </c>
      <c r="E1723" s="4">
        <v>3.813577</v>
      </c>
    </row>
    <row r="1724" spans="1:5" x14ac:dyDescent="0.3">
      <c r="A1724">
        <v>1723</v>
      </c>
      <c r="E1724" s="4">
        <v>3.1701741000000001</v>
      </c>
    </row>
    <row r="1725" spans="1:5" x14ac:dyDescent="0.3">
      <c r="A1725">
        <v>1724</v>
      </c>
      <c r="E1725" s="4">
        <v>2.3512510999999998</v>
      </c>
    </row>
    <row r="1726" spans="1:5" x14ac:dyDescent="0.3">
      <c r="A1726">
        <v>1725</v>
      </c>
      <c r="E1726" s="4">
        <v>1.173052</v>
      </c>
    </row>
    <row r="1727" spans="1:5" x14ac:dyDescent="0.3">
      <c r="A1727">
        <v>1726</v>
      </c>
      <c r="E1727" s="4">
        <v>1.5385047000000001</v>
      </c>
    </row>
    <row r="1728" spans="1:5" x14ac:dyDescent="0.3">
      <c r="E1728" s="4"/>
    </row>
    <row r="1729" spans="5:5" x14ac:dyDescent="0.3">
      <c r="E1729" s="4"/>
    </row>
    <row r="1730" spans="5:5" x14ac:dyDescent="0.3">
      <c r="E1730" s="4"/>
    </row>
    <row r="1731" spans="5:5" x14ac:dyDescent="0.3">
      <c r="E1731" s="4"/>
    </row>
    <row r="1732" spans="5:5" x14ac:dyDescent="0.3">
      <c r="E1732" s="4"/>
    </row>
    <row r="1733" spans="5:5" x14ac:dyDescent="0.3">
      <c r="E1733" s="4"/>
    </row>
    <row r="1734" spans="5:5" x14ac:dyDescent="0.3">
      <c r="E1734" s="4"/>
    </row>
    <row r="1735" spans="5:5" x14ac:dyDescent="0.3">
      <c r="E1735" s="4"/>
    </row>
    <row r="1736" spans="5:5" x14ac:dyDescent="0.3">
      <c r="E1736" s="4"/>
    </row>
    <row r="1737" spans="5:5" x14ac:dyDescent="0.3">
      <c r="E1737" s="4"/>
    </row>
    <row r="1738" spans="5:5" x14ac:dyDescent="0.3">
      <c r="E1738" s="4"/>
    </row>
    <row r="1739" spans="5:5" x14ac:dyDescent="0.3">
      <c r="E1739" s="4"/>
    </row>
    <row r="1740" spans="5:5" x14ac:dyDescent="0.3">
      <c r="E1740" s="4"/>
    </row>
    <row r="1741" spans="5:5" x14ac:dyDescent="0.3">
      <c r="E1741" s="4"/>
    </row>
    <row r="1742" spans="5:5" x14ac:dyDescent="0.3">
      <c r="E1742" s="4"/>
    </row>
    <row r="1743" spans="5:5" x14ac:dyDescent="0.3">
      <c r="E1743" s="4"/>
    </row>
    <row r="1744" spans="5:5" x14ac:dyDescent="0.3">
      <c r="E1744" s="4"/>
    </row>
    <row r="1745" spans="5:5" x14ac:dyDescent="0.3">
      <c r="E1745" s="4"/>
    </row>
    <row r="1746" spans="5:5" x14ac:dyDescent="0.3">
      <c r="E1746" s="4"/>
    </row>
    <row r="1747" spans="5:5" x14ac:dyDescent="0.3">
      <c r="E1747" s="4"/>
    </row>
    <row r="1748" spans="5:5" x14ac:dyDescent="0.3">
      <c r="E1748" s="4"/>
    </row>
    <row r="1749" spans="5:5" x14ac:dyDescent="0.3">
      <c r="E1749" s="4"/>
    </row>
    <row r="1750" spans="5:5" x14ac:dyDescent="0.3">
      <c r="E1750" s="4"/>
    </row>
    <row r="1751" spans="5:5" x14ac:dyDescent="0.3">
      <c r="E1751" s="4"/>
    </row>
    <row r="1752" spans="5:5" x14ac:dyDescent="0.3">
      <c r="E1752" s="4"/>
    </row>
    <row r="1753" spans="5:5" x14ac:dyDescent="0.3">
      <c r="E1753" s="4"/>
    </row>
    <row r="1754" spans="5:5" x14ac:dyDescent="0.3">
      <c r="E1754" s="4"/>
    </row>
    <row r="1755" spans="5:5" x14ac:dyDescent="0.3">
      <c r="E1755" s="4"/>
    </row>
    <row r="1756" spans="5:5" x14ac:dyDescent="0.3">
      <c r="E1756" s="4"/>
    </row>
    <row r="1757" spans="5:5" x14ac:dyDescent="0.3">
      <c r="E1757" s="4"/>
    </row>
    <row r="1758" spans="5:5" x14ac:dyDescent="0.3">
      <c r="E1758" s="4"/>
    </row>
    <row r="1759" spans="5:5" x14ac:dyDescent="0.3">
      <c r="E1759" s="4"/>
    </row>
    <row r="1760" spans="5:5" x14ac:dyDescent="0.3">
      <c r="E1760" s="4"/>
    </row>
    <row r="1761" spans="5:5" x14ac:dyDescent="0.3">
      <c r="E1761" s="4"/>
    </row>
    <row r="1762" spans="5:5" x14ac:dyDescent="0.3">
      <c r="E1762" s="4"/>
    </row>
    <row r="1763" spans="5:5" x14ac:dyDescent="0.3">
      <c r="E1763" s="4"/>
    </row>
    <row r="1764" spans="5:5" x14ac:dyDescent="0.3">
      <c r="E1764" s="4"/>
    </row>
    <row r="1765" spans="5:5" x14ac:dyDescent="0.3">
      <c r="E1765" s="4"/>
    </row>
    <row r="1766" spans="5:5" x14ac:dyDescent="0.3">
      <c r="E1766" s="4"/>
    </row>
    <row r="1767" spans="5:5" x14ac:dyDescent="0.3">
      <c r="E1767" s="4"/>
    </row>
    <row r="1768" spans="5:5" x14ac:dyDescent="0.3">
      <c r="E1768" s="4"/>
    </row>
    <row r="1769" spans="5:5" x14ac:dyDescent="0.3">
      <c r="E1769" s="4"/>
    </row>
    <row r="1770" spans="5:5" x14ac:dyDescent="0.3">
      <c r="E1770" s="4"/>
    </row>
    <row r="1771" spans="5:5" x14ac:dyDescent="0.3">
      <c r="E1771" s="4"/>
    </row>
    <row r="1772" spans="5:5" x14ac:dyDescent="0.3">
      <c r="E1772" s="4"/>
    </row>
    <row r="1773" spans="5:5" x14ac:dyDescent="0.3">
      <c r="E1773" s="4"/>
    </row>
    <row r="1774" spans="5:5" x14ac:dyDescent="0.3">
      <c r="E1774" s="4"/>
    </row>
    <row r="1775" spans="5:5" x14ac:dyDescent="0.3">
      <c r="E1775" s="4"/>
    </row>
    <row r="1776" spans="5:5" x14ac:dyDescent="0.3">
      <c r="E1776" s="4"/>
    </row>
    <row r="1777" spans="5:5" x14ac:dyDescent="0.3">
      <c r="E1777" s="4"/>
    </row>
    <row r="1778" spans="5:5" x14ac:dyDescent="0.3">
      <c r="E1778" s="4"/>
    </row>
    <row r="1779" spans="5:5" x14ac:dyDescent="0.3">
      <c r="E1779" s="4"/>
    </row>
    <row r="1780" spans="5:5" x14ac:dyDescent="0.3">
      <c r="E1780" s="4"/>
    </row>
    <row r="1781" spans="5:5" x14ac:dyDescent="0.3">
      <c r="E1781" s="4"/>
    </row>
    <row r="1782" spans="5:5" x14ac:dyDescent="0.3">
      <c r="E1782" s="4"/>
    </row>
    <row r="1783" spans="5:5" x14ac:dyDescent="0.3">
      <c r="E1783" s="4"/>
    </row>
    <row r="1784" spans="5:5" x14ac:dyDescent="0.3">
      <c r="E1784" s="4"/>
    </row>
    <row r="1785" spans="5:5" x14ac:dyDescent="0.3">
      <c r="E1785" s="4"/>
    </row>
    <row r="1786" spans="5:5" x14ac:dyDescent="0.3">
      <c r="E1786" s="4"/>
    </row>
    <row r="1787" spans="5:5" x14ac:dyDescent="0.3">
      <c r="E1787" s="4"/>
    </row>
    <row r="1788" spans="5:5" x14ac:dyDescent="0.3">
      <c r="E1788" s="4"/>
    </row>
    <row r="1789" spans="5:5" x14ac:dyDescent="0.3">
      <c r="E1789" s="4"/>
    </row>
    <row r="1790" spans="5:5" x14ac:dyDescent="0.3">
      <c r="E1790" s="4"/>
    </row>
    <row r="1791" spans="5:5" x14ac:dyDescent="0.3">
      <c r="E1791" s="4"/>
    </row>
    <row r="1792" spans="5:5" x14ac:dyDescent="0.3">
      <c r="E1792" s="4"/>
    </row>
    <row r="1793" spans="5:5" x14ac:dyDescent="0.3">
      <c r="E1793" s="4"/>
    </row>
    <row r="1794" spans="5:5" x14ac:dyDescent="0.3">
      <c r="E1794" s="4"/>
    </row>
    <row r="1795" spans="5:5" x14ac:dyDescent="0.3">
      <c r="E1795" s="4"/>
    </row>
    <row r="1796" spans="5:5" x14ac:dyDescent="0.3">
      <c r="E1796" s="4"/>
    </row>
    <row r="1797" spans="5:5" x14ac:dyDescent="0.3">
      <c r="E1797" s="4"/>
    </row>
    <row r="1798" spans="5:5" x14ac:dyDescent="0.3">
      <c r="E1798" s="4"/>
    </row>
    <row r="1799" spans="5:5" x14ac:dyDescent="0.3">
      <c r="E1799" s="4"/>
    </row>
    <row r="1800" spans="5:5" x14ac:dyDescent="0.3">
      <c r="E1800" s="4"/>
    </row>
    <row r="1801" spans="5:5" x14ac:dyDescent="0.3">
      <c r="E1801" s="4"/>
    </row>
    <row r="1802" spans="5:5" x14ac:dyDescent="0.3">
      <c r="E1802" s="4"/>
    </row>
    <row r="1803" spans="5:5" x14ac:dyDescent="0.3">
      <c r="E1803" s="4"/>
    </row>
    <row r="1804" spans="5:5" x14ac:dyDescent="0.3">
      <c r="E1804" s="4"/>
    </row>
    <row r="1805" spans="5:5" x14ac:dyDescent="0.3">
      <c r="E1805" s="4"/>
    </row>
    <row r="1806" spans="5:5" x14ac:dyDescent="0.3">
      <c r="E1806" s="4"/>
    </row>
    <row r="1807" spans="5:5" x14ac:dyDescent="0.3">
      <c r="E1807" s="4"/>
    </row>
    <row r="1808" spans="5:5" x14ac:dyDescent="0.3">
      <c r="E1808" s="4"/>
    </row>
    <row r="1809" spans="5:5" x14ac:dyDescent="0.3">
      <c r="E1809" s="4"/>
    </row>
    <row r="1810" spans="5:5" x14ac:dyDescent="0.3">
      <c r="E1810" s="4"/>
    </row>
    <row r="1811" spans="5:5" x14ac:dyDescent="0.3">
      <c r="E1811" s="4"/>
    </row>
    <row r="1812" spans="5:5" x14ac:dyDescent="0.3">
      <c r="E1812" s="4"/>
    </row>
    <row r="1813" spans="5:5" x14ac:dyDescent="0.3">
      <c r="E1813" s="4"/>
    </row>
    <row r="1814" spans="5:5" x14ac:dyDescent="0.3">
      <c r="E1814" s="4"/>
    </row>
    <row r="1815" spans="5:5" x14ac:dyDescent="0.3">
      <c r="E1815" s="4"/>
    </row>
    <row r="1816" spans="5:5" x14ac:dyDescent="0.3">
      <c r="E1816" s="4"/>
    </row>
    <row r="1817" spans="5:5" x14ac:dyDescent="0.3">
      <c r="E1817" s="4"/>
    </row>
    <row r="1818" spans="5:5" x14ac:dyDescent="0.3">
      <c r="E1818" s="4"/>
    </row>
    <row r="1819" spans="5:5" x14ac:dyDescent="0.3">
      <c r="E1819" s="4"/>
    </row>
    <row r="1820" spans="5:5" x14ac:dyDescent="0.3">
      <c r="E1820" s="4"/>
    </row>
    <row r="1821" spans="5:5" x14ac:dyDescent="0.3">
      <c r="E1821" s="4"/>
    </row>
    <row r="1822" spans="5:5" x14ac:dyDescent="0.3">
      <c r="E1822" s="4"/>
    </row>
    <row r="1823" spans="5:5" x14ac:dyDescent="0.3">
      <c r="E1823" s="4"/>
    </row>
    <row r="1824" spans="5:5" x14ac:dyDescent="0.3">
      <c r="E1824" s="4"/>
    </row>
    <row r="1825" spans="5:5" x14ac:dyDescent="0.3">
      <c r="E1825" s="4"/>
    </row>
    <row r="1826" spans="5:5" x14ac:dyDescent="0.3">
      <c r="E1826" s="4"/>
    </row>
    <row r="1827" spans="5:5" x14ac:dyDescent="0.3">
      <c r="E1827" s="4"/>
    </row>
    <row r="1828" spans="5:5" x14ac:dyDescent="0.3">
      <c r="E1828" s="4"/>
    </row>
    <row r="1829" spans="5:5" x14ac:dyDescent="0.3">
      <c r="E1829" s="4"/>
    </row>
    <row r="1830" spans="5:5" x14ac:dyDescent="0.3">
      <c r="E1830" s="4"/>
    </row>
    <row r="1831" spans="5:5" x14ac:dyDescent="0.3">
      <c r="E1831" s="4"/>
    </row>
    <row r="1832" spans="5:5" x14ac:dyDescent="0.3">
      <c r="E1832" s="4"/>
    </row>
    <row r="1833" spans="5:5" x14ac:dyDescent="0.3">
      <c r="E1833" s="4"/>
    </row>
    <row r="1834" spans="5:5" x14ac:dyDescent="0.3">
      <c r="E1834" s="4"/>
    </row>
    <row r="1835" spans="5:5" x14ac:dyDescent="0.3">
      <c r="E1835" s="4"/>
    </row>
    <row r="1836" spans="5:5" x14ac:dyDescent="0.3">
      <c r="E1836" s="4"/>
    </row>
    <row r="1837" spans="5:5" x14ac:dyDescent="0.3">
      <c r="E1837" s="4"/>
    </row>
    <row r="1838" spans="5:5" x14ac:dyDescent="0.3">
      <c r="E1838" s="4"/>
    </row>
    <row r="1839" spans="5:5" x14ac:dyDescent="0.3">
      <c r="E1839" s="4"/>
    </row>
    <row r="1840" spans="5:5" x14ac:dyDescent="0.3">
      <c r="E1840" s="4"/>
    </row>
    <row r="1841" spans="5:5" x14ac:dyDescent="0.3">
      <c r="E1841" s="4"/>
    </row>
    <row r="1842" spans="5:5" x14ac:dyDescent="0.3">
      <c r="E1842" s="4"/>
    </row>
    <row r="1843" spans="5:5" x14ac:dyDescent="0.3">
      <c r="E1843" s="4"/>
    </row>
    <row r="1844" spans="5:5" x14ac:dyDescent="0.3">
      <c r="E1844" s="4"/>
    </row>
    <row r="1845" spans="5:5" x14ac:dyDescent="0.3">
      <c r="E1845" s="4"/>
    </row>
    <row r="1846" spans="5:5" x14ac:dyDescent="0.3">
      <c r="E1846" s="4"/>
    </row>
    <row r="1847" spans="5:5" x14ac:dyDescent="0.3">
      <c r="E1847" s="4"/>
    </row>
    <row r="1848" spans="5:5" x14ac:dyDescent="0.3">
      <c r="E1848" s="4"/>
    </row>
    <row r="1849" spans="5:5" x14ac:dyDescent="0.3">
      <c r="E1849" s="4"/>
    </row>
    <row r="1850" spans="5:5" x14ac:dyDescent="0.3">
      <c r="E1850" s="4"/>
    </row>
    <row r="1851" spans="5:5" x14ac:dyDescent="0.3">
      <c r="E1851" s="4"/>
    </row>
    <row r="1852" spans="5:5" x14ac:dyDescent="0.3">
      <c r="E1852" s="4"/>
    </row>
    <row r="1853" spans="5:5" x14ac:dyDescent="0.3">
      <c r="E1853" s="4"/>
    </row>
    <row r="1854" spans="5:5" x14ac:dyDescent="0.3">
      <c r="E1854" s="4"/>
    </row>
    <row r="1855" spans="5:5" x14ac:dyDescent="0.3">
      <c r="E1855" s="4"/>
    </row>
    <row r="1856" spans="5:5" x14ac:dyDescent="0.3">
      <c r="E1856" s="4"/>
    </row>
    <row r="1857" spans="5:5" x14ac:dyDescent="0.3">
      <c r="E1857" s="4"/>
    </row>
    <row r="1858" spans="5:5" x14ac:dyDescent="0.3">
      <c r="E1858" s="4"/>
    </row>
    <row r="1859" spans="5:5" x14ac:dyDescent="0.3">
      <c r="E1859" s="4"/>
    </row>
    <row r="1860" spans="5:5" x14ac:dyDescent="0.3">
      <c r="E1860" s="4"/>
    </row>
    <row r="1861" spans="5:5" x14ac:dyDescent="0.3">
      <c r="E1861" s="4"/>
    </row>
    <row r="1862" spans="5:5" x14ac:dyDescent="0.3">
      <c r="E1862" s="4"/>
    </row>
    <row r="1863" spans="5:5" x14ac:dyDescent="0.3">
      <c r="E1863" s="4"/>
    </row>
    <row r="1864" spans="5:5" x14ac:dyDescent="0.3">
      <c r="E1864" s="4"/>
    </row>
    <row r="1865" spans="5:5" x14ac:dyDescent="0.3">
      <c r="E1865" s="4"/>
    </row>
    <row r="1866" spans="5:5" x14ac:dyDescent="0.3">
      <c r="E1866" s="4"/>
    </row>
    <row r="1867" spans="5:5" x14ac:dyDescent="0.3">
      <c r="E1867" s="4"/>
    </row>
    <row r="1868" spans="5:5" x14ac:dyDescent="0.3">
      <c r="E1868" s="4"/>
    </row>
    <row r="1869" spans="5:5" x14ac:dyDescent="0.3">
      <c r="E1869" s="4"/>
    </row>
    <row r="1870" spans="5:5" x14ac:dyDescent="0.3">
      <c r="E1870" s="4"/>
    </row>
    <row r="1871" spans="5:5" x14ac:dyDescent="0.3">
      <c r="E1871" s="4"/>
    </row>
    <row r="1872" spans="5:5" x14ac:dyDescent="0.3">
      <c r="E1872" s="4"/>
    </row>
    <row r="1873" spans="5:5" x14ac:dyDescent="0.3">
      <c r="E1873" s="4"/>
    </row>
    <row r="1874" spans="5:5" x14ac:dyDescent="0.3">
      <c r="E1874" s="4"/>
    </row>
    <row r="1875" spans="5:5" x14ac:dyDescent="0.3">
      <c r="E1875" s="4"/>
    </row>
    <row r="1876" spans="5:5" x14ac:dyDescent="0.3">
      <c r="E1876" s="4"/>
    </row>
    <row r="1877" spans="5:5" x14ac:dyDescent="0.3">
      <c r="E1877" s="4"/>
    </row>
    <row r="1878" spans="5:5" x14ac:dyDescent="0.3">
      <c r="E1878" s="4"/>
    </row>
    <row r="1879" spans="5:5" x14ac:dyDescent="0.3">
      <c r="E1879" s="4"/>
    </row>
    <row r="1880" spans="5:5" x14ac:dyDescent="0.3">
      <c r="E1880" s="4"/>
    </row>
    <row r="1881" spans="5:5" x14ac:dyDescent="0.3">
      <c r="E1881" s="4"/>
    </row>
    <row r="1882" spans="5:5" x14ac:dyDescent="0.3">
      <c r="E1882" s="4"/>
    </row>
    <row r="1883" spans="5:5" x14ac:dyDescent="0.3">
      <c r="E1883" s="4"/>
    </row>
    <row r="1884" spans="5:5" x14ac:dyDescent="0.3">
      <c r="E1884" s="4"/>
    </row>
    <row r="1885" spans="5:5" x14ac:dyDescent="0.3">
      <c r="E1885" s="4"/>
    </row>
    <row r="1886" spans="5:5" x14ac:dyDescent="0.3">
      <c r="E1886" s="4"/>
    </row>
    <row r="1887" spans="5:5" x14ac:dyDescent="0.3">
      <c r="E1887" s="4"/>
    </row>
    <row r="1888" spans="5:5" x14ac:dyDescent="0.3">
      <c r="E1888" s="4"/>
    </row>
    <row r="1889" spans="5:5" x14ac:dyDescent="0.3">
      <c r="E1889" s="4"/>
    </row>
    <row r="1890" spans="5:5" x14ac:dyDescent="0.3">
      <c r="E1890" s="4"/>
    </row>
    <row r="1891" spans="5:5" x14ac:dyDescent="0.3">
      <c r="E1891" s="4"/>
    </row>
    <row r="1892" spans="5:5" x14ac:dyDescent="0.3">
      <c r="E1892" s="4"/>
    </row>
    <row r="1893" spans="5:5" x14ac:dyDescent="0.3">
      <c r="E1893" s="4"/>
    </row>
    <row r="1894" spans="5:5" x14ac:dyDescent="0.3">
      <c r="E1894" s="4"/>
    </row>
    <row r="1895" spans="5:5" x14ac:dyDescent="0.3">
      <c r="E1895" s="4"/>
    </row>
    <row r="1896" spans="5:5" x14ac:dyDescent="0.3">
      <c r="E1896" s="4"/>
    </row>
    <row r="1897" spans="5:5" x14ac:dyDescent="0.3">
      <c r="E1897" s="4"/>
    </row>
    <row r="1898" spans="5:5" x14ac:dyDescent="0.3">
      <c r="E1898" s="4"/>
    </row>
    <row r="1899" spans="5:5" x14ac:dyDescent="0.3">
      <c r="E1899" s="4"/>
    </row>
    <row r="1900" spans="5:5" x14ac:dyDescent="0.3">
      <c r="E1900" s="4"/>
    </row>
    <row r="1901" spans="5:5" x14ac:dyDescent="0.3">
      <c r="E1901" s="4"/>
    </row>
    <row r="1902" spans="5:5" x14ac:dyDescent="0.3">
      <c r="E1902" s="4"/>
    </row>
    <row r="1903" spans="5:5" x14ac:dyDescent="0.3">
      <c r="E1903" s="4"/>
    </row>
    <row r="1904" spans="5:5" x14ac:dyDescent="0.3">
      <c r="E1904" s="4"/>
    </row>
    <row r="1905" spans="5:5" x14ac:dyDescent="0.3">
      <c r="E1905" s="4"/>
    </row>
    <row r="1906" spans="5:5" x14ac:dyDescent="0.3">
      <c r="E1906" s="4"/>
    </row>
    <row r="1907" spans="5:5" x14ac:dyDescent="0.3">
      <c r="E1907" s="4"/>
    </row>
    <row r="1908" spans="5:5" x14ac:dyDescent="0.3">
      <c r="E1908" s="4"/>
    </row>
    <row r="1909" spans="5:5" x14ac:dyDescent="0.3">
      <c r="E1909" s="4"/>
    </row>
    <row r="1910" spans="5:5" x14ac:dyDescent="0.3">
      <c r="E1910" s="4"/>
    </row>
    <row r="1911" spans="5:5" x14ac:dyDescent="0.3">
      <c r="E1911" s="4"/>
    </row>
    <row r="1912" spans="5:5" x14ac:dyDescent="0.3">
      <c r="E1912" s="4"/>
    </row>
    <row r="1913" spans="5:5" x14ac:dyDescent="0.3">
      <c r="E1913" s="4"/>
    </row>
    <row r="1914" spans="5:5" x14ac:dyDescent="0.3">
      <c r="E1914" s="4"/>
    </row>
    <row r="1915" spans="5:5" x14ac:dyDescent="0.3">
      <c r="E1915" s="4"/>
    </row>
    <row r="1916" spans="5:5" x14ac:dyDescent="0.3">
      <c r="E1916" s="4"/>
    </row>
    <row r="1917" spans="5:5" x14ac:dyDescent="0.3">
      <c r="E1917" s="4"/>
    </row>
    <row r="1918" spans="5:5" x14ac:dyDescent="0.3">
      <c r="E1918" s="4"/>
    </row>
    <row r="1919" spans="5:5" x14ac:dyDescent="0.3">
      <c r="E1919" s="4"/>
    </row>
    <row r="1920" spans="5:5" x14ac:dyDescent="0.3">
      <c r="E1920" s="4"/>
    </row>
    <row r="1921" spans="5:5" x14ac:dyDescent="0.3">
      <c r="E1921" s="4"/>
    </row>
    <row r="1922" spans="5:5" x14ac:dyDescent="0.3">
      <c r="E1922" s="4"/>
    </row>
    <row r="1923" spans="5:5" x14ac:dyDescent="0.3">
      <c r="E1923" s="4"/>
    </row>
    <row r="1924" spans="5:5" x14ac:dyDescent="0.3">
      <c r="E1924" s="4"/>
    </row>
    <row r="1925" spans="5:5" x14ac:dyDescent="0.3">
      <c r="E1925" s="4"/>
    </row>
    <row r="1926" spans="5:5" x14ac:dyDescent="0.3">
      <c r="E1926" s="4"/>
    </row>
    <row r="1927" spans="5:5" x14ac:dyDescent="0.3">
      <c r="E1927" s="4"/>
    </row>
    <row r="1928" spans="5:5" x14ac:dyDescent="0.3">
      <c r="E1928" s="4"/>
    </row>
    <row r="1929" spans="5:5" x14ac:dyDescent="0.3">
      <c r="E1929" s="4"/>
    </row>
    <row r="1930" spans="5:5" x14ac:dyDescent="0.3">
      <c r="E1930" s="4"/>
    </row>
    <row r="1931" spans="5:5" x14ac:dyDescent="0.3">
      <c r="E1931" s="4"/>
    </row>
    <row r="1932" spans="5:5" x14ac:dyDescent="0.3">
      <c r="E1932" s="4"/>
    </row>
    <row r="1933" spans="5:5" x14ac:dyDescent="0.3">
      <c r="E1933" s="4"/>
    </row>
    <row r="1934" spans="5:5" x14ac:dyDescent="0.3">
      <c r="E1934" s="4"/>
    </row>
    <row r="1935" spans="5:5" x14ac:dyDescent="0.3">
      <c r="E1935" s="4"/>
    </row>
    <row r="1936" spans="5:5" x14ac:dyDescent="0.3">
      <c r="E1936" s="4"/>
    </row>
    <row r="1937" spans="5:5" x14ac:dyDescent="0.3">
      <c r="E1937" s="4"/>
    </row>
    <row r="1938" spans="5:5" x14ac:dyDescent="0.3">
      <c r="E1938" s="4"/>
    </row>
    <row r="1939" spans="5:5" x14ac:dyDescent="0.3">
      <c r="E1939" s="4"/>
    </row>
    <row r="1940" spans="5:5" x14ac:dyDescent="0.3">
      <c r="E1940" s="4"/>
    </row>
    <row r="1941" spans="5:5" x14ac:dyDescent="0.3">
      <c r="E1941" s="4"/>
    </row>
    <row r="1942" spans="5:5" x14ac:dyDescent="0.3">
      <c r="E1942" s="4"/>
    </row>
    <row r="1943" spans="5:5" x14ac:dyDescent="0.3">
      <c r="E1943" s="4"/>
    </row>
    <row r="1944" spans="5:5" x14ac:dyDescent="0.3">
      <c r="E1944" s="4"/>
    </row>
    <row r="1945" spans="5:5" x14ac:dyDescent="0.3">
      <c r="E1945" s="4"/>
    </row>
    <row r="1946" spans="5:5" x14ac:dyDescent="0.3">
      <c r="E1946" s="4"/>
    </row>
    <row r="1947" spans="5:5" x14ac:dyDescent="0.3">
      <c r="E1947" s="4"/>
    </row>
    <row r="1948" spans="5:5" x14ac:dyDescent="0.3">
      <c r="E1948" s="4"/>
    </row>
    <row r="1949" spans="5:5" x14ac:dyDescent="0.3">
      <c r="E1949" s="4"/>
    </row>
    <row r="1950" spans="5:5" x14ac:dyDescent="0.3">
      <c r="E1950" s="4"/>
    </row>
    <row r="1951" spans="5:5" x14ac:dyDescent="0.3">
      <c r="E1951" s="4"/>
    </row>
    <row r="1952" spans="5:5" x14ac:dyDescent="0.3">
      <c r="E1952" s="4"/>
    </row>
    <row r="1953" spans="5:5" x14ac:dyDescent="0.3">
      <c r="E1953" s="4"/>
    </row>
    <row r="1954" spans="5:5" x14ac:dyDescent="0.3">
      <c r="E1954" s="4"/>
    </row>
    <row r="1955" spans="5:5" x14ac:dyDescent="0.3">
      <c r="E1955" s="4"/>
    </row>
    <row r="1956" spans="5:5" x14ac:dyDescent="0.3">
      <c r="E1956" s="4"/>
    </row>
    <row r="1957" spans="5:5" x14ac:dyDescent="0.3">
      <c r="E1957" s="4"/>
    </row>
    <row r="1958" spans="5:5" x14ac:dyDescent="0.3">
      <c r="E1958" s="4"/>
    </row>
    <row r="1959" spans="5:5" x14ac:dyDescent="0.3">
      <c r="E1959" s="4"/>
    </row>
    <row r="1960" spans="5:5" x14ac:dyDescent="0.3">
      <c r="E1960" s="4"/>
    </row>
    <row r="1961" spans="5:5" x14ac:dyDescent="0.3">
      <c r="E1961" s="4"/>
    </row>
    <row r="1962" spans="5:5" x14ac:dyDescent="0.3">
      <c r="E1962" s="4"/>
    </row>
    <row r="1963" spans="5:5" x14ac:dyDescent="0.3">
      <c r="E1963" s="4"/>
    </row>
    <row r="1964" spans="5:5" x14ac:dyDescent="0.3">
      <c r="E1964" s="4"/>
    </row>
    <row r="1965" spans="5:5" x14ac:dyDescent="0.3">
      <c r="E1965" s="4"/>
    </row>
    <row r="1966" spans="5:5" x14ac:dyDescent="0.3">
      <c r="E1966" s="4"/>
    </row>
    <row r="1967" spans="5:5" x14ac:dyDescent="0.3">
      <c r="E1967" s="4"/>
    </row>
    <row r="1968" spans="5:5" x14ac:dyDescent="0.3">
      <c r="E1968" s="4"/>
    </row>
    <row r="1969" spans="5:5" x14ac:dyDescent="0.3">
      <c r="E1969" s="4"/>
    </row>
    <row r="1970" spans="5:5" x14ac:dyDescent="0.3">
      <c r="E1970" s="4"/>
    </row>
    <row r="1971" spans="5:5" x14ac:dyDescent="0.3">
      <c r="E1971" s="4"/>
    </row>
    <row r="1972" spans="5:5" x14ac:dyDescent="0.3">
      <c r="E1972" s="4"/>
    </row>
    <row r="1973" spans="5:5" x14ac:dyDescent="0.3">
      <c r="E1973" s="4"/>
    </row>
    <row r="1974" spans="5:5" x14ac:dyDescent="0.3">
      <c r="E1974" s="4"/>
    </row>
    <row r="1975" spans="5:5" x14ac:dyDescent="0.3">
      <c r="E1975" s="4"/>
    </row>
    <row r="1976" spans="5:5" x14ac:dyDescent="0.3">
      <c r="E1976" s="4"/>
    </row>
    <row r="1977" spans="5:5" x14ac:dyDescent="0.3">
      <c r="E1977" s="4"/>
    </row>
    <row r="1978" spans="5:5" x14ac:dyDescent="0.3">
      <c r="E1978" s="4"/>
    </row>
    <row r="1979" spans="5:5" x14ac:dyDescent="0.3">
      <c r="E1979" s="4"/>
    </row>
    <row r="1980" spans="5:5" x14ac:dyDescent="0.3">
      <c r="E1980" s="4"/>
    </row>
    <row r="1981" spans="5:5" x14ac:dyDescent="0.3">
      <c r="E1981" s="4"/>
    </row>
    <row r="1982" spans="5:5" x14ac:dyDescent="0.3">
      <c r="E1982" s="4"/>
    </row>
    <row r="1983" spans="5:5" x14ac:dyDescent="0.3">
      <c r="E1983" s="4"/>
    </row>
    <row r="1984" spans="5:5" x14ac:dyDescent="0.3">
      <c r="E1984" s="4"/>
    </row>
    <row r="1985" spans="5:5" x14ac:dyDescent="0.3">
      <c r="E1985" s="4"/>
    </row>
    <row r="1986" spans="5:5" x14ac:dyDescent="0.3">
      <c r="E1986" s="4"/>
    </row>
    <row r="1987" spans="5:5" x14ac:dyDescent="0.3">
      <c r="E1987" s="4"/>
    </row>
    <row r="1988" spans="5:5" x14ac:dyDescent="0.3">
      <c r="E1988" s="4"/>
    </row>
    <row r="1989" spans="5:5" x14ac:dyDescent="0.3">
      <c r="E1989" s="4"/>
    </row>
    <row r="1990" spans="5:5" x14ac:dyDescent="0.3">
      <c r="E1990" s="4"/>
    </row>
    <row r="1991" spans="5:5" x14ac:dyDescent="0.3">
      <c r="E1991" s="4"/>
    </row>
    <row r="1992" spans="5:5" x14ac:dyDescent="0.3">
      <c r="E1992" s="4"/>
    </row>
    <row r="1993" spans="5:5" x14ac:dyDescent="0.3">
      <c r="E1993" s="4"/>
    </row>
    <row r="1994" spans="5:5" x14ac:dyDescent="0.3">
      <c r="E1994" s="4"/>
    </row>
    <row r="1995" spans="5:5" x14ac:dyDescent="0.3">
      <c r="E1995" s="4"/>
    </row>
    <row r="1996" spans="5:5" x14ac:dyDescent="0.3">
      <c r="E1996" s="4"/>
    </row>
    <row r="1997" spans="5:5" x14ac:dyDescent="0.3">
      <c r="E1997" s="4"/>
    </row>
    <row r="1998" spans="5:5" x14ac:dyDescent="0.3">
      <c r="E1998" s="4"/>
    </row>
    <row r="1999" spans="5:5" x14ac:dyDescent="0.3">
      <c r="E1999" s="4"/>
    </row>
    <row r="2000" spans="5:5" x14ac:dyDescent="0.3">
      <c r="E2000" s="4"/>
    </row>
    <row r="2001" spans="5:5" x14ac:dyDescent="0.3">
      <c r="E2001" s="4"/>
    </row>
    <row r="2002" spans="5:5" x14ac:dyDescent="0.3">
      <c r="E2002" s="4"/>
    </row>
    <row r="2003" spans="5:5" x14ac:dyDescent="0.3">
      <c r="E2003" s="4"/>
    </row>
    <row r="2004" spans="5:5" x14ac:dyDescent="0.3">
      <c r="E2004" s="4"/>
    </row>
    <row r="2005" spans="5:5" x14ac:dyDescent="0.3">
      <c r="E2005" s="4"/>
    </row>
    <row r="2006" spans="5:5" x14ac:dyDescent="0.3">
      <c r="E2006" s="4"/>
    </row>
    <row r="2007" spans="5:5" x14ac:dyDescent="0.3">
      <c r="E2007" s="4"/>
    </row>
    <row r="2008" spans="5:5" x14ac:dyDescent="0.3">
      <c r="E2008" s="4"/>
    </row>
    <row r="2009" spans="5:5" x14ac:dyDescent="0.3">
      <c r="E2009" s="4"/>
    </row>
    <row r="2010" spans="5:5" x14ac:dyDescent="0.3">
      <c r="E2010" s="4"/>
    </row>
    <row r="2011" spans="5:5" x14ac:dyDescent="0.3">
      <c r="E2011" s="4"/>
    </row>
    <row r="2012" spans="5:5" x14ac:dyDescent="0.3">
      <c r="E2012" s="4"/>
    </row>
    <row r="2013" spans="5:5" x14ac:dyDescent="0.3">
      <c r="E2013" s="4"/>
    </row>
    <row r="2014" spans="5:5" x14ac:dyDescent="0.3">
      <c r="E2014" s="4"/>
    </row>
    <row r="2015" spans="5:5" x14ac:dyDescent="0.3">
      <c r="E2015" s="4"/>
    </row>
    <row r="2016" spans="5:5" x14ac:dyDescent="0.3">
      <c r="E2016" s="4"/>
    </row>
    <row r="2017" spans="2:5" x14ac:dyDescent="0.3">
      <c r="E2017" s="4"/>
    </row>
    <row r="2018" spans="2:5" x14ac:dyDescent="0.3">
      <c r="E2018" s="4"/>
    </row>
    <row r="2019" spans="2:5" x14ac:dyDescent="0.3">
      <c r="B2019" s="4" t="s">
        <v>3288</v>
      </c>
    </row>
  </sheetData>
  <conditionalFormatting sqref="D2:D1861">
    <cfRule type="cellIs" dxfId="24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DE05E-EAE5-411E-BE71-F174F83C95F4}">
  <dimension ref="A1:BT132"/>
  <sheetViews>
    <sheetView topLeftCell="AY13" zoomScale="74" workbookViewId="0">
      <selection activeCell="BN19" sqref="BN19"/>
    </sheetView>
  </sheetViews>
  <sheetFormatPr baseColWidth="10" defaultRowHeight="14.4" x14ac:dyDescent="0.3"/>
  <cols>
    <col min="2" max="2" width="17.44140625" customWidth="1"/>
    <col min="3" max="3" width="15.6640625" customWidth="1"/>
    <col min="62" max="62" width="19.88671875" customWidth="1"/>
  </cols>
  <sheetData>
    <row r="1" spans="1:72" ht="86.4" x14ac:dyDescent="0.3">
      <c r="A1" s="24" t="s">
        <v>2665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2666</v>
      </c>
      <c r="P1" s="25" t="s">
        <v>2667</v>
      </c>
      <c r="Q1" s="25" t="s">
        <v>14</v>
      </c>
      <c r="R1" s="25" t="s">
        <v>22</v>
      </c>
      <c r="S1" s="25" t="s">
        <v>15</v>
      </c>
      <c r="T1" s="25" t="s">
        <v>17</v>
      </c>
      <c r="U1" s="25" t="s">
        <v>16</v>
      </c>
      <c r="V1" s="25" t="s">
        <v>20</v>
      </c>
      <c r="W1" s="25" t="s">
        <v>21</v>
      </c>
      <c r="X1" s="25" t="s">
        <v>2668</v>
      </c>
      <c r="Y1" s="25" t="s">
        <v>902</v>
      </c>
      <c r="Z1" s="25" t="s">
        <v>2669</v>
      </c>
      <c r="AA1" s="25" t="s">
        <v>2670</v>
      </c>
      <c r="AB1" s="25" t="s">
        <v>2671</v>
      </c>
      <c r="AC1" s="25" t="s">
        <v>2672</v>
      </c>
      <c r="AD1" s="25" t="s">
        <v>2673</v>
      </c>
      <c r="AE1" s="26" t="s">
        <v>24</v>
      </c>
      <c r="AF1" s="26">
        <f>MAX(A2:A128)</f>
        <v>127</v>
      </c>
      <c r="AG1" s="26" t="s">
        <v>25</v>
      </c>
      <c r="AH1" s="25" t="s">
        <v>2674</v>
      </c>
      <c r="AI1" s="25" t="s">
        <v>2675</v>
      </c>
      <c r="AJ1" s="25" t="s">
        <v>2676</v>
      </c>
      <c r="AK1" s="25" t="s">
        <v>2677</v>
      </c>
      <c r="AL1" s="25" t="s">
        <v>2678</v>
      </c>
      <c r="AM1" s="25" t="s">
        <v>2679</v>
      </c>
      <c r="AN1" s="25" t="s">
        <v>2680</v>
      </c>
      <c r="AO1" s="25" t="s">
        <v>2681</v>
      </c>
      <c r="AP1" s="25" t="s">
        <v>2682</v>
      </c>
      <c r="AQ1" s="25" t="s">
        <v>2683</v>
      </c>
      <c r="AR1" s="25" t="s">
        <v>2684</v>
      </c>
      <c r="AS1" s="25" t="s">
        <v>2685</v>
      </c>
      <c r="AT1" s="25" t="s">
        <v>2686</v>
      </c>
      <c r="AU1" s="25" t="s">
        <v>2687</v>
      </c>
      <c r="AV1" s="25" t="s">
        <v>2688</v>
      </c>
      <c r="AW1" s="25" t="s">
        <v>903</v>
      </c>
      <c r="AX1" s="25" t="s">
        <v>2689</v>
      </c>
      <c r="AY1" s="25" t="s">
        <v>2690</v>
      </c>
      <c r="AZ1" s="25" t="s">
        <v>1935</v>
      </c>
      <c r="BA1" s="25" t="s">
        <v>1387</v>
      </c>
      <c r="BB1" s="25" t="s">
        <v>2691</v>
      </c>
      <c r="BC1" s="43" t="s">
        <v>2692</v>
      </c>
      <c r="BD1" s="25" t="s">
        <v>2693</v>
      </c>
      <c r="BE1" s="25" t="s">
        <v>2694</v>
      </c>
      <c r="BF1" s="25"/>
      <c r="BG1" s="25"/>
      <c r="BH1" s="27" t="s">
        <v>2695</v>
      </c>
      <c r="BI1" s="25" t="s">
        <v>2696</v>
      </c>
      <c r="BJ1" s="25" t="s">
        <v>2697</v>
      </c>
      <c r="BK1" s="25" t="s">
        <v>2698</v>
      </c>
      <c r="BL1" s="25" t="s">
        <v>2699</v>
      </c>
      <c r="BM1" s="25" t="s">
        <v>2700</v>
      </c>
      <c r="BN1" s="28"/>
      <c r="BO1" s="28"/>
      <c r="BP1" s="29" t="s">
        <v>22</v>
      </c>
      <c r="BQ1" s="30" t="s">
        <v>0</v>
      </c>
      <c r="BR1" s="30" t="s">
        <v>22</v>
      </c>
      <c r="BS1" s="31" t="s">
        <v>904</v>
      </c>
      <c r="BT1" s="29" t="s">
        <v>905</v>
      </c>
    </row>
    <row r="2" spans="1:72" x14ac:dyDescent="0.3">
      <c r="A2" s="12">
        <v>1</v>
      </c>
      <c r="B2" s="12" t="s">
        <v>2701</v>
      </c>
      <c r="C2" s="12" t="s">
        <v>2702</v>
      </c>
      <c r="D2" s="12">
        <v>-78.677368209999997</v>
      </c>
      <c r="E2" s="12">
        <v>-1.6605957</v>
      </c>
      <c r="F2" s="12">
        <v>0</v>
      </c>
      <c r="G2" s="12"/>
      <c r="H2" s="12">
        <v>3.7900925000000001</v>
      </c>
      <c r="I2" s="12">
        <v>2840.10205078125</v>
      </c>
      <c r="J2" s="12">
        <v>0</v>
      </c>
      <c r="K2" s="12">
        <v>2.69227982</v>
      </c>
      <c r="L2" s="12">
        <v>5.6491189000000004</v>
      </c>
      <c r="M2" s="12">
        <v>7.67162085</v>
      </c>
      <c r="N2" s="12">
        <v>2.8198419999999998E-2</v>
      </c>
      <c r="O2" s="12" t="s">
        <v>1938</v>
      </c>
      <c r="P2" s="12">
        <v>-1.66059566</v>
      </c>
      <c r="Q2" s="12">
        <v>2840.1020507799999</v>
      </c>
      <c r="R2" s="12">
        <v>649</v>
      </c>
      <c r="S2" s="12">
        <v>0</v>
      </c>
      <c r="T2" s="12">
        <v>0</v>
      </c>
      <c r="U2" s="12">
        <v>0</v>
      </c>
      <c r="V2" s="12">
        <v>12.523431779999999</v>
      </c>
      <c r="W2" s="12">
        <v>22</v>
      </c>
      <c r="X2" s="12">
        <v>0.36742817999999999</v>
      </c>
      <c r="Y2" s="12">
        <v>0.56682295000000005</v>
      </c>
      <c r="Z2" s="12">
        <v>0.66640078999999997</v>
      </c>
      <c r="AA2" s="12">
        <v>-78.67736816</v>
      </c>
      <c r="AB2" s="12">
        <v>3.7900924699999998</v>
      </c>
      <c r="AC2" s="12" t="s">
        <v>1938</v>
      </c>
      <c r="AD2" s="12" t="s">
        <v>1938</v>
      </c>
      <c r="AE2" s="12"/>
      <c r="AF2" s="12"/>
      <c r="AG2" s="12"/>
      <c r="AH2" s="12">
        <v>0</v>
      </c>
      <c r="AI2" s="12">
        <v>17.254901889999999</v>
      </c>
      <c r="AJ2" s="12" t="s">
        <v>1938</v>
      </c>
      <c r="AK2" s="12">
        <v>48.590797420000001</v>
      </c>
      <c r="AL2" s="12" t="s">
        <v>1938</v>
      </c>
      <c r="AM2" s="12" t="s">
        <v>1938</v>
      </c>
      <c r="AN2" s="12">
        <v>8.1523999999999995E-4</v>
      </c>
      <c r="AO2" s="12" t="s">
        <v>1938</v>
      </c>
      <c r="AP2" s="12">
        <v>-10.929018020000001</v>
      </c>
      <c r="AQ2" s="12">
        <v>1.8101539999999999E-2</v>
      </c>
      <c r="AR2" s="12">
        <v>3.726405E-2</v>
      </c>
      <c r="AS2" s="12" t="s">
        <v>1938</v>
      </c>
      <c r="AT2" s="12" t="s">
        <v>1938</v>
      </c>
      <c r="AU2" s="12" t="s">
        <v>1938</v>
      </c>
      <c r="AV2" s="12">
        <v>0</v>
      </c>
      <c r="AW2" s="12">
        <v>11.955594059999999</v>
      </c>
      <c r="AX2" s="12">
        <v>0</v>
      </c>
      <c r="AY2" s="12">
        <v>7.7356314700000004</v>
      </c>
      <c r="AZ2" s="12" t="s">
        <v>1938</v>
      </c>
      <c r="BA2" s="12">
        <v>12.92692375</v>
      </c>
      <c r="BB2" s="12" t="s">
        <v>1938</v>
      </c>
      <c r="BC2" s="43"/>
      <c r="BD2" s="12">
        <f>IF(F2&lt;$AX$2,$AX$2-F2,F2-$AX$2)</f>
        <v>0</v>
      </c>
      <c r="BE2" s="12">
        <f>(BD2/L2)*100</f>
        <v>0</v>
      </c>
      <c r="BF2" s="12"/>
      <c r="BG2" s="12"/>
      <c r="BH2" s="32">
        <f>AVERAGE(BE2:BE141)</f>
        <v>302.86207870635326</v>
      </c>
      <c r="BI2" s="12" t="e">
        <f>AVERAGE(BG2:BG141)</f>
        <v>#DIV/0!</v>
      </c>
      <c r="BJ2" s="12">
        <f>AVERAGE(F2:F141)</f>
        <v>5.4666141732283489</v>
      </c>
      <c r="BK2" s="12">
        <f>MAX(F2:F141)</f>
        <v>11.44</v>
      </c>
      <c r="BL2" s="12">
        <f>AVERAGE(G4:G141)</f>
        <v>3.0218253968253998E-2</v>
      </c>
      <c r="BM2" s="12">
        <f>MAX(G4:G141)</f>
        <v>2.7599999999999993</v>
      </c>
      <c r="BP2" s="12">
        <v>601</v>
      </c>
      <c r="BQ2" s="12">
        <v>1</v>
      </c>
      <c r="BR2" s="12">
        <f>IF(BP2&lt;=1000,BP2," ")</f>
        <v>601</v>
      </c>
      <c r="BS2" s="32">
        <f>MAX(BQ2:BQ51)</f>
        <v>38</v>
      </c>
      <c r="BT2" s="12">
        <f>AVERAGE(BR2:BR141)</f>
        <v>807.81578947368416</v>
      </c>
    </row>
    <row r="3" spans="1:72" x14ac:dyDescent="0.3">
      <c r="A3" s="12">
        <f>1+A2</f>
        <v>2</v>
      </c>
      <c r="B3" s="12" t="s">
        <v>2703</v>
      </c>
      <c r="C3" s="12" t="s">
        <v>2704</v>
      </c>
      <c r="D3" s="12">
        <v>-78.677366509999999</v>
      </c>
      <c r="E3" s="12">
        <v>-1.6605963100000001</v>
      </c>
      <c r="F3" s="12">
        <v>0</v>
      </c>
      <c r="G3" s="12"/>
      <c r="H3" s="12">
        <v>3.7900925000000001</v>
      </c>
      <c r="I3" s="12">
        <v>2840.27026367187</v>
      </c>
      <c r="J3" s="12">
        <v>0</v>
      </c>
      <c r="K3" s="12">
        <v>4.1455602599999999</v>
      </c>
      <c r="L3" s="12">
        <v>6.1973910300000004</v>
      </c>
      <c r="M3" s="12">
        <v>6.6038069699999999</v>
      </c>
      <c r="N3" s="12">
        <v>4.0809310000000001E-2</v>
      </c>
      <c r="O3" s="12" t="s">
        <v>1938</v>
      </c>
      <c r="P3" s="12">
        <v>-1.66059625</v>
      </c>
      <c r="Q3" s="12">
        <v>2840.2702636700001</v>
      </c>
      <c r="R3" s="12">
        <v>846</v>
      </c>
      <c r="S3" s="12">
        <v>0</v>
      </c>
      <c r="T3" s="12">
        <v>0</v>
      </c>
      <c r="U3" s="12">
        <v>0</v>
      </c>
      <c r="V3" s="12">
        <v>12.523431779999999</v>
      </c>
      <c r="W3" s="12">
        <v>23</v>
      </c>
      <c r="X3" s="12">
        <v>0.29201451</v>
      </c>
      <c r="Y3" s="12">
        <v>0.57365655999999998</v>
      </c>
      <c r="Z3" s="12">
        <v>0.59245144999999999</v>
      </c>
      <c r="AA3" s="12">
        <v>-78.67736816</v>
      </c>
      <c r="AB3" s="12">
        <v>3.7900924699999998</v>
      </c>
      <c r="AC3" s="12" t="s">
        <v>1938</v>
      </c>
      <c r="AD3" s="12" t="s">
        <v>1938</v>
      </c>
      <c r="AE3" s="12"/>
      <c r="AF3" s="12"/>
      <c r="AG3" s="12"/>
      <c r="AH3" s="12">
        <v>0</v>
      </c>
      <c r="AI3" s="12">
        <v>17.254901889999999</v>
      </c>
      <c r="AJ3" s="12" t="s">
        <v>1938</v>
      </c>
      <c r="AK3" s="12">
        <v>48.590705870000001</v>
      </c>
      <c r="AL3" s="12" t="s">
        <v>1938</v>
      </c>
      <c r="AM3" s="12" t="s">
        <v>1938</v>
      </c>
      <c r="AN3" s="12">
        <v>8.7429000000000001E-4</v>
      </c>
      <c r="AO3" s="12" t="s">
        <v>1938</v>
      </c>
      <c r="AP3" s="12">
        <v>-10.638942719999999</v>
      </c>
      <c r="AQ3" s="12">
        <v>1.8101539999999999E-2</v>
      </c>
      <c r="AR3" s="12">
        <v>3.726405E-2</v>
      </c>
      <c r="AS3" s="12" t="s">
        <v>1938</v>
      </c>
      <c r="AT3" s="12" t="s">
        <v>1938</v>
      </c>
      <c r="AU3" s="12" t="s">
        <v>1938</v>
      </c>
      <c r="AV3" s="12">
        <v>0</v>
      </c>
      <c r="AW3" s="12">
        <v>11.955594059999999</v>
      </c>
      <c r="AX3" s="12">
        <v>0</v>
      </c>
      <c r="AY3" s="12">
        <v>7.7356314700000004</v>
      </c>
      <c r="AZ3" s="12" t="s">
        <v>1938</v>
      </c>
      <c r="BA3" s="12">
        <v>12.92692375</v>
      </c>
      <c r="BB3" s="12" t="s">
        <v>1938</v>
      </c>
      <c r="BC3" s="43"/>
      <c r="BD3" s="12">
        <f t="shared" ref="BD3:BD66" si="0">IF(F3&lt;$AX$2,$AX$2-F3,F3-$AX$2)</f>
        <v>0</v>
      </c>
      <c r="BE3" s="12">
        <f t="shared" ref="BE3:BE66" si="1">(BD3/L3)*100</f>
        <v>0</v>
      </c>
      <c r="BF3" s="12"/>
      <c r="BG3" s="12"/>
      <c r="BP3" s="12">
        <v>601</v>
      </c>
      <c r="BQ3" s="12">
        <f>1+BQ2</f>
        <v>2</v>
      </c>
      <c r="BR3" s="12">
        <f t="shared" ref="BR3:BR66" si="2">IF(BP3&lt;=1000,BP3," ")</f>
        <v>601</v>
      </c>
    </row>
    <row r="4" spans="1:72" x14ac:dyDescent="0.3">
      <c r="A4" s="12">
        <f t="shared" ref="A4:A67" si="3">1+A3</f>
        <v>3</v>
      </c>
      <c r="B4" s="12" t="s">
        <v>2705</v>
      </c>
      <c r="C4" s="12" t="s">
        <v>2706</v>
      </c>
      <c r="D4" s="12">
        <v>-78.677367579999995</v>
      </c>
      <c r="E4" s="12">
        <v>-1.6605961499999999</v>
      </c>
      <c r="F4" s="12">
        <v>0</v>
      </c>
      <c r="G4" s="12">
        <f>(-F6+8*F5-8*F3+F2)/12</f>
        <v>0.20750000000000002</v>
      </c>
      <c r="H4" s="12">
        <v>3.7900925000000001</v>
      </c>
      <c r="I4" s="12">
        <v>2840.48461914062</v>
      </c>
      <c r="J4" s="12">
        <v>0</v>
      </c>
      <c r="K4" s="12">
        <v>3.9324762799999999</v>
      </c>
      <c r="L4" s="12">
        <v>4.3825859999999999</v>
      </c>
      <c r="M4" s="12">
        <v>8.6484546699999996</v>
      </c>
      <c r="N4" s="12">
        <v>7.3379310000000003E-2</v>
      </c>
      <c r="O4" s="12" t="s">
        <v>1938</v>
      </c>
      <c r="P4" s="12">
        <v>-1.6605961300000001</v>
      </c>
      <c r="Q4" s="12">
        <v>2840.4846191400002</v>
      </c>
      <c r="R4" s="12">
        <v>846</v>
      </c>
      <c r="S4" s="12">
        <v>0</v>
      </c>
      <c r="T4" s="12">
        <v>0</v>
      </c>
      <c r="U4" s="12">
        <v>0</v>
      </c>
      <c r="V4" s="12">
        <v>12.523431779999999</v>
      </c>
      <c r="W4" s="12">
        <v>23</v>
      </c>
      <c r="X4" s="12">
        <v>0.34717143</v>
      </c>
      <c r="Y4" s="12">
        <v>0.32227760999999999</v>
      </c>
      <c r="Z4" s="12">
        <v>0.80307287000000005</v>
      </c>
      <c r="AA4" s="12">
        <v>-78.67736816</v>
      </c>
      <c r="AB4" s="12">
        <v>3.7900924699999998</v>
      </c>
      <c r="AC4" s="12" t="s">
        <v>1938</v>
      </c>
      <c r="AD4" s="12" t="s">
        <v>1938</v>
      </c>
      <c r="AE4" s="12"/>
      <c r="AF4" s="12"/>
      <c r="AG4" s="12"/>
      <c r="AH4" s="12">
        <v>0</v>
      </c>
      <c r="AI4" s="12">
        <v>45.490196230000002</v>
      </c>
      <c r="AJ4" s="12" t="s">
        <v>1938</v>
      </c>
      <c r="AK4" s="12">
        <v>48.590705870000001</v>
      </c>
      <c r="AL4" s="12" t="s">
        <v>1938</v>
      </c>
      <c r="AM4" s="12" t="s">
        <v>1938</v>
      </c>
      <c r="AN4" s="12">
        <v>8.7429000000000001E-4</v>
      </c>
      <c r="AO4" s="12" t="s">
        <v>1938</v>
      </c>
      <c r="AP4" s="12">
        <v>-10.638942719999999</v>
      </c>
      <c r="AQ4" s="12">
        <v>1.8101539999999999E-2</v>
      </c>
      <c r="AR4" s="12">
        <v>3.726405E-2</v>
      </c>
      <c r="AS4" s="12" t="s">
        <v>1938</v>
      </c>
      <c r="AT4" s="12" t="s">
        <v>1938</v>
      </c>
      <c r="AU4" s="12" t="s">
        <v>1938</v>
      </c>
      <c r="AV4" s="12">
        <v>0</v>
      </c>
      <c r="AW4" s="12">
        <v>11.955594059999999</v>
      </c>
      <c r="AX4" s="12">
        <v>0</v>
      </c>
      <c r="AY4" s="12">
        <v>7.7356314700000004</v>
      </c>
      <c r="AZ4" s="12" t="s">
        <v>1938</v>
      </c>
      <c r="BA4" s="12">
        <v>12.92692375</v>
      </c>
      <c r="BB4" s="12" t="s">
        <v>1938</v>
      </c>
      <c r="BC4" s="43"/>
      <c r="BD4" s="12">
        <f t="shared" si="0"/>
        <v>0</v>
      </c>
      <c r="BE4" s="12">
        <f t="shared" si="1"/>
        <v>0</v>
      </c>
      <c r="BF4" s="12"/>
      <c r="BG4" s="12"/>
      <c r="BP4" s="12">
        <v>649</v>
      </c>
      <c r="BQ4" s="12">
        <f t="shared" ref="BQ4:BQ39" si="4">1+BQ3</f>
        <v>3</v>
      </c>
      <c r="BR4" s="12">
        <f t="shared" si="2"/>
        <v>649</v>
      </c>
    </row>
    <row r="5" spans="1:72" x14ac:dyDescent="0.3">
      <c r="A5" s="12">
        <f t="shared" si="3"/>
        <v>4</v>
      </c>
      <c r="B5" s="12" t="s">
        <v>2707</v>
      </c>
      <c r="C5" s="12" t="s">
        <v>2708</v>
      </c>
      <c r="D5" s="12">
        <v>-78.677368470000005</v>
      </c>
      <c r="E5" s="12">
        <v>-1.66059215</v>
      </c>
      <c r="F5" s="12">
        <v>0.51</v>
      </c>
      <c r="G5" s="12">
        <f t="shared" ref="G5:G68" si="5">(-F7+8*F6-8*F4+F3)/12</f>
        <v>0.83250000000000002</v>
      </c>
      <c r="H5" s="12">
        <v>3.7900925000000001</v>
      </c>
      <c r="I5" s="12">
        <v>2840.64526367187</v>
      </c>
      <c r="J5" s="12">
        <v>353.9</v>
      </c>
      <c r="K5" s="12">
        <v>4.1958384500000001</v>
      </c>
      <c r="L5" s="12">
        <v>4.3586440099999999</v>
      </c>
      <c r="M5" s="12">
        <v>2.87842894</v>
      </c>
      <c r="N5" s="12">
        <v>0.10893065</v>
      </c>
      <c r="O5" s="12" t="s">
        <v>1938</v>
      </c>
      <c r="P5" s="12">
        <v>-1.6605922</v>
      </c>
      <c r="Q5" s="12">
        <v>2840.6452636700001</v>
      </c>
      <c r="R5" s="12">
        <v>601</v>
      </c>
      <c r="S5" s="12">
        <v>0</v>
      </c>
      <c r="T5" s="12">
        <v>3</v>
      </c>
      <c r="U5" s="12">
        <v>1.83599997</v>
      </c>
      <c r="V5" s="12">
        <v>12.523431779999999</v>
      </c>
      <c r="W5" s="12">
        <v>23</v>
      </c>
      <c r="X5" s="12">
        <v>0.60196722000000003</v>
      </c>
      <c r="Y5" s="12">
        <v>0.17071803999999999</v>
      </c>
      <c r="Z5" s="12">
        <v>0.97244852999999998</v>
      </c>
      <c r="AA5" s="12">
        <v>-78.67736816</v>
      </c>
      <c r="AB5" s="12">
        <v>3.7900924699999998</v>
      </c>
      <c r="AC5" s="12" t="s">
        <v>1938</v>
      </c>
      <c r="AD5" s="12" t="s">
        <v>1938</v>
      </c>
      <c r="AE5" s="12"/>
      <c r="AF5" s="12"/>
      <c r="AG5" s="12"/>
      <c r="AH5" s="12">
        <v>0.17647059000000001</v>
      </c>
      <c r="AI5" s="12">
        <v>52.156864169999999</v>
      </c>
      <c r="AJ5" s="12" t="s">
        <v>1938</v>
      </c>
      <c r="AK5" s="12">
        <v>48.590530399999999</v>
      </c>
      <c r="AL5" s="12" t="s">
        <v>1938</v>
      </c>
      <c r="AM5" s="12" t="s">
        <v>1938</v>
      </c>
      <c r="AN5" s="12">
        <v>9.8660999999999996E-4</v>
      </c>
      <c r="AO5" s="12" t="s">
        <v>1938</v>
      </c>
      <c r="AP5" s="12">
        <v>-9.7687168100000008</v>
      </c>
      <c r="AQ5" s="12">
        <v>1.8101539999999999E-2</v>
      </c>
      <c r="AR5" s="12">
        <v>3.726405E-2</v>
      </c>
      <c r="AS5" s="12" t="s">
        <v>1938</v>
      </c>
      <c r="AT5" s="12" t="s">
        <v>1938</v>
      </c>
      <c r="AU5" s="12" t="s">
        <v>1938</v>
      </c>
      <c r="AV5" s="12">
        <v>1.16400003</v>
      </c>
      <c r="AW5" s="12">
        <v>11.955594059999999</v>
      </c>
      <c r="AX5" s="12">
        <v>0</v>
      </c>
      <c r="AY5" s="12">
        <v>7.7356314700000004</v>
      </c>
      <c r="AZ5" s="12" t="s">
        <v>1938</v>
      </c>
      <c r="BA5" s="12">
        <v>12.92692375</v>
      </c>
      <c r="BB5" s="12" t="s">
        <v>1938</v>
      </c>
      <c r="BC5" s="43"/>
      <c r="BD5" s="12">
        <f t="shared" si="0"/>
        <v>0.51</v>
      </c>
      <c r="BE5" s="12">
        <f t="shared" si="1"/>
        <v>11.700886762715912</v>
      </c>
      <c r="BF5" s="12"/>
      <c r="BG5" s="12"/>
      <c r="BJ5" s="45" t="s">
        <v>2709</v>
      </c>
      <c r="BK5" s="45">
        <f>(S128-S2)*1000</f>
        <v>770.59478000000001</v>
      </c>
      <c r="BL5" s="45" t="s">
        <v>34</v>
      </c>
      <c r="BP5" s="12">
        <v>693</v>
      </c>
      <c r="BQ5" s="12">
        <f t="shared" si="4"/>
        <v>4</v>
      </c>
      <c r="BR5" s="12">
        <f t="shared" si="2"/>
        <v>693</v>
      </c>
    </row>
    <row r="6" spans="1:72" x14ac:dyDescent="0.3">
      <c r="A6" s="12">
        <f t="shared" si="3"/>
        <v>5</v>
      </c>
      <c r="B6" s="12" t="s">
        <v>2710</v>
      </c>
      <c r="C6" s="12" t="s">
        <v>2711</v>
      </c>
      <c r="D6" s="12">
        <v>-78.677371789999995</v>
      </c>
      <c r="E6" s="12">
        <v>-1.6605809499999999</v>
      </c>
      <c r="F6" s="12">
        <v>1.59</v>
      </c>
      <c r="G6" s="12">
        <f t="shared" si="5"/>
        <v>1.1325000000000001</v>
      </c>
      <c r="H6" s="12">
        <v>3.7900925000000001</v>
      </c>
      <c r="I6" s="12">
        <v>2840.97485351562</v>
      </c>
      <c r="J6" s="12">
        <v>347</v>
      </c>
      <c r="K6" s="12">
        <v>1.51193833</v>
      </c>
      <c r="L6" s="12">
        <v>2.23498726</v>
      </c>
      <c r="M6" s="12">
        <v>8.7322521200000001</v>
      </c>
      <c r="N6" s="12">
        <v>0.11733345000000001</v>
      </c>
      <c r="O6" s="12" t="s">
        <v>1938</v>
      </c>
      <c r="P6" s="12">
        <v>-1.6605809899999999</v>
      </c>
      <c r="Q6" s="12">
        <v>2840.9748535200001</v>
      </c>
      <c r="R6" s="12">
        <v>601</v>
      </c>
      <c r="S6" s="12">
        <v>0</v>
      </c>
      <c r="T6" s="12">
        <v>3</v>
      </c>
      <c r="U6" s="12">
        <v>5.7239999800000003</v>
      </c>
      <c r="V6" s="12">
        <v>12.523431779999999</v>
      </c>
      <c r="W6" s="12">
        <v>23</v>
      </c>
      <c r="X6" s="12">
        <v>0.2485723</v>
      </c>
      <c r="Y6" s="12">
        <v>0.41794804000000002</v>
      </c>
      <c r="Z6" s="12">
        <v>0.74083829000000001</v>
      </c>
      <c r="AA6" s="12">
        <v>-78.67736816</v>
      </c>
      <c r="AB6" s="12">
        <v>3.7900924699999998</v>
      </c>
      <c r="AC6" s="12" t="s">
        <v>1938</v>
      </c>
      <c r="AD6" s="12" t="s">
        <v>1938</v>
      </c>
      <c r="AE6" s="12"/>
      <c r="AF6" s="12"/>
      <c r="AG6" s="12"/>
      <c r="AH6" s="12">
        <v>0.17647059000000001</v>
      </c>
      <c r="AI6" s="12">
        <v>52.156864169999999</v>
      </c>
      <c r="AJ6" s="12" t="s">
        <v>1938</v>
      </c>
      <c r="AK6" s="12">
        <v>48.590309140000002</v>
      </c>
      <c r="AL6" s="12" t="s">
        <v>1938</v>
      </c>
      <c r="AM6" s="12" t="s">
        <v>1938</v>
      </c>
      <c r="AN6" s="12">
        <v>1.1325E-3</v>
      </c>
      <c r="AO6" s="12" t="s">
        <v>1938</v>
      </c>
      <c r="AP6" s="12">
        <v>-6.5778865800000004</v>
      </c>
      <c r="AQ6" s="12">
        <v>1.8101539999999999E-2</v>
      </c>
      <c r="AR6" s="12">
        <v>3.726405E-2</v>
      </c>
      <c r="AS6" s="12" t="s">
        <v>1938</v>
      </c>
      <c r="AT6" s="12" t="s">
        <v>1938</v>
      </c>
      <c r="AU6" s="12" t="s">
        <v>1938</v>
      </c>
      <c r="AV6" s="12">
        <v>1.16400003</v>
      </c>
      <c r="AW6" s="12">
        <v>11.955594059999999</v>
      </c>
      <c r="AX6" s="12">
        <v>2.0404941999999999</v>
      </c>
      <c r="AY6" s="12">
        <v>7.7356314700000004</v>
      </c>
      <c r="AZ6" s="12">
        <v>49.006717680000001</v>
      </c>
      <c r="BA6" s="12">
        <v>12.92692375</v>
      </c>
      <c r="BB6" s="12" t="s">
        <v>1938</v>
      </c>
      <c r="BC6" s="43"/>
      <c r="BD6" s="12">
        <f t="shared" si="0"/>
        <v>1.59</v>
      </c>
      <c r="BE6" s="12">
        <f t="shared" si="1"/>
        <v>71.141345118897902</v>
      </c>
      <c r="BF6" s="12"/>
      <c r="BG6" s="12"/>
      <c r="BJ6" s="45" t="s">
        <v>2712</v>
      </c>
      <c r="BK6" s="45">
        <f>BK5/A128</f>
        <v>6.0676754330708667</v>
      </c>
      <c r="BL6" s="45" t="s">
        <v>37</v>
      </c>
      <c r="BP6" s="12">
        <v>693</v>
      </c>
      <c r="BQ6" s="12">
        <f t="shared" si="4"/>
        <v>5</v>
      </c>
      <c r="BR6" s="12">
        <f t="shared" si="2"/>
        <v>693</v>
      </c>
    </row>
    <row r="7" spans="1:72" x14ac:dyDescent="0.3">
      <c r="A7" s="12">
        <f t="shared" si="3"/>
        <v>6</v>
      </c>
      <c r="B7" s="12" t="s">
        <v>2713</v>
      </c>
      <c r="C7" s="12" t="s">
        <v>2714</v>
      </c>
      <c r="D7" s="12">
        <v>-78.677376449999997</v>
      </c>
      <c r="E7" s="12">
        <v>-1.6605601000000001</v>
      </c>
      <c r="F7" s="12">
        <v>2.73</v>
      </c>
      <c r="G7" s="12">
        <f t="shared" si="5"/>
        <v>1.3191666666666666</v>
      </c>
      <c r="H7" s="12">
        <v>3.7900925000000001</v>
      </c>
      <c r="I7" s="12">
        <v>2840.97900390625</v>
      </c>
      <c r="J7" s="12">
        <v>336.9</v>
      </c>
      <c r="K7" s="12">
        <v>0.92057054999999999</v>
      </c>
      <c r="L7" s="12">
        <v>4.46398926</v>
      </c>
      <c r="M7" s="12">
        <v>9.3906574200000001</v>
      </c>
      <c r="N7" s="12">
        <v>5.8649609999999998E-2</v>
      </c>
      <c r="O7" s="12" t="s">
        <v>1938</v>
      </c>
      <c r="P7" s="12">
        <v>-1.6605601299999999</v>
      </c>
      <c r="Q7" s="12">
        <v>2840.9790039099998</v>
      </c>
      <c r="R7" s="12">
        <v>1602</v>
      </c>
      <c r="S7" s="12">
        <v>2.2583299999999998E-3</v>
      </c>
      <c r="T7" s="12">
        <v>7</v>
      </c>
      <c r="U7" s="12">
        <v>9.8280000699999999</v>
      </c>
      <c r="V7" s="12">
        <v>12.523431779999999</v>
      </c>
      <c r="W7" s="12">
        <v>23</v>
      </c>
      <c r="X7" s="12">
        <v>9.3840010000000001E-2</v>
      </c>
      <c r="Y7" s="12">
        <v>0.45504475</v>
      </c>
      <c r="Z7" s="12">
        <v>0.85725355000000003</v>
      </c>
      <c r="AA7" s="12">
        <v>-78.677375789999999</v>
      </c>
      <c r="AB7" s="12">
        <v>3.7900924699999998</v>
      </c>
      <c r="AC7" s="12" t="s">
        <v>1938</v>
      </c>
      <c r="AD7" s="12" t="s">
        <v>1938</v>
      </c>
      <c r="AE7" s="12"/>
      <c r="AF7" s="12"/>
      <c r="AG7" s="12"/>
      <c r="AH7" s="12">
        <v>0.55555558000000005</v>
      </c>
      <c r="AI7" s="12">
        <v>71.76470947</v>
      </c>
      <c r="AJ7" s="12" t="s">
        <v>1938</v>
      </c>
      <c r="AK7" s="12">
        <v>48.590309140000002</v>
      </c>
      <c r="AL7" s="12" t="s">
        <v>1938</v>
      </c>
      <c r="AM7" s="12" t="s">
        <v>1938</v>
      </c>
      <c r="AN7" s="12">
        <v>1.1325E-3</v>
      </c>
      <c r="AO7" s="12" t="s">
        <v>1938</v>
      </c>
      <c r="AP7" s="12">
        <v>-6.5778865800000004</v>
      </c>
      <c r="AQ7" s="12">
        <v>1.8101539999999999E-2</v>
      </c>
      <c r="AR7" s="12">
        <v>3.726405E-2</v>
      </c>
      <c r="AS7" s="12" t="s">
        <v>1938</v>
      </c>
      <c r="AT7" s="12" t="s">
        <v>1938</v>
      </c>
      <c r="AU7" s="12" t="s">
        <v>1938</v>
      </c>
      <c r="AV7" s="12">
        <v>2.8280000699999999</v>
      </c>
      <c r="AW7" s="12">
        <v>11.95785236</v>
      </c>
      <c r="AX7" s="12">
        <v>2.0404941999999999</v>
      </c>
      <c r="AY7" s="12">
        <v>7.7356314700000004</v>
      </c>
      <c r="AZ7" s="12">
        <v>49.006717680000001</v>
      </c>
      <c r="BA7" s="12">
        <v>12.92692375</v>
      </c>
      <c r="BB7" s="12" t="s">
        <v>1938</v>
      </c>
      <c r="BC7" s="43"/>
      <c r="BD7" s="12">
        <f t="shared" si="0"/>
        <v>2.73</v>
      </c>
      <c r="BE7" s="12">
        <f t="shared" si="1"/>
        <v>61.156061114716934</v>
      </c>
      <c r="BF7" s="12"/>
      <c r="BG7" s="12"/>
      <c r="BJ7" s="45" t="s">
        <v>2715</v>
      </c>
      <c r="BK7" s="45">
        <f>AVERAGE(F2:F128)</f>
        <v>5.4666141732283489</v>
      </c>
      <c r="BL7" s="45" t="s">
        <v>37</v>
      </c>
      <c r="BP7" s="12">
        <v>694</v>
      </c>
      <c r="BQ7" s="12">
        <f t="shared" si="4"/>
        <v>6</v>
      </c>
      <c r="BR7" s="12">
        <f t="shared" si="2"/>
        <v>694</v>
      </c>
    </row>
    <row r="8" spans="1:72" x14ac:dyDescent="0.3">
      <c r="A8" s="12">
        <f t="shared" si="3"/>
        <v>7</v>
      </c>
      <c r="B8" s="12" t="s">
        <v>2716</v>
      </c>
      <c r="C8" s="12" t="s">
        <v>2717</v>
      </c>
      <c r="D8" s="12">
        <v>-78.677387719999999</v>
      </c>
      <c r="E8" s="12">
        <v>-1.66053216</v>
      </c>
      <c r="F8" s="12">
        <v>4.17</v>
      </c>
      <c r="G8" s="12">
        <f t="shared" si="5"/>
        <v>1.4716666666666669</v>
      </c>
      <c r="H8" s="12">
        <v>3.7900925000000001</v>
      </c>
      <c r="I8" s="12">
        <v>2840.806640625</v>
      </c>
      <c r="J8" s="12">
        <v>339.5</v>
      </c>
      <c r="K8" s="12">
        <v>1.0953472900000001</v>
      </c>
      <c r="L8" s="12">
        <v>1.5981296300000001</v>
      </c>
      <c r="M8" s="12">
        <v>9.4768486000000003</v>
      </c>
      <c r="N8" s="12">
        <v>2.9332380000000002E-2</v>
      </c>
      <c r="O8" s="12" t="s">
        <v>1938</v>
      </c>
      <c r="P8" s="12">
        <v>-1.6605321200000001</v>
      </c>
      <c r="Q8" s="12">
        <v>2840.8066406200001</v>
      </c>
      <c r="R8" s="12">
        <v>2485</v>
      </c>
      <c r="S8" s="12">
        <v>7.7687499999999996E-3</v>
      </c>
      <c r="T8" s="12">
        <v>16</v>
      </c>
      <c r="U8" s="12">
        <v>15.01200008</v>
      </c>
      <c r="V8" s="12">
        <v>275.46096802</v>
      </c>
      <c r="W8" s="12">
        <v>23</v>
      </c>
      <c r="X8" s="12">
        <v>8.0416870000000001E-2</v>
      </c>
      <c r="Y8" s="12">
        <v>0.21733299</v>
      </c>
      <c r="Z8" s="12">
        <v>0.93657212999999995</v>
      </c>
      <c r="AA8" s="12">
        <v>-78.677391049999997</v>
      </c>
      <c r="AB8" s="12">
        <v>3.7900924699999998</v>
      </c>
      <c r="AC8" s="12" t="s">
        <v>1938</v>
      </c>
      <c r="AD8" s="12" t="s">
        <v>1938</v>
      </c>
      <c r="AE8" s="12"/>
      <c r="AF8" s="12"/>
      <c r="AG8" s="12"/>
      <c r="AH8" s="12">
        <v>1.3684210800000001</v>
      </c>
      <c r="AI8" s="12">
        <v>71.76470947</v>
      </c>
      <c r="AJ8" s="12" t="s">
        <v>1938</v>
      </c>
      <c r="AK8" s="12">
        <v>48.589942929999999</v>
      </c>
      <c r="AL8" s="12" t="s">
        <v>1938</v>
      </c>
      <c r="AM8" s="12" t="s">
        <v>1938</v>
      </c>
      <c r="AN8" s="12">
        <v>1.3684000000000001E-3</v>
      </c>
      <c r="AO8" s="12" t="s">
        <v>1938</v>
      </c>
      <c r="AP8" s="12">
        <v>-11.21909428</v>
      </c>
      <c r="AQ8" s="12">
        <v>0.14121065999999999</v>
      </c>
      <c r="AR8" s="12">
        <v>0.81912934999999998</v>
      </c>
      <c r="AS8" s="12" t="s">
        <v>1938</v>
      </c>
      <c r="AT8" s="12" t="s">
        <v>1938</v>
      </c>
      <c r="AU8" s="12" t="s">
        <v>1938</v>
      </c>
      <c r="AV8" s="12">
        <v>0.98799992000000003</v>
      </c>
      <c r="AW8" s="12">
        <v>11.96336269</v>
      </c>
      <c r="AX8" s="12">
        <v>3.1185429099999999</v>
      </c>
      <c r="AY8" s="12">
        <v>6.9867453599999996</v>
      </c>
      <c r="AZ8" s="12">
        <v>32.065589899999999</v>
      </c>
      <c r="BA8" s="12">
        <v>14.31251812</v>
      </c>
      <c r="BB8" s="12" t="s">
        <v>1938</v>
      </c>
      <c r="BC8" s="43"/>
      <c r="BD8" s="12">
        <f t="shared" si="0"/>
        <v>4.17</v>
      </c>
      <c r="BE8" s="12">
        <f t="shared" si="1"/>
        <v>260.93002230363498</v>
      </c>
      <c r="BF8" s="12"/>
      <c r="BG8" s="12"/>
      <c r="BJ8" s="45" t="s">
        <v>2718</v>
      </c>
      <c r="BK8" s="45">
        <f>MAX(F2:F128)</f>
        <v>11.44</v>
      </c>
      <c r="BL8" s="45" t="s">
        <v>37</v>
      </c>
      <c r="BP8" s="12">
        <v>694</v>
      </c>
      <c r="BQ8" s="12">
        <f t="shared" si="4"/>
        <v>7</v>
      </c>
      <c r="BR8" s="12">
        <f t="shared" si="2"/>
        <v>694</v>
      </c>
    </row>
    <row r="9" spans="1:72" x14ac:dyDescent="0.3">
      <c r="A9" s="12">
        <f t="shared" si="3"/>
        <v>8</v>
      </c>
      <c r="B9" s="12" t="s">
        <v>2719</v>
      </c>
      <c r="C9" s="12" t="s">
        <v>2720</v>
      </c>
      <c r="D9" s="12">
        <v>-78.677399809999997</v>
      </c>
      <c r="E9" s="12">
        <v>-1.66049052</v>
      </c>
      <c r="F9" s="12">
        <v>5.32</v>
      </c>
      <c r="G9" s="12">
        <f t="shared" si="5"/>
        <v>7.3333333333333514E-2</v>
      </c>
      <c r="H9" s="12">
        <v>3.7900925000000001</v>
      </c>
      <c r="I9" s="12">
        <v>2840.66870117187</v>
      </c>
      <c r="J9" s="12">
        <v>345.1</v>
      </c>
      <c r="K9" s="12">
        <v>1.9021933099999999</v>
      </c>
      <c r="L9" s="12">
        <v>2.1368250799999999</v>
      </c>
      <c r="M9" s="12">
        <v>9.3619270300000004</v>
      </c>
      <c r="N9" s="12">
        <v>4.9536299999999998E-2</v>
      </c>
      <c r="O9" s="12" t="s">
        <v>1938</v>
      </c>
      <c r="P9" s="12">
        <v>-1.66049051</v>
      </c>
      <c r="Q9" s="12">
        <v>2840.6687011700001</v>
      </c>
      <c r="R9" s="12">
        <v>2485</v>
      </c>
      <c r="S9" s="12">
        <v>7.7687499999999996E-3</v>
      </c>
      <c r="T9" s="12">
        <v>16</v>
      </c>
      <c r="U9" s="12">
        <v>19.152000430000001</v>
      </c>
      <c r="V9" s="12">
        <v>275.46096802</v>
      </c>
      <c r="W9" s="12">
        <v>23</v>
      </c>
      <c r="X9" s="12">
        <v>-1.134866E-2</v>
      </c>
      <c r="Y9" s="12">
        <v>0.29469912999999998</v>
      </c>
      <c r="Z9" s="12">
        <v>0.90045165999999999</v>
      </c>
      <c r="AA9" s="12">
        <v>-78.677398679999996</v>
      </c>
      <c r="AB9" s="12">
        <v>3.7900924699999998</v>
      </c>
      <c r="AC9" s="12" t="s">
        <v>1938</v>
      </c>
      <c r="AD9" s="12" t="s">
        <v>1938</v>
      </c>
      <c r="AE9" s="12"/>
      <c r="AF9" s="12"/>
      <c r="AG9" s="12"/>
      <c r="AH9" s="12">
        <v>1.3684210800000001</v>
      </c>
      <c r="AI9" s="12">
        <v>8.6274509399999992</v>
      </c>
      <c r="AJ9" s="12" t="s">
        <v>1938</v>
      </c>
      <c r="AK9" s="12">
        <v>48.589942929999999</v>
      </c>
      <c r="AL9" s="12" t="s">
        <v>1938</v>
      </c>
      <c r="AM9" s="12" t="s">
        <v>1938</v>
      </c>
      <c r="AN9" s="12">
        <v>1.3684000000000001E-3</v>
      </c>
      <c r="AO9" s="12" t="s">
        <v>1938</v>
      </c>
      <c r="AP9" s="12">
        <v>-11.21909428</v>
      </c>
      <c r="AQ9" s="12">
        <v>0.14121065999999999</v>
      </c>
      <c r="AR9" s="12">
        <v>0.81912934999999998</v>
      </c>
      <c r="AS9" s="12" t="s">
        <v>1938</v>
      </c>
      <c r="AT9" s="12" t="s">
        <v>1938</v>
      </c>
      <c r="AU9" s="12" t="s">
        <v>1938</v>
      </c>
      <c r="AV9" s="12">
        <v>0.98799992000000003</v>
      </c>
      <c r="AW9" s="12">
        <v>11.96336269</v>
      </c>
      <c r="AX9" s="12">
        <v>3.1185429099999999</v>
      </c>
      <c r="AY9" s="12">
        <v>6.9867453599999996</v>
      </c>
      <c r="AZ9" s="12">
        <v>32.065589899999999</v>
      </c>
      <c r="BA9" s="12">
        <v>14.31251812</v>
      </c>
      <c r="BB9" s="12" t="s">
        <v>1938</v>
      </c>
      <c r="BC9" s="43"/>
      <c r="BD9" s="12">
        <f t="shared" si="0"/>
        <v>5.32</v>
      </c>
      <c r="BE9" s="12">
        <f t="shared" si="1"/>
        <v>248.96750088687654</v>
      </c>
      <c r="BF9" s="12"/>
      <c r="BG9" s="12"/>
      <c r="BJ9" s="45" t="s">
        <v>2721</v>
      </c>
      <c r="BK9" s="45">
        <f>MAX(G2:G128)</f>
        <v>2.7599999999999993</v>
      </c>
      <c r="BL9" s="45" t="s">
        <v>1408</v>
      </c>
      <c r="BP9" s="12">
        <v>719</v>
      </c>
      <c r="BQ9" s="12">
        <f t="shared" si="4"/>
        <v>8</v>
      </c>
      <c r="BR9" s="12">
        <f t="shared" si="2"/>
        <v>719</v>
      </c>
    </row>
    <row r="10" spans="1:72" x14ac:dyDescent="0.3">
      <c r="A10" s="12">
        <f t="shared" si="3"/>
        <v>9</v>
      </c>
      <c r="B10" s="12" t="s">
        <v>2722</v>
      </c>
      <c r="C10" s="12" t="s">
        <v>2723</v>
      </c>
      <c r="D10" s="12">
        <v>-78.677405730000004</v>
      </c>
      <c r="E10" s="12">
        <v>-1.66045149</v>
      </c>
      <c r="F10" s="12">
        <v>4.6500000000000004</v>
      </c>
      <c r="G10" s="12">
        <f t="shared" si="5"/>
        <v>2.1666666666666945E-2</v>
      </c>
      <c r="H10" s="12">
        <v>3.7900925000000001</v>
      </c>
      <c r="I10" s="12">
        <v>2840.69580078125</v>
      </c>
      <c r="J10" s="12">
        <v>349.3</v>
      </c>
      <c r="K10" s="12">
        <v>1.4185645600000001</v>
      </c>
      <c r="L10" s="12">
        <v>3.9851486700000001</v>
      </c>
      <c r="M10" s="12">
        <v>9.4050226200000004</v>
      </c>
      <c r="N10" s="12">
        <v>7.0225780000000002E-2</v>
      </c>
      <c r="O10" s="12" t="s">
        <v>1938</v>
      </c>
      <c r="P10" s="12">
        <v>-1.66045153</v>
      </c>
      <c r="Q10" s="12">
        <v>2840.6958007799999</v>
      </c>
      <c r="R10" s="12">
        <v>1608</v>
      </c>
      <c r="S10" s="12">
        <v>1.49325E-2</v>
      </c>
      <c r="T10" s="12">
        <v>17</v>
      </c>
      <c r="U10" s="12">
        <v>16.739999770000001</v>
      </c>
      <c r="V10" s="12">
        <v>112.29055786000001</v>
      </c>
      <c r="W10" s="12">
        <v>23</v>
      </c>
      <c r="X10" s="12">
        <v>8.7006410000000006E-2</v>
      </c>
      <c r="Y10" s="12">
        <v>0.32178947000000002</v>
      </c>
      <c r="Z10" s="12">
        <v>0.77842306999999999</v>
      </c>
      <c r="AA10" s="12">
        <v>-78.677406309999995</v>
      </c>
      <c r="AB10" s="12">
        <v>3.7900924699999998</v>
      </c>
      <c r="AC10" s="12" t="s">
        <v>1938</v>
      </c>
      <c r="AD10" s="12" t="s">
        <v>1938</v>
      </c>
      <c r="AE10" s="12"/>
      <c r="AF10" s="12"/>
      <c r="AG10" s="12"/>
      <c r="AH10" s="12">
        <v>2.1500001000000002</v>
      </c>
      <c r="AI10" s="12">
        <v>81.568626399999999</v>
      </c>
      <c r="AJ10" s="12" t="s">
        <v>1938</v>
      </c>
      <c r="AK10" s="12">
        <v>48.589096069999997</v>
      </c>
      <c r="AL10" s="12" t="s">
        <v>1938</v>
      </c>
      <c r="AM10" s="12" t="s">
        <v>1938</v>
      </c>
      <c r="AN10" s="12">
        <v>1.91892E-3</v>
      </c>
      <c r="AO10" s="12" t="s">
        <v>1938</v>
      </c>
      <c r="AP10" s="12">
        <v>-4.2572822600000002</v>
      </c>
      <c r="AQ10" s="12">
        <v>0.13505933000000001</v>
      </c>
      <c r="AR10" s="12">
        <v>0.33391475999999998</v>
      </c>
      <c r="AS10" s="12" t="s">
        <v>1938</v>
      </c>
      <c r="AT10" s="12" t="s">
        <v>1938</v>
      </c>
      <c r="AU10" s="12">
        <v>944.48046875</v>
      </c>
      <c r="AV10" s="12">
        <v>0.26000023</v>
      </c>
      <c r="AW10" s="12">
        <v>11.970526700000001</v>
      </c>
      <c r="AX10" s="12">
        <v>2.8004212399999999</v>
      </c>
      <c r="AY10" s="12">
        <v>6.9592733400000002</v>
      </c>
      <c r="AZ10" s="12">
        <v>35.708171839999999</v>
      </c>
      <c r="BA10" s="12">
        <v>14.369017599999999</v>
      </c>
      <c r="BB10" s="12" t="s">
        <v>1938</v>
      </c>
      <c r="BC10" s="43"/>
      <c r="BD10" s="12">
        <f t="shared" si="0"/>
        <v>4.6500000000000004</v>
      </c>
      <c r="BE10" s="12">
        <f t="shared" si="1"/>
        <v>116.68322527099096</v>
      </c>
      <c r="BF10" s="12"/>
      <c r="BG10" s="12"/>
      <c r="BJ10" s="45" t="s">
        <v>2724</v>
      </c>
      <c r="BK10" s="45">
        <f>SUMIF(G2:G128,"&gt;0")/127</f>
        <v>0.37169947506561685</v>
      </c>
      <c r="BL10" s="45" t="s">
        <v>1408</v>
      </c>
      <c r="BP10" s="12">
        <v>719</v>
      </c>
      <c r="BQ10" s="12">
        <f t="shared" si="4"/>
        <v>9</v>
      </c>
      <c r="BR10" s="12">
        <f t="shared" si="2"/>
        <v>719</v>
      </c>
    </row>
    <row r="11" spans="1:72" x14ac:dyDescent="0.3">
      <c r="A11" s="12">
        <f t="shared" si="3"/>
        <v>10</v>
      </c>
      <c r="B11" s="12" t="s">
        <v>2725</v>
      </c>
      <c r="C11" s="12" t="s">
        <v>2726</v>
      </c>
      <c r="D11" s="12">
        <v>-78.677411289999995</v>
      </c>
      <c r="E11" s="12">
        <v>-1.66039914</v>
      </c>
      <c r="F11" s="12">
        <v>5.69</v>
      </c>
      <c r="G11" s="12">
        <f t="shared" si="5"/>
        <v>1.2924999999999998</v>
      </c>
      <c r="H11" s="12">
        <v>3.7900925000000001</v>
      </c>
      <c r="I11" s="12">
        <v>2841.0634765625</v>
      </c>
      <c r="J11" s="12">
        <v>350.9</v>
      </c>
      <c r="K11" s="12">
        <v>0.99239659000000002</v>
      </c>
      <c r="L11" s="12">
        <v>3.1064767799999999</v>
      </c>
      <c r="M11" s="12">
        <v>8.7753477100000001</v>
      </c>
      <c r="N11" s="12">
        <v>3.119332E-2</v>
      </c>
      <c r="O11" s="12" t="s">
        <v>1938</v>
      </c>
      <c r="P11" s="12">
        <v>-1.6603992000000001</v>
      </c>
      <c r="Q11" s="12">
        <v>2841.0634765599998</v>
      </c>
      <c r="R11" s="12">
        <v>2183</v>
      </c>
      <c r="S11" s="12">
        <v>1.49325E-2</v>
      </c>
      <c r="T11" s="12">
        <v>17</v>
      </c>
      <c r="U11" s="12">
        <v>20.48399925</v>
      </c>
      <c r="V11" s="12">
        <v>81.239715579999995</v>
      </c>
      <c r="W11" s="12">
        <v>23</v>
      </c>
      <c r="X11" s="12">
        <v>7.1142689999999995E-2</v>
      </c>
      <c r="Y11" s="12">
        <v>0.33765321999999998</v>
      </c>
      <c r="Z11" s="12">
        <v>0.81576382999999997</v>
      </c>
      <c r="AA11" s="12">
        <v>-78.677413939999994</v>
      </c>
      <c r="AB11" s="12">
        <v>3.7900924699999998</v>
      </c>
      <c r="AC11" s="12" t="s">
        <v>1938</v>
      </c>
      <c r="AD11" s="12" t="s">
        <v>1938</v>
      </c>
      <c r="AE11" s="12"/>
      <c r="AF11" s="12"/>
      <c r="AG11" s="12"/>
      <c r="AH11" s="12">
        <v>2.1500001000000002</v>
      </c>
      <c r="AI11" s="12">
        <v>81.568626399999999</v>
      </c>
      <c r="AJ11" s="12" t="s">
        <v>1938</v>
      </c>
      <c r="AK11" s="12">
        <v>48.587944030000003</v>
      </c>
      <c r="AL11" s="12" t="s">
        <v>1938</v>
      </c>
      <c r="AM11" s="12" t="s">
        <v>1938</v>
      </c>
      <c r="AN11" s="12">
        <v>2.66848E-3</v>
      </c>
      <c r="AO11" s="12" t="s">
        <v>1938</v>
      </c>
      <c r="AP11" s="12">
        <v>-4.4023208599999997</v>
      </c>
      <c r="AQ11" s="12">
        <v>0.14144707000000001</v>
      </c>
      <c r="AR11" s="12">
        <v>0.24157988999999999</v>
      </c>
      <c r="AS11" s="12" t="s">
        <v>1938</v>
      </c>
      <c r="AT11" s="12" t="s">
        <v>1938</v>
      </c>
      <c r="AU11" s="12">
        <v>1231.37231445</v>
      </c>
      <c r="AV11" s="12">
        <v>0.26000023</v>
      </c>
      <c r="AW11" s="12">
        <v>11.970526700000001</v>
      </c>
      <c r="AX11" s="12">
        <v>2.1479637600000001</v>
      </c>
      <c r="AY11" s="12">
        <v>6.9216012999999998</v>
      </c>
      <c r="AZ11" s="12">
        <v>46.554752350000001</v>
      </c>
      <c r="BA11" s="12">
        <v>14.447223660000001</v>
      </c>
      <c r="BB11" s="12" t="s">
        <v>1938</v>
      </c>
      <c r="BC11" s="43"/>
      <c r="BD11" s="12">
        <f t="shared" si="0"/>
        <v>5.69</v>
      </c>
      <c r="BE11" s="12">
        <f t="shared" si="1"/>
        <v>183.16570194997564</v>
      </c>
      <c r="BF11" s="12"/>
      <c r="BG11" s="12"/>
      <c r="BJ11" s="45" t="s">
        <v>2727</v>
      </c>
      <c r="BK11" s="45">
        <f>SUMIF(G2:G128,"&lt;0")/127</f>
        <v>-0.36345144356955378</v>
      </c>
      <c r="BL11" s="45" t="s">
        <v>1408</v>
      </c>
      <c r="BP11" s="12">
        <v>749</v>
      </c>
      <c r="BQ11" s="12">
        <f t="shared" si="4"/>
        <v>10</v>
      </c>
      <c r="BR11" s="12">
        <f t="shared" si="2"/>
        <v>749</v>
      </c>
    </row>
    <row r="12" spans="1:72" x14ac:dyDescent="0.3">
      <c r="A12" s="12">
        <f t="shared" si="3"/>
        <v>11</v>
      </c>
      <c r="B12" s="12" t="s">
        <v>2728</v>
      </c>
      <c r="C12" s="12" t="s">
        <v>2729</v>
      </c>
      <c r="D12" s="12">
        <v>-78.677417680000005</v>
      </c>
      <c r="E12" s="12">
        <v>-1.6603382600000001</v>
      </c>
      <c r="F12" s="12">
        <v>6.87</v>
      </c>
      <c r="G12" s="12">
        <f t="shared" si="5"/>
        <v>0.98749999999999971</v>
      </c>
      <c r="H12" s="12">
        <v>3.7900925000000001</v>
      </c>
      <c r="I12" s="12">
        <v>2841.07446289062</v>
      </c>
      <c r="J12" s="12">
        <v>352.2</v>
      </c>
      <c r="K12" s="12">
        <v>0.93254155000000005</v>
      </c>
      <c r="L12" s="12">
        <v>1.69629192</v>
      </c>
      <c r="M12" s="12">
        <v>9.9006223700000007</v>
      </c>
      <c r="N12" s="12">
        <v>4.7346529999999998E-2</v>
      </c>
      <c r="O12" s="12" t="s">
        <v>1938</v>
      </c>
      <c r="P12" s="12">
        <v>-1.6603382799999999</v>
      </c>
      <c r="Q12" s="12">
        <v>2841.0744628900002</v>
      </c>
      <c r="R12" s="12">
        <v>2183</v>
      </c>
      <c r="S12" s="12">
        <v>2.3956669999999999E-2</v>
      </c>
      <c r="T12" s="12">
        <v>25</v>
      </c>
      <c r="U12" s="12">
        <v>24.731998440000002</v>
      </c>
      <c r="V12" s="12">
        <v>81.239715579999995</v>
      </c>
      <c r="W12" s="12">
        <v>23</v>
      </c>
      <c r="X12" s="12">
        <v>2.5992100000000001E-2</v>
      </c>
      <c r="Y12" s="12">
        <v>0.17877193</v>
      </c>
      <c r="Z12" s="12">
        <v>0.84016955000000004</v>
      </c>
      <c r="AA12" s="12">
        <v>-78.677413939999994</v>
      </c>
      <c r="AB12" s="12">
        <v>3.7900924699999998</v>
      </c>
      <c r="AC12" s="12" t="s">
        <v>1938</v>
      </c>
      <c r="AD12" s="12" t="s">
        <v>1938</v>
      </c>
      <c r="AE12" s="12"/>
      <c r="AF12" s="12"/>
      <c r="AG12" s="12"/>
      <c r="AH12" s="12">
        <v>3.23809528</v>
      </c>
      <c r="AI12" s="12">
        <v>56.86274719</v>
      </c>
      <c r="AJ12" s="12" t="s">
        <v>1938</v>
      </c>
      <c r="AK12" s="12">
        <v>48.587944030000003</v>
      </c>
      <c r="AL12" s="12" t="s">
        <v>1938</v>
      </c>
      <c r="AM12" s="12" t="s">
        <v>1938</v>
      </c>
      <c r="AN12" s="12">
        <v>2.66848E-3</v>
      </c>
      <c r="AO12" s="12" t="s">
        <v>1938</v>
      </c>
      <c r="AP12" s="12">
        <v>-4.4023208599999997</v>
      </c>
      <c r="AQ12" s="12">
        <v>0.14144707000000001</v>
      </c>
      <c r="AR12" s="12">
        <v>0.24157988999999999</v>
      </c>
      <c r="AS12" s="12" t="s">
        <v>1938</v>
      </c>
      <c r="AT12" s="12" t="s">
        <v>1938</v>
      </c>
      <c r="AU12" s="12">
        <v>1231.37231445</v>
      </c>
      <c r="AV12" s="12">
        <v>4.5160007499999999</v>
      </c>
      <c r="AW12" s="12">
        <v>11.979550359999999</v>
      </c>
      <c r="AX12" s="12">
        <v>2.1479637600000001</v>
      </c>
      <c r="AY12" s="12">
        <v>6.9216012999999998</v>
      </c>
      <c r="AZ12" s="12">
        <v>46.554752350000001</v>
      </c>
      <c r="BA12" s="12">
        <v>14.447223660000001</v>
      </c>
      <c r="BB12" s="12" t="s">
        <v>1938</v>
      </c>
      <c r="BC12" s="43"/>
      <c r="BD12" s="12">
        <f t="shared" si="0"/>
        <v>6.87</v>
      </c>
      <c r="BE12" s="12">
        <f t="shared" si="1"/>
        <v>405.00104486732448</v>
      </c>
      <c r="BF12" s="12"/>
      <c r="BG12" s="12"/>
      <c r="BJ12" s="45" t="s">
        <v>2730</v>
      </c>
      <c r="BK12" s="45">
        <f>BK22*100</f>
        <v>29.921259842519689</v>
      </c>
      <c r="BL12" s="45"/>
      <c r="BP12" s="12">
        <v>771</v>
      </c>
      <c r="BQ12" s="12">
        <f t="shared" si="4"/>
        <v>11</v>
      </c>
      <c r="BR12" s="12">
        <f t="shared" si="2"/>
        <v>771</v>
      </c>
    </row>
    <row r="13" spans="1:72" x14ac:dyDescent="0.3">
      <c r="A13" s="12">
        <f t="shared" si="3"/>
        <v>12</v>
      </c>
      <c r="B13" s="12" t="s">
        <v>2731</v>
      </c>
      <c r="C13" s="12" t="s">
        <v>2732</v>
      </c>
      <c r="D13" s="12">
        <v>-78.677423840000003</v>
      </c>
      <c r="E13" s="12">
        <v>-1.66027251</v>
      </c>
      <c r="F13" s="12">
        <v>7.57</v>
      </c>
      <c r="G13" s="12">
        <f t="shared" si="5"/>
        <v>0.42999999999999994</v>
      </c>
      <c r="H13" s="12">
        <v>3.7900925000000001</v>
      </c>
      <c r="I13" s="12">
        <v>2841.1650390625</v>
      </c>
      <c r="J13" s="12">
        <v>352.7</v>
      </c>
      <c r="K13" s="12">
        <v>0.46088382999999999</v>
      </c>
      <c r="L13" s="12">
        <v>2.6827030199999999</v>
      </c>
      <c r="M13" s="12">
        <v>9.1823616000000001</v>
      </c>
      <c r="N13" s="12">
        <v>2.0887369999999999E-2</v>
      </c>
      <c r="O13" s="12" t="s">
        <v>1938</v>
      </c>
      <c r="P13" s="12">
        <v>-1.6602724799999999</v>
      </c>
      <c r="Q13" s="12">
        <v>2841.1650390599998</v>
      </c>
      <c r="R13" s="12">
        <v>1499</v>
      </c>
      <c r="S13" s="12">
        <v>3.5259440000000003E-2</v>
      </c>
      <c r="T13" s="12">
        <v>27</v>
      </c>
      <c r="U13" s="12">
        <v>27.252000809999998</v>
      </c>
      <c r="V13" s="12">
        <v>63.535789489999999</v>
      </c>
      <c r="W13" s="12">
        <v>22</v>
      </c>
      <c r="X13" s="12">
        <v>7.0898630000000004E-2</v>
      </c>
      <c r="Y13" s="12">
        <v>0.2371016</v>
      </c>
      <c r="Z13" s="12">
        <v>0.86896825</v>
      </c>
      <c r="AA13" s="12">
        <v>-78.677421570000007</v>
      </c>
      <c r="AB13" s="12">
        <v>3.7900924699999998</v>
      </c>
      <c r="AC13" s="12" t="s">
        <v>1938</v>
      </c>
      <c r="AD13" s="12" t="s">
        <v>1938</v>
      </c>
      <c r="AE13" s="12"/>
      <c r="AF13" s="12"/>
      <c r="AG13" s="12"/>
      <c r="AH13" s="12">
        <v>4.3181819900000002</v>
      </c>
      <c r="AI13" s="12">
        <v>81.960784910000001</v>
      </c>
      <c r="AJ13" s="12" t="s">
        <v>1938</v>
      </c>
      <c r="AK13" s="12">
        <v>48.5868988</v>
      </c>
      <c r="AL13" s="12" t="s">
        <v>1938</v>
      </c>
      <c r="AM13" s="12" t="s">
        <v>1938</v>
      </c>
      <c r="AN13" s="12">
        <v>3.3481800000000001E-3</v>
      </c>
      <c r="AO13" s="12" t="s">
        <v>1938</v>
      </c>
      <c r="AP13" s="12">
        <v>-4.4023208599999997</v>
      </c>
      <c r="AQ13" s="12">
        <v>0.10182041999999999</v>
      </c>
      <c r="AR13" s="12">
        <v>0.18893430999999999</v>
      </c>
      <c r="AS13" s="12" t="s">
        <v>1938</v>
      </c>
      <c r="AT13" s="12" t="s">
        <v>1938</v>
      </c>
      <c r="AU13" s="12">
        <v>756.84558104999996</v>
      </c>
      <c r="AV13" s="12">
        <v>0.25200081000000002</v>
      </c>
      <c r="AW13" s="12">
        <v>11.99085331</v>
      </c>
      <c r="AX13" s="12">
        <v>3.4946932799999999</v>
      </c>
      <c r="AY13" s="12">
        <v>6.8936557799999996</v>
      </c>
      <c r="AZ13" s="12">
        <v>28.614219670000001</v>
      </c>
      <c r="BA13" s="12">
        <v>14.505789760000001</v>
      </c>
      <c r="BB13" s="12" t="s">
        <v>1938</v>
      </c>
      <c r="BC13" s="43"/>
      <c r="BD13" s="12">
        <f t="shared" si="0"/>
        <v>7.57</v>
      </c>
      <c r="BE13" s="12">
        <f t="shared" si="1"/>
        <v>282.17808469906601</v>
      </c>
      <c r="BF13" s="12"/>
      <c r="BG13" s="12"/>
      <c r="BP13" s="12">
        <v>771</v>
      </c>
      <c r="BQ13" s="12">
        <f t="shared" si="4"/>
        <v>12</v>
      </c>
      <c r="BR13" s="12">
        <f t="shared" si="2"/>
        <v>771</v>
      </c>
    </row>
    <row r="14" spans="1:72" x14ac:dyDescent="0.3">
      <c r="A14" s="12">
        <f t="shared" si="3"/>
        <v>13</v>
      </c>
      <c r="B14" s="12" t="s">
        <v>2733</v>
      </c>
      <c r="C14" s="12" t="s">
        <v>2734</v>
      </c>
      <c r="D14" s="12">
        <v>-78.677432359999997</v>
      </c>
      <c r="E14" s="12">
        <v>-1.6602014300000001</v>
      </c>
      <c r="F14" s="12">
        <v>7.84</v>
      </c>
      <c r="G14" s="12">
        <f t="shared" si="5"/>
        <v>0.39916666666666561</v>
      </c>
      <c r="H14" s="12">
        <v>3.7900925000000001</v>
      </c>
      <c r="I14" s="12">
        <v>2841.06567382812</v>
      </c>
      <c r="J14" s="12">
        <v>352.7</v>
      </c>
      <c r="K14" s="12">
        <v>0.68354457999999996</v>
      </c>
      <c r="L14" s="12">
        <v>1.8758570000000001</v>
      </c>
      <c r="M14" s="12">
        <v>9.9987850199999997</v>
      </c>
      <c r="N14" s="12">
        <v>4.2401990000000001E-2</v>
      </c>
      <c r="O14" s="12" t="s">
        <v>1938</v>
      </c>
      <c r="P14" s="12">
        <v>-1.6602014300000001</v>
      </c>
      <c r="Q14" s="12">
        <v>2841.0656738299999</v>
      </c>
      <c r="R14" s="12">
        <v>1499</v>
      </c>
      <c r="S14" s="12">
        <v>3.5259440000000003E-2</v>
      </c>
      <c r="T14" s="12">
        <v>27</v>
      </c>
      <c r="U14" s="12">
        <v>28.223999020000001</v>
      </c>
      <c r="V14" s="12">
        <v>46.056941989999999</v>
      </c>
      <c r="W14" s="12">
        <v>22</v>
      </c>
      <c r="X14" s="12">
        <v>3.7462790000000003E-2</v>
      </c>
      <c r="Y14" s="12">
        <v>0.19048667999999999</v>
      </c>
      <c r="Z14" s="12">
        <v>0.92436927999999996</v>
      </c>
      <c r="AA14" s="12">
        <v>-78.677429200000006</v>
      </c>
      <c r="AB14" s="12">
        <v>3.7900924699999998</v>
      </c>
      <c r="AC14" s="12" t="s">
        <v>1938</v>
      </c>
      <c r="AD14" s="12" t="s">
        <v>1938</v>
      </c>
      <c r="AE14" s="12"/>
      <c r="AF14" s="12"/>
      <c r="AG14" s="12"/>
      <c r="AH14" s="12">
        <v>4.3181819900000002</v>
      </c>
      <c r="AI14" s="12">
        <v>81.960784910000001</v>
      </c>
      <c r="AJ14" s="12" t="s">
        <v>1938</v>
      </c>
      <c r="AK14" s="12">
        <v>48.586555480000001</v>
      </c>
      <c r="AL14" s="12" t="s">
        <v>1938</v>
      </c>
      <c r="AM14" s="12" t="s">
        <v>1938</v>
      </c>
      <c r="AN14" s="12">
        <v>3.5721899999999998E-3</v>
      </c>
      <c r="AO14" s="12" t="s">
        <v>1938</v>
      </c>
      <c r="AP14" s="12">
        <v>-11.50916958</v>
      </c>
      <c r="AQ14" s="12">
        <v>2.6792300000000002E-2</v>
      </c>
      <c r="AR14" s="12">
        <v>0.13695802000000001</v>
      </c>
      <c r="AS14" s="12" t="s">
        <v>1938</v>
      </c>
      <c r="AT14" s="12" t="s">
        <v>1938</v>
      </c>
      <c r="AU14" s="12">
        <v>225.59216309000001</v>
      </c>
      <c r="AV14" s="12">
        <v>0.25200081000000002</v>
      </c>
      <c r="AW14" s="12">
        <v>11.99085331</v>
      </c>
      <c r="AX14" s="12">
        <v>11.7244463</v>
      </c>
      <c r="AY14" s="12">
        <v>6.9033131599999997</v>
      </c>
      <c r="AZ14" s="12">
        <v>8.5290098200000006</v>
      </c>
      <c r="BA14" s="12">
        <v>14.48549652</v>
      </c>
      <c r="BB14" s="12" t="s">
        <v>1938</v>
      </c>
      <c r="BC14" s="43"/>
      <c r="BD14" s="12">
        <f t="shared" si="0"/>
        <v>7.84</v>
      </c>
      <c r="BE14" s="12">
        <f t="shared" si="1"/>
        <v>417.9423058367455</v>
      </c>
      <c r="BF14" s="12"/>
      <c r="BG14" s="12"/>
      <c r="BP14" s="12">
        <v>772</v>
      </c>
      <c r="BQ14" s="12">
        <f t="shared" si="4"/>
        <v>13</v>
      </c>
      <c r="BR14" s="12">
        <f t="shared" si="2"/>
        <v>772</v>
      </c>
    </row>
    <row r="15" spans="1:72" x14ac:dyDescent="0.3">
      <c r="A15" s="12">
        <f t="shared" si="3"/>
        <v>14</v>
      </c>
      <c r="B15" s="12" t="s">
        <v>2735</v>
      </c>
      <c r="C15" s="12" t="s">
        <v>2736</v>
      </c>
      <c r="D15" s="12">
        <v>-78.677441920000007</v>
      </c>
      <c r="E15" s="12">
        <v>-1.6601285800000001</v>
      </c>
      <c r="F15" s="12">
        <v>8.2899999999999991</v>
      </c>
      <c r="G15" s="12">
        <f t="shared" si="5"/>
        <v>9.2499999999999957E-2</v>
      </c>
      <c r="H15" s="12">
        <v>3.7900925000000001</v>
      </c>
      <c r="I15" s="12">
        <v>2840.90795898437</v>
      </c>
      <c r="J15" s="12">
        <v>352.7</v>
      </c>
      <c r="K15" s="12">
        <v>1.3850456499999999</v>
      </c>
      <c r="L15" s="12">
        <v>1.0019733900000001</v>
      </c>
      <c r="M15" s="12">
        <v>9.6396541599999992</v>
      </c>
      <c r="N15" s="12">
        <v>1.6967119999999999E-2</v>
      </c>
      <c r="O15" s="12" t="s">
        <v>1938</v>
      </c>
      <c r="P15" s="12">
        <v>-1.66012859</v>
      </c>
      <c r="Q15" s="12">
        <v>2840.9079589799999</v>
      </c>
      <c r="R15" s="12">
        <v>1555</v>
      </c>
      <c r="S15" s="12">
        <v>4.7870700000000002E-2</v>
      </c>
      <c r="T15" s="12">
        <v>30</v>
      </c>
      <c r="U15" s="12">
        <v>29.84399986</v>
      </c>
      <c r="V15" s="12">
        <v>46.056941989999999</v>
      </c>
      <c r="W15" s="12">
        <v>22</v>
      </c>
      <c r="X15" s="12">
        <v>0.10238201</v>
      </c>
      <c r="Y15" s="12">
        <v>0.14509204000000001</v>
      </c>
      <c r="Z15" s="12">
        <v>0.98269892000000003</v>
      </c>
      <c r="AA15" s="12">
        <v>-78.677444460000004</v>
      </c>
      <c r="AB15" s="12">
        <v>3.7900924699999998</v>
      </c>
      <c r="AC15" s="12" t="s">
        <v>1938</v>
      </c>
      <c r="AD15" s="12" t="s">
        <v>1938</v>
      </c>
      <c r="AE15" s="12"/>
      <c r="AF15" s="12"/>
      <c r="AG15" s="12"/>
      <c r="AH15" s="12">
        <v>5.4347825099999998</v>
      </c>
      <c r="AI15" s="12">
        <v>12.941176410000001</v>
      </c>
      <c r="AJ15" s="12" t="s">
        <v>1938</v>
      </c>
      <c r="AK15" s="12">
        <v>48.586555480000001</v>
      </c>
      <c r="AL15" s="12" t="s">
        <v>1938</v>
      </c>
      <c r="AM15" s="12" t="s">
        <v>1938</v>
      </c>
      <c r="AN15" s="12">
        <v>3.5721899999999998E-3</v>
      </c>
      <c r="AO15" s="12" t="s">
        <v>1938</v>
      </c>
      <c r="AP15" s="12">
        <v>-11.50916958</v>
      </c>
      <c r="AQ15" s="12">
        <v>2.6792300000000002E-2</v>
      </c>
      <c r="AR15" s="12">
        <v>0.13695802000000001</v>
      </c>
      <c r="AS15" s="12" t="s">
        <v>1938</v>
      </c>
      <c r="AT15" s="12" t="s">
        <v>1938</v>
      </c>
      <c r="AU15" s="12">
        <v>225.59216309000001</v>
      </c>
      <c r="AV15" s="12">
        <v>0.15600014000000001</v>
      </c>
      <c r="AW15" s="12">
        <v>12.0034647</v>
      </c>
      <c r="AX15" s="12">
        <v>11.7244463</v>
      </c>
      <c r="AY15" s="12">
        <v>6.9033131599999997</v>
      </c>
      <c r="AZ15" s="12">
        <v>8.5290098200000006</v>
      </c>
      <c r="BA15" s="12">
        <v>14.48549652</v>
      </c>
      <c r="BB15" s="12" t="s">
        <v>1938</v>
      </c>
      <c r="BC15" s="43"/>
      <c r="BD15" s="12">
        <f t="shared" si="0"/>
        <v>8.2899999999999991</v>
      </c>
      <c r="BE15" s="12">
        <f t="shared" si="1"/>
        <v>827.36728168000525</v>
      </c>
      <c r="BF15" s="12"/>
      <c r="BG15" s="12"/>
      <c r="BP15" s="12">
        <v>773</v>
      </c>
      <c r="BQ15" s="12">
        <f t="shared" si="4"/>
        <v>14</v>
      </c>
      <c r="BR15" s="12">
        <f t="shared" si="2"/>
        <v>773</v>
      </c>
    </row>
    <row r="16" spans="1:72" x14ac:dyDescent="0.3">
      <c r="A16" s="12">
        <f t="shared" si="3"/>
        <v>15</v>
      </c>
      <c r="B16" s="12" t="s">
        <v>2737</v>
      </c>
      <c r="C16" s="12" t="s">
        <v>2738</v>
      </c>
      <c r="D16" s="12">
        <v>-78.677448589999997</v>
      </c>
      <c r="E16" s="12">
        <v>-1.66005884</v>
      </c>
      <c r="F16" s="12">
        <v>7.84</v>
      </c>
      <c r="G16" s="12">
        <f t="shared" si="5"/>
        <v>-0.85083333333333311</v>
      </c>
      <c r="H16" s="12">
        <v>3.7900925000000001</v>
      </c>
      <c r="I16" s="12">
        <v>2840.25341796875</v>
      </c>
      <c r="J16" s="12">
        <v>353</v>
      </c>
      <c r="K16" s="12">
        <v>0.48722005000000002</v>
      </c>
      <c r="L16" s="12">
        <v>-0.93493574999999995</v>
      </c>
      <c r="M16" s="12">
        <v>10.39143372</v>
      </c>
      <c r="N16" s="12">
        <v>7.4444040000000003E-2</v>
      </c>
      <c r="O16" s="12" t="s">
        <v>1938</v>
      </c>
      <c r="P16" s="12">
        <v>-1.6600588599999999</v>
      </c>
      <c r="Q16" s="12">
        <v>2840.2534179700001</v>
      </c>
      <c r="R16" s="12">
        <v>1209</v>
      </c>
      <c r="S16" s="12">
        <v>5.9611669999999999E-2</v>
      </c>
      <c r="T16" s="12">
        <v>23</v>
      </c>
      <c r="U16" s="12">
        <v>28.223999020000001</v>
      </c>
      <c r="V16" s="12">
        <v>33.923511509999997</v>
      </c>
      <c r="W16" s="12">
        <v>22</v>
      </c>
      <c r="X16" s="12">
        <v>0.13020454000000001</v>
      </c>
      <c r="Y16" s="12">
        <v>-0.14704449</v>
      </c>
      <c r="Z16" s="12">
        <v>0.96951984999999996</v>
      </c>
      <c r="AA16" s="12">
        <v>-78.677452090000003</v>
      </c>
      <c r="AB16" s="12">
        <v>3.7900924699999998</v>
      </c>
      <c r="AC16" s="12" t="s">
        <v>1938</v>
      </c>
      <c r="AD16" s="12" t="s">
        <v>1938</v>
      </c>
      <c r="AE16" s="12"/>
      <c r="AF16" s="12"/>
      <c r="AG16" s="12"/>
      <c r="AH16" s="12">
        <v>6.1666665099999998</v>
      </c>
      <c r="AI16" s="12">
        <v>12.941176410000001</v>
      </c>
      <c r="AJ16" s="12" t="s">
        <v>1938</v>
      </c>
      <c r="AK16" s="12">
        <v>48.586555480000001</v>
      </c>
      <c r="AL16" s="12" t="s">
        <v>1938</v>
      </c>
      <c r="AM16" s="12" t="s">
        <v>1938</v>
      </c>
      <c r="AN16" s="12">
        <v>3.5721899999999998E-3</v>
      </c>
      <c r="AO16" s="12" t="s">
        <v>1938</v>
      </c>
      <c r="AP16" s="12">
        <v>-11.944282530000001</v>
      </c>
      <c r="AQ16" s="12">
        <v>0</v>
      </c>
      <c r="AR16" s="12">
        <v>0.10087725</v>
      </c>
      <c r="AS16" s="12" t="s">
        <v>1938</v>
      </c>
      <c r="AT16" s="12" t="s">
        <v>1938</v>
      </c>
      <c r="AU16" s="12">
        <v>0</v>
      </c>
      <c r="AV16" s="12">
        <v>5.2239990199999999</v>
      </c>
      <c r="AW16" s="12">
        <v>12.015205379999999</v>
      </c>
      <c r="AX16" s="12">
        <v>90.269996640000002</v>
      </c>
      <c r="AY16" s="12">
        <v>6.9317526799999998</v>
      </c>
      <c r="AZ16" s="12">
        <v>0</v>
      </c>
      <c r="BA16" s="12">
        <v>14.42606544</v>
      </c>
      <c r="BB16" s="12" t="s">
        <v>1938</v>
      </c>
      <c r="BC16" s="43"/>
      <c r="BD16" s="12">
        <f t="shared" si="0"/>
        <v>7.84</v>
      </c>
      <c r="BE16" s="12">
        <f t="shared" si="1"/>
        <v>-838.56029679044786</v>
      </c>
      <c r="BF16" s="12"/>
      <c r="BG16" s="12"/>
      <c r="BJ16" s="26"/>
      <c r="BK16" s="26">
        <f>AF1/60</f>
        <v>2.1166666666666667</v>
      </c>
      <c r="BL16" s="26" t="s">
        <v>26</v>
      </c>
      <c r="BP16" s="12">
        <v>773</v>
      </c>
      <c r="BQ16" s="12">
        <f t="shared" si="4"/>
        <v>15</v>
      </c>
      <c r="BR16" s="12">
        <f t="shared" si="2"/>
        <v>773</v>
      </c>
    </row>
    <row r="17" spans="1:70" x14ac:dyDescent="0.3">
      <c r="A17" s="12">
        <f t="shared" si="3"/>
        <v>16</v>
      </c>
      <c r="B17" s="12" t="s">
        <v>2739</v>
      </c>
      <c r="C17" s="12" t="s">
        <v>2740</v>
      </c>
      <c r="D17" s="12">
        <v>-78.677453170000007</v>
      </c>
      <c r="E17" s="12">
        <v>-1.6600000500000001</v>
      </c>
      <c r="F17" s="12">
        <v>6.46</v>
      </c>
      <c r="G17" s="12">
        <f t="shared" si="5"/>
        <v>-2.3799999999999994</v>
      </c>
      <c r="H17" s="12">
        <v>3.7900925000000001</v>
      </c>
      <c r="I17" s="12">
        <v>2840.11987304687</v>
      </c>
      <c r="J17" s="12">
        <v>355.4</v>
      </c>
      <c r="K17" s="12">
        <v>1.4568717499999999</v>
      </c>
      <c r="L17" s="12">
        <v>-0.27413609999999999</v>
      </c>
      <c r="M17" s="12">
        <v>9.7426052100000007</v>
      </c>
      <c r="N17" s="12">
        <v>7.430196E-2</v>
      </c>
      <c r="O17" s="12" t="s">
        <v>1938</v>
      </c>
      <c r="P17" s="12">
        <v>-1.66000009</v>
      </c>
      <c r="Q17" s="12">
        <v>2840.11987305</v>
      </c>
      <c r="R17" s="12">
        <v>1209</v>
      </c>
      <c r="S17" s="12">
        <v>5.9611669999999999E-2</v>
      </c>
      <c r="T17" s="12">
        <v>23</v>
      </c>
      <c r="U17" s="12">
        <v>23.255998609999999</v>
      </c>
      <c r="V17" s="12">
        <v>33.923511509999997</v>
      </c>
      <c r="W17" s="12">
        <v>22</v>
      </c>
      <c r="X17" s="12">
        <v>0.14289552</v>
      </c>
      <c r="Y17" s="12">
        <v>-3.4290040000000001E-2</v>
      </c>
      <c r="Z17" s="12">
        <v>0.88898104</v>
      </c>
      <c r="AA17" s="12">
        <v>-78.677452090000003</v>
      </c>
      <c r="AB17" s="12">
        <v>3.7900924699999998</v>
      </c>
      <c r="AC17" s="12" t="s">
        <v>1938</v>
      </c>
      <c r="AD17" s="12" t="s">
        <v>1938</v>
      </c>
      <c r="AE17" s="12"/>
      <c r="AF17" s="12"/>
      <c r="AG17" s="12"/>
      <c r="AH17" s="12">
        <v>6.1666665099999998</v>
      </c>
      <c r="AI17" s="12">
        <v>12.941176410000001</v>
      </c>
      <c r="AJ17" s="12" t="s">
        <v>1938</v>
      </c>
      <c r="AK17" s="12">
        <v>48.586555480000001</v>
      </c>
      <c r="AL17" s="12" t="s">
        <v>1938</v>
      </c>
      <c r="AM17" s="12" t="s">
        <v>1938</v>
      </c>
      <c r="AN17" s="12">
        <v>3.5721899999999998E-3</v>
      </c>
      <c r="AO17" s="12" t="s">
        <v>1938</v>
      </c>
      <c r="AP17" s="12">
        <v>-11.944282530000001</v>
      </c>
      <c r="AQ17" s="12">
        <v>0</v>
      </c>
      <c r="AR17" s="12">
        <v>0.10087725</v>
      </c>
      <c r="AS17" s="12" t="s">
        <v>1938</v>
      </c>
      <c r="AT17" s="12" t="s">
        <v>1938</v>
      </c>
      <c r="AU17" s="12">
        <v>0</v>
      </c>
      <c r="AV17" s="12">
        <v>5.2239990199999999</v>
      </c>
      <c r="AW17" s="12">
        <v>12.015205379999999</v>
      </c>
      <c r="AX17" s="12">
        <v>90.269996640000002</v>
      </c>
      <c r="AY17" s="12">
        <v>6.9317526799999998</v>
      </c>
      <c r="AZ17" s="12">
        <v>0</v>
      </c>
      <c r="BA17" s="12">
        <v>14.42606544</v>
      </c>
      <c r="BB17" s="12" t="s">
        <v>1938</v>
      </c>
      <c r="BC17" s="43"/>
      <c r="BD17" s="12">
        <f t="shared" si="0"/>
        <v>6.46</v>
      </c>
      <c r="BE17" s="12">
        <f t="shared" si="1"/>
        <v>-2356.4937270209944</v>
      </c>
      <c r="BF17" s="12"/>
      <c r="BG17" s="12"/>
      <c r="BJ17" s="26" t="s">
        <v>2741</v>
      </c>
      <c r="BK17" s="26">
        <f>MAX(BQ2:BQ39)</f>
        <v>38</v>
      </c>
      <c r="BL17" s="26" t="s">
        <v>25</v>
      </c>
      <c r="BP17" s="12">
        <v>801</v>
      </c>
      <c r="BQ17" s="12">
        <f t="shared" si="4"/>
        <v>16</v>
      </c>
      <c r="BR17" s="12">
        <f t="shared" si="2"/>
        <v>801</v>
      </c>
    </row>
    <row r="18" spans="1:70" x14ac:dyDescent="0.3">
      <c r="A18" s="12">
        <f t="shared" si="3"/>
        <v>17</v>
      </c>
      <c r="B18" s="12" t="s">
        <v>2742</v>
      </c>
      <c r="C18" s="12" t="s">
        <v>2743</v>
      </c>
      <c r="D18" s="12">
        <v>-78.677455640000005</v>
      </c>
      <c r="E18" s="12">
        <v>-1.659969</v>
      </c>
      <c r="F18" s="12">
        <v>3.41</v>
      </c>
      <c r="G18" s="12">
        <f t="shared" si="5"/>
        <v>-2.8166666666666664</v>
      </c>
      <c r="H18" s="12">
        <v>3.7900925000000001</v>
      </c>
      <c r="I18" s="12">
        <v>2840.63256835937</v>
      </c>
      <c r="J18" s="12">
        <v>354.4</v>
      </c>
      <c r="K18" s="12">
        <v>0.9780314</v>
      </c>
      <c r="L18" s="12">
        <v>2.1871032700000002</v>
      </c>
      <c r="M18" s="12">
        <v>9.4912138000000006</v>
      </c>
      <c r="N18" s="12">
        <v>1.68519E-2</v>
      </c>
      <c r="O18" s="12" t="s">
        <v>1938</v>
      </c>
      <c r="P18" s="12">
        <v>-1.65996897</v>
      </c>
      <c r="Q18" s="12">
        <v>2840.6325683599998</v>
      </c>
      <c r="R18" s="12">
        <v>876</v>
      </c>
      <c r="S18" s="12">
        <v>6.6715839999999998E-2</v>
      </c>
      <c r="T18" s="12">
        <v>10</v>
      </c>
      <c r="U18" s="12">
        <v>12.27600002</v>
      </c>
      <c r="V18" s="12">
        <v>27.994844440000001</v>
      </c>
      <c r="W18" s="12">
        <v>22</v>
      </c>
      <c r="X18" s="12">
        <v>9.1643500000000003E-2</v>
      </c>
      <c r="Y18" s="12">
        <v>0.21708891999999999</v>
      </c>
      <c r="Z18" s="12">
        <v>0.88873690000000005</v>
      </c>
      <c r="AA18" s="12">
        <v>-78.677452090000003</v>
      </c>
      <c r="AB18" s="12">
        <v>3.7900924699999998</v>
      </c>
      <c r="AC18" s="12" t="s">
        <v>1938</v>
      </c>
      <c r="AD18" s="12" t="s">
        <v>1938</v>
      </c>
      <c r="AE18" s="12"/>
      <c r="AF18" s="12"/>
      <c r="AG18" s="12"/>
      <c r="AH18" s="12">
        <v>6.3200001700000001</v>
      </c>
      <c r="AI18" s="12">
        <v>21.568628310000001</v>
      </c>
      <c r="AJ18" s="12" t="s">
        <v>1938</v>
      </c>
      <c r="AK18" s="12">
        <v>48.586402890000002</v>
      </c>
      <c r="AL18" s="12" t="s">
        <v>1938</v>
      </c>
      <c r="AM18" s="12" t="s">
        <v>1938</v>
      </c>
      <c r="AN18" s="12">
        <v>3.6708999999999999E-3</v>
      </c>
      <c r="AO18" s="12" t="s">
        <v>1938</v>
      </c>
      <c r="AP18" s="12">
        <v>-10.783981320000001</v>
      </c>
      <c r="AQ18" s="12">
        <v>1.136616E-2</v>
      </c>
      <c r="AR18" s="12">
        <v>8.3247360000000006E-2</v>
      </c>
      <c r="AS18" s="12" t="s">
        <v>1938</v>
      </c>
      <c r="AT18" s="12" t="s">
        <v>1938</v>
      </c>
      <c r="AU18" s="12">
        <v>121.11565399</v>
      </c>
      <c r="AV18" s="12">
        <v>2.2760000200000001</v>
      </c>
      <c r="AW18" s="12">
        <v>12.022310259999999</v>
      </c>
      <c r="AX18" s="12">
        <v>21.838161469999999</v>
      </c>
      <c r="AY18" s="12">
        <v>6.9511947599999999</v>
      </c>
      <c r="AZ18" s="12">
        <v>4.57904482</v>
      </c>
      <c r="BA18" s="12">
        <v>14.38571739</v>
      </c>
      <c r="BB18" s="12" t="s">
        <v>1938</v>
      </c>
      <c r="BC18" s="43"/>
      <c r="BD18" s="12">
        <f t="shared" si="0"/>
        <v>3.41</v>
      </c>
      <c r="BE18" s="12">
        <f t="shared" si="1"/>
        <v>155.91399120353378</v>
      </c>
      <c r="BF18" s="12"/>
      <c r="BG18" s="12"/>
      <c r="BJ18" s="26"/>
      <c r="BK18" s="26">
        <f>BK17/60</f>
        <v>0.6333333333333333</v>
      </c>
      <c r="BL18" s="26" t="s">
        <v>26</v>
      </c>
      <c r="BP18" s="12">
        <v>801</v>
      </c>
      <c r="BQ18" s="12">
        <f t="shared" si="4"/>
        <v>17</v>
      </c>
      <c r="BR18" s="12">
        <f t="shared" si="2"/>
        <v>801</v>
      </c>
    </row>
    <row r="19" spans="1:70" x14ac:dyDescent="0.3">
      <c r="A19" s="12">
        <f t="shared" si="3"/>
        <v>18</v>
      </c>
      <c r="B19" s="12" t="s">
        <v>2744</v>
      </c>
      <c r="C19" s="12" t="s">
        <v>2745</v>
      </c>
      <c r="D19" s="12">
        <v>-78.677456789999994</v>
      </c>
      <c r="E19" s="12">
        <v>-1.6599625200000001</v>
      </c>
      <c r="F19" s="12">
        <v>1.41</v>
      </c>
      <c r="G19" s="12">
        <f t="shared" si="5"/>
        <v>-1.0783333333333334</v>
      </c>
      <c r="H19" s="12">
        <v>3.7900925000000001</v>
      </c>
      <c r="I19" s="12">
        <v>2840.68017578125</v>
      </c>
      <c r="J19" s="12">
        <v>353.4</v>
      </c>
      <c r="K19" s="12">
        <v>0.59974753999999997</v>
      </c>
      <c r="L19" s="12">
        <v>2.93888259</v>
      </c>
      <c r="M19" s="12">
        <v>8.80647278</v>
      </c>
      <c r="N19" s="12">
        <v>7.5915369999999996E-2</v>
      </c>
      <c r="O19" s="12" t="s">
        <v>1938</v>
      </c>
      <c r="P19" s="12">
        <v>-1.65996253</v>
      </c>
      <c r="Q19" s="12">
        <v>2840.6801757799999</v>
      </c>
      <c r="R19" s="12">
        <v>693</v>
      </c>
      <c r="S19" s="12">
        <v>7.1060280000000003E-2</v>
      </c>
      <c r="T19" s="12">
        <v>10</v>
      </c>
      <c r="U19" s="12">
        <v>5.0759997400000003</v>
      </c>
      <c r="V19" s="12">
        <v>25.596900940000001</v>
      </c>
      <c r="W19" s="12">
        <v>22</v>
      </c>
      <c r="X19" s="12">
        <v>0.13972277999999999</v>
      </c>
      <c r="Y19" s="12">
        <v>0.25882271000000001</v>
      </c>
      <c r="Z19" s="12">
        <v>0.84553878999999998</v>
      </c>
      <c r="AA19" s="12">
        <v>-78.677459720000002</v>
      </c>
      <c r="AB19" s="12">
        <v>3.7900924699999998</v>
      </c>
      <c r="AC19" s="12" t="s">
        <v>1938</v>
      </c>
      <c r="AD19" s="12" t="s">
        <v>1938</v>
      </c>
      <c r="AE19" s="12"/>
      <c r="AF19" s="12"/>
      <c r="AG19" s="12"/>
      <c r="AH19" s="12">
        <v>6.4615383099999999</v>
      </c>
      <c r="AI19" s="12">
        <v>21.568628310000001</v>
      </c>
      <c r="AJ19" s="12" t="s">
        <v>1938</v>
      </c>
      <c r="AK19" s="12">
        <v>48.586269379999997</v>
      </c>
      <c r="AL19" s="12" t="s">
        <v>1938</v>
      </c>
      <c r="AM19" s="12" t="s">
        <v>1938</v>
      </c>
      <c r="AN19" s="12">
        <v>3.75647E-3</v>
      </c>
      <c r="AO19" s="12" t="s">
        <v>1938</v>
      </c>
      <c r="AP19" s="12">
        <v>-10.20382977</v>
      </c>
      <c r="AQ19" s="12">
        <v>1.6282520000000002E-2</v>
      </c>
      <c r="AR19" s="12">
        <v>7.6116669999999997E-2</v>
      </c>
      <c r="AS19" s="12" t="s">
        <v>1938</v>
      </c>
      <c r="AT19" s="12" t="s">
        <v>1938</v>
      </c>
      <c r="AU19" s="12" t="s">
        <v>1938</v>
      </c>
      <c r="AV19" s="12">
        <v>4.9240002599999997</v>
      </c>
      <c r="AW19" s="12">
        <v>12.026654239999999</v>
      </c>
      <c r="AX19" s="12">
        <v>11.0325098</v>
      </c>
      <c r="AY19" s="12">
        <v>6.9610981900000004</v>
      </c>
      <c r="AZ19" s="12">
        <v>9.0639324200000004</v>
      </c>
      <c r="BA19" s="12">
        <v>14.36525059</v>
      </c>
      <c r="BB19" s="12" t="s">
        <v>1938</v>
      </c>
      <c r="BC19" s="43"/>
      <c r="BD19" s="12">
        <f t="shared" si="0"/>
        <v>1.41</v>
      </c>
      <c r="BE19" s="12">
        <f t="shared" si="1"/>
        <v>47.977418519465246</v>
      </c>
      <c r="BF19" s="12"/>
      <c r="BG19" s="12"/>
      <c r="BJ19" s="26" t="s">
        <v>2746</v>
      </c>
      <c r="BK19" s="26">
        <f>AVERAGE(BR2:BR39)</f>
        <v>807.81578947368416</v>
      </c>
      <c r="BL19" s="26" t="s">
        <v>25</v>
      </c>
      <c r="BP19" s="12">
        <v>812</v>
      </c>
      <c r="BQ19" s="12">
        <f t="shared" si="4"/>
        <v>18</v>
      </c>
      <c r="BR19" s="12">
        <f t="shared" si="2"/>
        <v>812</v>
      </c>
    </row>
    <row r="20" spans="1:70" x14ac:dyDescent="0.3">
      <c r="A20" s="12">
        <f t="shared" si="3"/>
        <v>19</v>
      </c>
      <c r="B20" s="12" t="s">
        <v>2747</v>
      </c>
      <c r="C20" s="12" t="s">
        <v>2748</v>
      </c>
      <c r="D20" s="12">
        <v>-78.677456570000004</v>
      </c>
      <c r="E20" s="12">
        <v>-1.6599515600000001</v>
      </c>
      <c r="F20" s="12">
        <v>1.24</v>
      </c>
      <c r="G20" s="12">
        <f t="shared" si="5"/>
        <v>0.40833333333333338</v>
      </c>
      <c r="H20" s="12">
        <v>3.7900925000000001</v>
      </c>
      <c r="I20" s="12">
        <v>2840.6953125</v>
      </c>
      <c r="J20" s="12">
        <v>352.8</v>
      </c>
      <c r="K20" s="12">
        <v>-0.25977086999999999</v>
      </c>
      <c r="L20" s="12">
        <v>2.9005754000000001</v>
      </c>
      <c r="M20" s="12">
        <v>12.21821022</v>
      </c>
      <c r="N20" s="12">
        <v>-7.9801079999999996E-2</v>
      </c>
      <c r="O20" s="12" t="s">
        <v>1938</v>
      </c>
      <c r="P20" s="12">
        <v>-1.65995157</v>
      </c>
      <c r="Q20" s="12">
        <v>2840.6953125</v>
      </c>
      <c r="R20" s="12">
        <v>693</v>
      </c>
      <c r="S20" s="12">
        <v>7.1060280000000003E-2</v>
      </c>
      <c r="T20" s="12">
        <v>10</v>
      </c>
      <c r="U20" s="12">
        <v>4.4639997500000002</v>
      </c>
      <c r="V20" s="12">
        <v>25.596900940000001</v>
      </c>
      <c r="W20" s="12">
        <v>22</v>
      </c>
      <c r="X20" s="12">
        <v>0.14606826000000001</v>
      </c>
      <c r="Y20" s="12">
        <v>0.30055651</v>
      </c>
      <c r="Z20" s="12">
        <v>0.53949100000000005</v>
      </c>
      <c r="AA20" s="12">
        <v>-78.677459720000002</v>
      </c>
      <c r="AB20" s="12">
        <v>3.7900924699999998</v>
      </c>
      <c r="AC20" s="12" t="s">
        <v>1938</v>
      </c>
      <c r="AD20" s="12" t="s">
        <v>1938</v>
      </c>
      <c r="AE20" s="12"/>
      <c r="AF20" s="12"/>
      <c r="AG20" s="12"/>
      <c r="AH20" s="12">
        <v>6.4615383099999999</v>
      </c>
      <c r="AI20" s="12">
        <v>67.450981139999996</v>
      </c>
      <c r="AJ20" s="12" t="s">
        <v>1938</v>
      </c>
      <c r="AK20" s="12">
        <v>48.586269379999997</v>
      </c>
      <c r="AL20" s="12" t="s">
        <v>1938</v>
      </c>
      <c r="AM20" s="12" t="s">
        <v>1938</v>
      </c>
      <c r="AN20" s="12">
        <v>3.75647E-3</v>
      </c>
      <c r="AO20" s="12" t="s">
        <v>1938</v>
      </c>
      <c r="AP20" s="12">
        <v>-10.20382977</v>
      </c>
      <c r="AQ20" s="12">
        <v>1.6282520000000002E-2</v>
      </c>
      <c r="AR20" s="12">
        <v>7.6116669999999997E-2</v>
      </c>
      <c r="AS20" s="12" t="s">
        <v>1938</v>
      </c>
      <c r="AT20" s="12" t="s">
        <v>1938</v>
      </c>
      <c r="AU20" s="12" t="s">
        <v>1938</v>
      </c>
      <c r="AV20" s="12">
        <v>4.9240002599999997</v>
      </c>
      <c r="AW20" s="12">
        <v>12.026654239999999</v>
      </c>
      <c r="AX20" s="12">
        <v>11.0325098</v>
      </c>
      <c r="AY20" s="12">
        <v>6.9610981900000004</v>
      </c>
      <c r="AZ20" s="12">
        <v>9.0639324200000004</v>
      </c>
      <c r="BA20" s="12">
        <v>14.36525059</v>
      </c>
      <c r="BB20" s="12" t="s">
        <v>1938</v>
      </c>
      <c r="BC20" s="43"/>
      <c r="BD20" s="12">
        <f t="shared" si="0"/>
        <v>1.24</v>
      </c>
      <c r="BE20" s="12">
        <f t="shared" si="1"/>
        <v>42.750138472525137</v>
      </c>
      <c r="BF20" s="12"/>
      <c r="BG20" s="12"/>
      <c r="BJ20" s="26"/>
      <c r="BK20" s="26">
        <f>BK19/60</f>
        <v>13.463596491228069</v>
      </c>
      <c r="BL20" s="26" t="s">
        <v>26</v>
      </c>
      <c r="BP20" s="12">
        <v>813</v>
      </c>
      <c r="BQ20" s="12">
        <f t="shared" si="4"/>
        <v>19</v>
      </c>
      <c r="BR20" s="12">
        <f t="shared" si="2"/>
        <v>813</v>
      </c>
    </row>
    <row r="21" spans="1:70" x14ac:dyDescent="0.3">
      <c r="A21" s="12">
        <f t="shared" si="3"/>
        <v>20</v>
      </c>
      <c r="B21" s="12" t="s">
        <v>2749</v>
      </c>
      <c r="C21" s="12" t="s">
        <v>2750</v>
      </c>
      <c r="D21" s="12">
        <v>-78.677458889999997</v>
      </c>
      <c r="E21" s="12">
        <v>-1.6599336200000001</v>
      </c>
      <c r="F21" s="12">
        <v>2.04</v>
      </c>
      <c r="G21" s="12">
        <f t="shared" si="5"/>
        <v>1.3025</v>
      </c>
      <c r="H21" s="12">
        <v>3.7900925000000001</v>
      </c>
      <c r="I21" s="12">
        <v>2840.88110351562</v>
      </c>
      <c r="J21" s="12">
        <v>352.4</v>
      </c>
      <c r="K21" s="12">
        <v>1.80642521</v>
      </c>
      <c r="L21" s="12">
        <v>3.7122096999999998</v>
      </c>
      <c r="M21" s="12">
        <v>8.8208379699999995</v>
      </c>
      <c r="N21" s="12">
        <v>4.5025040000000002E-2</v>
      </c>
      <c r="O21" s="12" t="s">
        <v>1938</v>
      </c>
      <c r="P21" s="12">
        <v>-1.65993357</v>
      </c>
      <c r="Q21" s="12">
        <v>2840.8811035200001</v>
      </c>
      <c r="R21" s="12">
        <v>1629</v>
      </c>
      <c r="S21" s="12">
        <v>7.4875280000000002E-2</v>
      </c>
      <c r="T21" s="12">
        <v>8</v>
      </c>
      <c r="U21" s="12">
        <v>7.3439998600000003</v>
      </c>
      <c r="V21" s="12">
        <v>25.46454048</v>
      </c>
      <c r="W21" s="12">
        <v>21</v>
      </c>
      <c r="X21" s="12">
        <v>4.5028560000000002E-2</v>
      </c>
      <c r="Y21" s="12">
        <v>0.38597651999999999</v>
      </c>
      <c r="Z21" s="12">
        <v>0.92705393000000003</v>
      </c>
      <c r="AA21" s="12">
        <v>-78.677459720000002</v>
      </c>
      <c r="AB21" s="12">
        <v>3.7900924699999998</v>
      </c>
      <c r="AC21" s="12" t="s">
        <v>1938</v>
      </c>
      <c r="AD21" s="12" t="s">
        <v>1938</v>
      </c>
      <c r="AE21" s="12"/>
      <c r="AF21" s="12"/>
      <c r="AG21" s="12"/>
      <c r="AH21" s="12">
        <v>6.5185184500000002</v>
      </c>
      <c r="AI21" s="12">
        <v>82.745101930000004</v>
      </c>
      <c r="AJ21" s="12" t="s">
        <v>1938</v>
      </c>
      <c r="AK21" s="12">
        <v>48.585926059999998</v>
      </c>
      <c r="AL21" s="12" t="s">
        <v>1938</v>
      </c>
      <c r="AM21" s="12" t="s">
        <v>1938</v>
      </c>
      <c r="AN21" s="12">
        <v>3.9803900000000003E-3</v>
      </c>
      <c r="AO21" s="12" t="s">
        <v>1938</v>
      </c>
      <c r="AP21" s="12">
        <v>-5.5626220699999998</v>
      </c>
      <c r="AQ21" s="12">
        <v>6.9678809999999994E-2</v>
      </c>
      <c r="AR21" s="12">
        <v>7.5723070000000003E-2</v>
      </c>
      <c r="AS21" s="12" t="s">
        <v>1938</v>
      </c>
      <c r="AT21" s="12" t="s">
        <v>1938</v>
      </c>
      <c r="AU21" s="12" t="s">
        <v>1938</v>
      </c>
      <c r="AV21" s="12">
        <v>0.65600013999999995</v>
      </c>
      <c r="AW21" s="12">
        <v>12.03046894</v>
      </c>
      <c r="AX21" s="12">
        <v>4.2266621600000001</v>
      </c>
      <c r="AY21" s="12">
        <v>6.9549403200000004</v>
      </c>
      <c r="AZ21" s="12">
        <v>23.65883827</v>
      </c>
      <c r="BA21" s="12">
        <v>14.377968790000001</v>
      </c>
      <c r="BB21" s="12" t="s">
        <v>1938</v>
      </c>
      <c r="BC21" s="43"/>
      <c r="BD21" s="12">
        <f t="shared" si="0"/>
        <v>2.04</v>
      </c>
      <c r="BE21" s="12">
        <f t="shared" si="1"/>
        <v>54.953792076993935</v>
      </c>
      <c r="BF21" s="12"/>
      <c r="BG21" s="12"/>
      <c r="BJ21" s="26"/>
      <c r="BK21" s="26"/>
      <c r="BL21" s="26"/>
      <c r="BP21" s="12">
        <v>813</v>
      </c>
      <c r="BQ21" s="12">
        <f t="shared" si="4"/>
        <v>20</v>
      </c>
      <c r="BR21" s="12">
        <f t="shared" si="2"/>
        <v>813</v>
      </c>
    </row>
    <row r="22" spans="1:70" x14ac:dyDescent="0.3">
      <c r="A22" s="12">
        <f t="shared" si="3"/>
        <v>21</v>
      </c>
      <c r="B22" s="12" t="s">
        <v>2751</v>
      </c>
      <c r="C22" s="12" t="s">
        <v>2752</v>
      </c>
      <c r="D22" s="12">
        <v>-78.677463380000006</v>
      </c>
      <c r="E22" s="12">
        <v>-1.6599024499999999</v>
      </c>
      <c r="F22" s="12">
        <v>3.55</v>
      </c>
      <c r="G22" s="12">
        <f t="shared" si="5"/>
        <v>1.2258333333333333</v>
      </c>
      <c r="H22" s="12">
        <v>3.7900925000000001</v>
      </c>
      <c r="I22" s="12">
        <v>2840.9970703125</v>
      </c>
      <c r="J22" s="12">
        <v>350.8</v>
      </c>
      <c r="K22" s="12">
        <v>1.7657237100000001</v>
      </c>
      <c r="L22" s="12">
        <v>1.46644855</v>
      </c>
      <c r="M22" s="12">
        <v>8.2725658400000004</v>
      </c>
      <c r="N22" s="12">
        <v>3.8261919999999998E-2</v>
      </c>
      <c r="O22" s="12" t="s">
        <v>1938</v>
      </c>
      <c r="P22" s="12">
        <v>-1.6599024499999999</v>
      </c>
      <c r="Q22" s="12">
        <v>2840.9970703099998</v>
      </c>
      <c r="R22" s="12">
        <v>1994</v>
      </c>
      <c r="S22" s="12">
        <v>7.4875280000000002E-2</v>
      </c>
      <c r="T22" s="12">
        <v>8</v>
      </c>
      <c r="U22" s="12">
        <v>12.77999973</v>
      </c>
      <c r="V22" s="12">
        <v>25.200624470000001</v>
      </c>
      <c r="W22" s="12">
        <v>22</v>
      </c>
      <c r="X22" s="12">
        <v>8.2369319999999996E-2</v>
      </c>
      <c r="Y22" s="12">
        <v>0.16656907000000001</v>
      </c>
      <c r="Z22" s="12">
        <v>1.0439573499999999</v>
      </c>
      <c r="AA22" s="12">
        <v>-78.677459720000002</v>
      </c>
      <c r="AB22" s="12">
        <v>3.7900924699999998</v>
      </c>
      <c r="AC22" s="12" t="s">
        <v>1938</v>
      </c>
      <c r="AD22" s="12" t="s">
        <v>1938</v>
      </c>
      <c r="AE22" s="12"/>
      <c r="AF22" s="12"/>
      <c r="AG22" s="12"/>
      <c r="AH22" s="12">
        <v>6.5185184500000002</v>
      </c>
      <c r="AI22" s="12">
        <v>82.745101930000004</v>
      </c>
      <c r="AJ22" s="12" t="s">
        <v>1938</v>
      </c>
      <c r="AK22" s="12">
        <v>48.585662839999998</v>
      </c>
      <c r="AL22" s="12" t="s">
        <v>1938</v>
      </c>
      <c r="AM22" s="12" t="s">
        <v>1938</v>
      </c>
      <c r="AN22" s="12">
        <v>4.1506199999999998E-3</v>
      </c>
      <c r="AO22" s="12" t="s">
        <v>1938</v>
      </c>
      <c r="AP22" s="12">
        <v>-12.52443409</v>
      </c>
      <c r="AQ22" s="12">
        <v>6.0320270000000002E-2</v>
      </c>
      <c r="AR22" s="12">
        <v>7.4938279999999996E-2</v>
      </c>
      <c r="AS22" s="12" t="s">
        <v>1938</v>
      </c>
      <c r="AT22" s="12" t="s">
        <v>1938</v>
      </c>
      <c r="AU22" s="12" t="s">
        <v>1938</v>
      </c>
      <c r="AV22" s="12">
        <v>0.65600013999999995</v>
      </c>
      <c r="AW22" s="12">
        <v>12.03046894</v>
      </c>
      <c r="AX22" s="12">
        <v>4.6202835999999996</v>
      </c>
      <c r="AY22" s="12">
        <v>6.9514269799999999</v>
      </c>
      <c r="AZ22" s="12">
        <v>21.64324379</v>
      </c>
      <c r="BA22" s="12">
        <v>14.38523674</v>
      </c>
      <c r="BB22" s="12" t="s">
        <v>1938</v>
      </c>
      <c r="BC22" s="43"/>
      <c r="BD22" s="12">
        <f t="shared" si="0"/>
        <v>3.55</v>
      </c>
      <c r="BE22" s="12">
        <f t="shared" si="1"/>
        <v>242.08145590924411</v>
      </c>
      <c r="BF22" s="12"/>
      <c r="BG22" s="12"/>
      <c r="BJ22" s="26" t="s">
        <v>2753</v>
      </c>
      <c r="BK22" s="26">
        <f>BK17/MAX(A2:A138)</f>
        <v>0.29921259842519687</v>
      </c>
      <c r="BL22" s="34" t="s">
        <v>25</v>
      </c>
      <c r="BP22" s="12">
        <v>820</v>
      </c>
      <c r="BQ22" s="12">
        <f t="shared" si="4"/>
        <v>21</v>
      </c>
      <c r="BR22" s="12">
        <f t="shared" si="2"/>
        <v>820</v>
      </c>
    </row>
    <row r="23" spans="1:70" x14ac:dyDescent="0.3">
      <c r="A23" s="12">
        <f t="shared" si="3"/>
        <v>22</v>
      </c>
      <c r="B23" s="12" t="s">
        <v>2754</v>
      </c>
      <c r="C23" s="12" t="s">
        <v>2755</v>
      </c>
      <c r="D23" s="12">
        <v>-78.677468250000004</v>
      </c>
      <c r="E23" s="12">
        <v>-1.6598624</v>
      </c>
      <c r="F23" s="12">
        <v>4.26</v>
      </c>
      <c r="G23" s="12">
        <f t="shared" si="5"/>
        <v>0.30000000000000021</v>
      </c>
      <c r="H23" s="12">
        <v>3.7900925000000001</v>
      </c>
      <c r="I23" s="12">
        <v>2841.15112304687</v>
      </c>
      <c r="J23" s="12">
        <v>351.3</v>
      </c>
      <c r="K23" s="12">
        <v>1.33716166</v>
      </c>
      <c r="L23" s="12">
        <v>2.8909986000000001</v>
      </c>
      <c r="M23" s="12">
        <v>9.8671035800000002</v>
      </c>
      <c r="N23" s="12">
        <v>4.8036700000000002E-2</v>
      </c>
      <c r="O23" s="12" t="s">
        <v>1938</v>
      </c>
      <c r="P23" s="12">
        <v>-1.6598624</v>
      </c>
      <c r="Q23" s="12">
        <v>2841.15112305</v>
      </c>
      <c r="R23" s="12">
        <v>1994</v>
      </c>
      <c r="S23" s="12">
        <v>8.0075839999999995E-2</v>
      </c>
      <c r="T23" s="12">
        <v>15</v>
      </c>
      <c r="U23" s="12">
        <v>15.336000439999999</v>
      </c>
      <c r="V23" s="12">
        <v>25.200624470000001</v>
      </c>
      <c r="W23" s="12">
        <v>22</v>
      </c>
      <c r="X23" s="12">
        <v>0.16876558999999999</v>
      </c>
      <c r="Y23" s="12">
        <v>0.13459757</v>
      </c>
      <c r="Z23" s="12">
        <v>0.91973221000000005</v>
      </c>
      <c r="AA23" s="12">
        <v>-78.677467350000001</v>
      </c>
      <c r="AB23" s="12">
        <v>3.7900924699999998</v>
      </c>
      <c r="AC23" s="12" t="s">
        <v>1938</v>
      </c>
      <c r="AD23" s="12" t="s">
        <v>1938</v>
      </c>
      <c r="AE23" s="12"/>
      <c r="AF23" s="12"/>
      <c r="AG23" s="12"/>
      <c r="AH23" s="12">
        <v>6.8214287799999997</v>
      </c>
      <c r="AI23" s="12">
        <v>19.6078434</v>
      </c>
      <c r="AJ23" s="12" t="s">
        <v>1938</v>
      </c>
      <c r="AK23" s="12">
        <v>48.585662839999998</v>
      </c>
      <c r="AL23" s="12" t="s">
        <v>1938</v>
      </c>
      <c r="AM23" s="12" t="s">
        <v>1938</v>
      </c>
      <c r="AN23" s="12">
        <v>4.1506199999999998E-3</v>
      </c>
      <c r="AO23" s="12" t="s">
        <v>1938</v>
      </c>
      <c r="AP23" s="12">
        <v>-12.52443409</v>
      </c>
      <c r="AQ23" s="12">
        <v>6.0320270000000002E-2</v>
      </c>
      <c r="AR23" s="12">
        <v>7.4938279999999996E-2</v>
      </c>
      <c r="AS23" s="12" t="s">
        <v>1938</v>
      </c>
      <c r="AT23" s="12" t="s">
        <v>1938</v>
      </c>
      <c r="AU23" s="12" t="s">
        <v>1938</v>
      </c>
      <c r="AV23" s="12">
        <v>2.2200002699999999</v>
      </c>
      <c r="AW23" s="12">
        <v>12.03567028</v>
      </c>
      <c r="AX23" s="12">
        <v>4.6202835999999996</v>
      </c>
      <c r="AY23" s="12">
        <v>6.9514269799999999</v>
      </c>
      <c r="AZ23" s="12">
        <v>21.64324379</v>
      </c>
      <c r="BA23" s="12">
        <v>14.38523674</v>
      </c>
      <c r="BB23" s="12" t="s">
        <v>1938</v>
      </c>
      <c r="BC23" s="43"/>
      <c r="BD23" s="12">
        <f t="shared" si="0"/>
        <v>4.26</v>
      </c>
      <c r="BE23" s="12">
        <f t="shared" si="1"/>
        <v>147.35392815479051</v>
      </c>
      <c r="BF23" s="12"/>
      <c r="BG23" s="12"/>
      <c r="BP23" s="12">
        <v>820</v>
      </c>
      <c r="BQ23" s="12">
        <f t="shared" si="4"/>
        <v>22</v>
      </c>
      <c r="BR23" s="12">
        <f t="shared" si="2"/>
        <v>820</v>
      </c>
    </row>
    <row r="24" spans="1:70" x14ac:dyDescent="0.3">
      <c r="A24" s="12">
        <f t="shared" si="3"/>
        <v>23</v>
      </c>
      <c r="B24" s="12" t="s">
        <v>2756</v>
      </c>
      <c r="C24" s="12" t="s">
        <v>2757</v>
      </c>
      <c r="D24" s="12">
        <v>-78.677473390000003</v>
      </c>
      <c r="E24" s="12">
        <v>-1.65982301</v>
      </c>
      <c r="F24" s="12">
        <v>4.29</v>
      </c>
      <c r="G24" s="12">
        <f t="shared" si="5"/>
        <v>-3.4166666666666158E-2</v>
      </c>
      <c r="H24" s="12">
        <v>3.7900925000000001</v>
      </c>
      <c r="I24" s="12">
        <v>2841.26342773437</v>
      </c>
      <c r="J24" s="12">
        <v>350.2</v>
      </c>
      <c r="K24" s="12">
        <v>1.0283095799999999</v>
      </c>
      <c r="L24" s="12">
        <v>2.5677812100000001</v>
      </c>
      <c r="M24" s="12">
        <v>8.9573068599999992</v>
      </c>
      <c r="N24" s="12">
        <v>2.7689979999999999E-2</v>
      </c>
      <c r="O24" s="12" t="s">
        <v>1938</v>
      </c>
      <c r="P24" s="12">
        <v>-1.6598230599999999</v>
      </c>
      <c r="Q24" s="12">
        <v>2841.2634277299999</v>
      </c>
      <c r="R24" s="12">
        <v>1315</v>
      </c>
      <c r="S24" s="12">
        <v>8.6721670000000001E-2</v>
      </c>
      <c r="T24" s="12">
        <v>15</v>
      </c>
      <c r="U24" s="12">
        <v>15.443999290000001</v>
      </c>
      <c r="V24" s="12">
        <v>24.476066589999999</v>
      </c>
      <c r="W24" s="12">
        <v>22</v>
      </c>
      <c r="X24" s="12">
        <v>5.9427939999999999E-2</v>
      </c>
      <c r="Y24" s="12">
        <v>0.19048667999999999</v>
      </c>
      <c r="Z24" s="12">
        <v>0.83724087000000003</v>
      </c>
      <c r="AA24" s="12">
        <v>-78.67747498</v>
      </c>
      <c r="AB24" s="12">
        <v>3.7900924699999998</v>
      </c>
      <c r="AC24" s="12" t="s">
        <v>1938</v>
      </c>
      <c r="AD24" s="12" t="s">
        <v>1938</v>
      </c>
      <c r="AE24" s="12"/>
      <c r="AF24" s="12"/>
      <c r="AG24" s="12"/>
      <c r="AH24" s="12">
        <v>7.1034483899999996</v>
      </c>
      <c r="AI24" s="12">
        <v>41.568626399999999</v>
      </c>
      <c r="AJ24" s="12" t="s">
        <v>1938</v>
      </c>
      <c r="AK24" s="12">
        <v>48.585418699999998</v>
      </c>
      <c r="AL24" s="12" t="s">
        <v>1938</v>
      </c>
      <c r="AM24" s="12" t="s">
        <v>1938</v>
      </c>
      <c r="AN24" s="12">
        <v>4.3112799999999998E-3</v>
      </c>
      <c r="AO24" s="12" t="s">
        <v>1938</v>
      </c>
      <c r="AP24" s="12">
        <v>-11.074056629999999</v>
      </c>
      <c r="AQ24" s="12">
        <v>4.17627E-2</v>
      </c>
      <c r="AR24" s="12">
        <v>7.2783680000000003E-2</v>
      </c>
      <c r="AS24" s="12" t="s">
        <v>1938</v>
      </c>
      <c r="AT24" s="12" t="s">
        <v>1938</v>
      </c>
      <c r="AU24" s="12">
        <v>290.68469238</v>
      </c>
      <c r="AV24" s="12">
        <v>0.44399928999999999</v>
      </c>
      <c r="AW24" s="12">
        <v>12.042315479999999</v>
      </c>
      <c r="AX24" s="12">
        <v>9.0990114200000001</v>
      </c>
      <c r="AY24" s="12">
        <v>6.9517030699999998</v>
      </c>
      <c r="AZ24" s="12">
        <v>10.98997688</v>
      </c>
      <c r="BA24" s="12">
        <v>14.38466549</v>
      </c>
      <c r="BB24" s="12" t="s">
        <v>1938</v>
      </c>
      <c r="BC24" s="43"/>
      <c r="BD24" s="12">
        <f t="shared" si="0"/>
        <v>4.29</v>
      </c>
      <c r="BE24" s="12">
        <f t="shared" si="1"/>
        <v>167.07030892246462</v>
      </c>
      <c r="BF24" s="12"/>
      <c r="BG24" s="12"/>
      <c r="BP24" s="12">
        <v>841</v>
      </c>
      <c r="BQ24" s="12">
        <f t="shared" si="4"/>
        <v>23</v>
      </c>
      <c r="BR24" s="12">
        <f t="shared" si="2"/>
        <v>841</v>
      </c>
    </row>
    <row r="25" spans="1:70" x14ac:dyDescent="0.3">
      <c r="A25" s="12">
        <f t="shared" si="3"/>
        <v>24</v>
      </c>
      <c r="B25" s="12" t="s">
        <v>2758</v>
      </c>
      <c r="C25" s="12" t="s">
        <v>2759</v>
      </c>
      <c r="D25" s="12">
        <v>-78.677478949999994</v>
      </c>
      <c r="E25" s="12">
        <v>-1.6597826600000001</v>
      </c>
      <c r="F25" s="12">
        <v>4.3600000000000003</v>
      </c>
      <c r="G25" s="12">
        <f t="shared" si="5"/>
        <v>0.19083333333333283</v>
      </c>
      <c r="H25" s="12">
        <v>3.7900925000000001</v>
      </c>
      <c r="I25" s="12">
        <v>2841.40869140625</v>
      </c>
      <c r="J25" s="12">
        <v>350.4</v>
      </c>
      <c r="K25" s="12">
        <v>1.07619369</v>
      </c>
      <c r="L25" s="12">
        <v>2.8886044000000002</v>
      </c>
      <c r="M25" s="12">
        <v>9.78809547</v>
      </c>
      <c r="N25" s="12">
        <v>6.5077360000000001E-2</v>
      </c>
      <c r="O25" s="12" t="s">
        <v>1938</v>
      </c>
      <c r="P25" s="12">
        <v>-1.6597826499999999</v>
      </c>
      <c r="Q25" s="12">
        <v>2841.4086914099998</v>
      </c>
      <c r="R25" s="12">
        <v>1315</v>
      </c>
      <c r="S25" s="12">
        <v>8.6721670000000001E-2</v>
      </c>
      <c r="T25" s="12">
        <v>15</v>
      </c>
      <c r="U25" s="12">
        <v>15.696000099999999</v>
      </c>
      <c r="V25" s="12">
        <v>24.434940340000001</v>
      </c>
      <c r="W25" s="12">
        <v>22</v>
      </c>
      <c r="X25" s="12">
        <v>0.13337727999999999</v>
      </c>
      <c r="Y25" s="12">
        <v>0.28127595999999999</v>
      </c>
      <c r="Z25" s="12">
        <v>0.84602690000000003</v>
      </c>
      <c r="AA25" s="12">
        <v>-78.677482600000005</v>
      </c>
      <c r="AB25" s="12">
        <v>3.7900924699999998</v>
      </c>
      <c r="AC25" s="12" t="s">
        <v>1938</v>
      </c>
      <c r="AD25" s="12" t="s">
        <v>1938</v>
      </c>
      <c r="AE25" s="12"/>
      <c r="AF25" s="12"/>
      <c r="AG25" s="12"/>
      <c r="AH25" s="12">
        <v>7.1034483899999996</v>
      </c>
      <c r="AI25" s="12">
        <v>41.568626399999999</v>
      </c>
      <c r="AJ25" s="12" t="s">
        <v>1938</v>
      </c>
      <c r="AK25" s="12">
        <v>48.58487701</v>
      </c>
      <c r="AL25" s="12" t="s">
        <v>1938</v>
      </c>
      <c r="AM25" s="12" t="s">
        <v>1938</v>
      </c>
      <c r="AN25" s="12">
        <v>4.6612499999999996E-3</v>
      </c>
      <c r="AO25" s="12" t="s">
        <v>1938</v>
      </c>
      <c r="AP25" s="12">
        <v>-4.5473585099999996</v>
      </c>
      <c r="AQ25" s="12">
        <v>7.118787E-2</v>
      </c>
      <c r="AR25" s="12">
        <v>7.2661379999999998E-2</v>
      </c>
      <c r="AS25" s="12" t="s">
        <v>1938</v>
      </c>
      <c r="AT25" s="12" t="s">
        <v>1938</v>
      </c>
      <c r="AU25" s="12">
        <v>628.07849121000004</v>
      </c>
      <c r="AV25" s="12">
        <v>0.44399928999999999</v>
      </c>
      <c r="AW25" s="12">
        <v>12.042315479999999</v>
      </c>
      <c r="AX25" s="12">
        <v>4.2111663799999999</v>
      </c>
      <c r="AY25" s="12">
        <v>6.9418578100000001</v>
      </c>
      <c r="AZ25" s="12">
        <v>23.745895390000001</v>
      </c>
      <c r="BA25" s="12">
        <v>14.405065540000001</v>
      </c>
      <c r="BB25" s="12" t="s">
        <v>1938</v>
      </c>
      <c r="BC25" s="43"/>
      <c r="BD25" s="12">
        <f t="shared" si="0"/>
        <v>4.3600000000000003</v>
      </c>
      <c r="BE25" s="12">
        <f t="shared" si="1"/>
        <v>150.93794082706512</v>
      </c>
      <c r="BF25" s="12"/>
      <c r="BG25" s="12"/>
      <c r="BJ25" t="s">
        <v>30</v>
      </c>
      <c r="BK25">
        <f>COUNTIF(G2:G128,"&gt;0")</f>
        <v>81</v>
      </c>
      <c r="BP25" s="12">
        <v>841</v>
      </c>
      <c r="BQ25" s="12">
        <f t="shared" si="4"/>
        <v>24</v>
      </c>
      <c r="BR25" s="12">
        <f t="shared" si="2"/>
        <v>841</v>
      </c>
    </row>
    <row r="26" spans="1:70" x14ac:dyDescent="0.3">
      <c r="A26" s="12">
        <f t="shared" si="3"/>
        <v>25</v>
      </c>
      <c r="B26" s="12" t="s">
        <v>2760</v>
      </c>
      <c r="C26" s="12" t="s">
        <v>2761</v>
      </c>
      <c r="D26" s="12">
        <v>-78.677485480000001</v>
      </c>
      <c r="E26" s="12">
        <v>-1.65973974</v>
      </c>
      <c r="F26" s="12">
        <v>4.76</v>
      </c>
      <c r="G26" s="12">
        <f t="shared" si="5"/>
        <v>0.70833333333333337</v>
      </c>
      <c r="H26" s="12">
        <v>3.7900925000000001</v>
      </c>
      <c r="I26" s="12">
        <v>2841.32836914062</v>
      </c>
      <c r="J26" s="12">
        <v>351</v>
      </c>
      <c r="K26" s="12">
        <v>0.70988083000000002</v>
      </c>
      <c r="L26" s="12">
        <v>3.2908301400000002</v>
      </c>
      <c r="M26" s="12">
        <v>9.2302465399999996</v>
      </c>
      <c r="N26" s="12">
        <v>2.9582979999999998E-2</v>
      </c>
      <c r="O26" s="12" t="s">
        <v>1938</v>
      </c>
      <c r="P26" s="12">
        <v>-1.6597397300000001</v>
      </c>
      <c r="Q26" s="12">
        <v>2841.3283691400002</v>
      </c>
      <c r="R26" s="12">
        <v>1564</v>
      </c>
      <c r="S26" s="12">
        <v>9.3823889999999993E-2</v>
      </c>
      <c r="T26" s="12">
        <v>17</v>
      </c>
      <c r="U26" s="12">
        <v>17.135999680000001</v>
      </c>
      <c r="V26" s="12">
        <v>24.434940340000001</v>
      </c>
      <c r="W26" s="12">
        <v>22</v>
      </c>
      <c r="X26" s="12">
        <v>0.12776397</v>
      </c>
      <c r="Y26" s="12">
        <v>0.32911119</v>
      </c>
      <c r="Z26" s="12">
        <v>0.90508878000000004</v>
      </c>
      <c r="AA26" s="12">
        <v>-78.677482600000005</v>
      </c>
      <c r="AB26" s="12">
        <v>3.7900924699999998</v>
      </c>
      <c r="AC26" s="12" t="s">
        <v>1938</v>
      </c>
      <c r="AD26" s="12" t="s">
        <v>1938</v>
      </c>
      <c r="AE26" s="12"/>
      <c r="AF26" s="12"/>
      <c r="AG26" s="12"/>
      <c r="AH26" s="12">
        <v>7.4333334000000004</v>
      </c>
      <c r="AI26" s="12">
        <v>81.960784910000001</v>
      </c>
      <c r="AJ26" s="12" t="s">
        <v>1938</v>
      </c>
      <c r="AK26" s="12">
        <v>48.58487701</v>
      </c>
      <c r="AL26" s="12" t="s">
        <v>1938</v>
      </c>
      <c r="AM26" s="12" t="s">
        <v>1938</v>
      </c>
      <c r="AN26" s="12">
        <v>4.6612499999999996E-3</v>
      </c>
      <c r="AO26" s="12" t="s">
        <v>1938</v>
      </c>
      <c r="AP26" s="12">
        <v>-4.5473585099999996</v>
      </c>
      <c r="AQ26" s="12">
        <v>7.118787E-2</v>
      </c>
      <c r="AR26" s="12">
        <v>7.2661379999999998E-2</v>
      </c>
      <c r="AS26" s="12" t="s">
        <v>1938</v>
      </c>
      <c r="AT26" s="12" t="s">
        <v>1938</v>
      </c>
      <c r="AU26" s="12">
        <v>628.07849121000004</v>
      </c>
      <c r="AV26" s="12">
        <v>0.13599968000000001</v>
      </c>
      <c r="AW26" s="12">
        <v>12.049417500000001</v>
      </c>
      <c r="AX26" s="12">
        <v>4.2111663799999999</v>
      </c>
      <c r="AY26" s="12">
        <v>6.9418578100000001</v>
      </c>
      <c r="AZ26" s="12">
        <v>23.745895390000001</v>
      </c>
      <c r="BA26" s="12">
        <v>14.405065540000001</v>
      </c>
      <c r="BB26" s="12" t="s">
        <v>1938</v>
      </c>
      <c r="BC26" s="43"/>
      <c r="BD26" s="12">
        <f t="shared" si="0"/>
        <v>4.76</v>
      </c>
      <c r="BE26" s="12">
        <f t="shared" si="1"/>
        <v>144.64435408386043</v>
      </c>
      <c r="BF26" s="12"/>
      <c r="BG26" s="12"/>
      <c r="BJ26" t="s">
        <v>32</v>
      </c>
      <c r="BK26">
        <f>COUNTIF(G2:G128,"&lt;0")</f>
        <v>44</v>
      </c>
      <c r="BP26" s="12">
        <v>846</v>
      </c>
      <c r="BQ26" s="12">
        <f t="shared" si="4"/>
        <v>25</v>
      </c>
      <c r="BR26" s="12">
        <f t="shared" si="2"/>
        <v>846</v>
      </c>
    </row>
    <row r="27" spans="1:70" x14ac:dyDescent="0.3">
      <c r="A27" s="12">
        <f t="shared" si="3"/>
        <v>26</v>
      </c>
      <c r="B27" s="12" t="s">
        <v>2762</v>
      </c>
      <c r="C27" s="12" t="s">
        <v>2763</v>
      </c>
      <c r="D27" s="12">
        <v>-78.677493130000002</v>
      </c>
      <c r="E27" s="12">
        <v>-1.65968643</v>
      </c>
      <c r="F27" s="12">
        <v>5.73</v>
      </c>
      <c r="G27" s="12">
        <f t="shared" si="5"/>
        <v>1.1166666666666665</v>
      </c>
      <c r="H27" s="12">
        <v>3.7900925000000001</v>
      </c>
      <c r="I27" s="12">
        <v>2841.38818359375</v>
      </c>
      <c r="J27" s="12">
        <v>351.3</v>
      </c>
      <c r="K27" s="12">
        <v>0.93014735000000004</v>
      </c>
      <c r="L27" s="12">
        <v>1.4137761600000001</v>
      </c>
      <c r="M27" s="12">
        <v>9.5989532499999992</v>
      </c>
      <c r="N27" s="12">
        <v>2.739509E-2</v>
      </c>
      <c r="O27" s="12" t="s">
        <v>1938</v>
      </c>
      <c r="P27" s="12">
        <v>-1.6596864499999999</v>
      </c>
      <c r="Q27" s="12">
        <v>2841.3881835900002</v>
      </c>
      <c r="R27" s="12">
        <v>2007</v>
      </c>
      <c r="S27" s="12">
        <v>0.10285527999999999</v>
      </c>
      <c r="T27" s="12">
        <v>24</v>
      </c>
      <c r="U27" s="12">
        <v>20.62800026</v>
      </c>
      <c r="V27" s="12">
        <v>25.972002029999999</v>
      </c>
      <c r="W27" s="12">
        <v>22</v>
      </c>
      <c r="X27" s="12">
        <v>8.0660919999999997E-2</v>
      </c>
      <c r="Y27" s="12">
        <v>0.13923466000000001</v>
      </c>
      <c r="Z27" s="12">
        <v>0.88629639000000005</v>
      </c>
      <c r="AA27" s="12">
        <v>-78.677490230000004</v>
      </c>
      <c r="AB27" s="12">
        <v>3.7900924699999998</v>
      </c>
      <c r="AC27" s="12" t="s">
        <v>1938</v>
      </c>
      <c r="AD27" s="12" t="s">
        <v>1938</v>
      </c>
      <c r="AE27" s="12"/>
      <c r="AF27" s="12"/>
      <c r="AG27" s="12"/>
      <c r="AH27" s="12">
        <v>7.9677419699999996</v>
      </c>
      <c r="AI27" s="12">
        <v>81.960784910000001</v>
      </c>
      <c r="AJ27" s="12" t="s">
        <v>1938</v>
      </c>
      <c r="AK27" s="12">
        <v>48.583805079999998</v>
      </c>
      <c r="AL27" s="12" t="s">
        <v>1938</v>
      </c>
      <c r="AM27" s="12" t="s">
        <v>1938</v>
      </c>
      <c r="AN27" s="12">
        <v>5.3602199999999997E-3</v>
      </c>
      <c r="AO27" s="12" t="s">
        <v>1938</v>
      </c>
      <c r="AP27" s="12">
        <v>-5.12750912</v>
      </c>
      <c r="AQ27" s="12">
        <v>0.13304277</v>
      </c>
      <c r="AR27" s="12">
        <v>7.7232099999999998E-2</v>
      </c>
      <c r="AS27" s="12" t="s">
        <v>1938</v>
      </c>
      <c r="AT27" s="12" t="s">
        <v>1938</v>
      </c>
      <c r="AU27" s="12">
        <v>1121.48950195</v>
      </c>
      <c r="AV27" s="12">
        <v>3.3719997400000001</v>
      </c>
      <c r="AW27" s="12">
        <v>12.058449749999999</v>
      </c>
      <c r="AX27" s="12">
        <v>2.3584198999999999</v>
      </c>
      <c r="AY27" s="12">
        <v>6.9087376599999999</v>
      </c>
      <c r="AZ27" s="12">
        <v>42.400386810000001</v>
      </c>
      <c r="BA27" s="12">
        <v>14.474123000000001</v>
      </c>
      <c r="BB27" s="12" t="s">
        <v>1938</v>
      </c>
      <c r="BC27" s="43"/>
      <c r="BD27" s="12">
        <f t="shared" si="0"/>
        <v>5.73</v>
      </c>
      <c r="BE27" s="12">
        <f t="shared" si="1"/>
        <v>405.29754017071554</v>
      </c>
      <c r="BF27" s="12"/>
      <c r="BG27" s="12"/>
      <c r="BJ27" s="1" t="s">
        <v>35</v>
      </c>
      <c r="BK27" s="1"/>
      <c r="BL27" s="1"/>
      <c r="BP27" s="12">
        <v>846</v>
      </c>
      <c r="BQ27" s="12">
        <f t="shared" si="4"/>
        <v>26</v>
      </c>
      <c r="BR27" s="12">
        <f t="shared" si="2"/>
        <v>846</v>
      </c>
    </row>
    <row r="28" spans="1:70" x14ac:dyDescent="0.3">
      <c r="A28" s="12">
        <f t="shared" si="3"/>
        <v>27</v>
      </c>
      <c r="B28" s="12" t="s">
        <v>2764</v>
      </c>
      <c r="C28" s="12" t="s">
        <v>2765</v>
      </c>
      <c r="D28" s="12">
        <v>-78.677499260000005</v>
      </c>
      <c r="E28" s="12">
        <v>-1.6596245199999999</v>
      </c>
      <c r="F28" s="12">
        <v>6.75</v>
      </c>
      <c r="G28" s="12">
        <f t="shared" si="5"/>
        <v>0.56749999999999978</v>
      </c>
      <c r="H28" s="12">
        <v>3.7900925000000001</v>
      </c>
      <c r="I28" s="12">
        <v>2841.17431640625</v>
      </c>
      <c r="J28" s="12">
        <v>352.6</v>
      </c>
      <c r="K28" s="12">
        <v>2.8574798100000001</v>
      </c>
      <c r="L28" s="12">
        <v>1.55503404</v>
      </c>
      <c r="M28" s="12">
        <v>8.6652145399999991</v>
      </c>
      <c r="N28" s="12">
        <v>5.1328560000000002E-2</v>
      </c>
      <c r="O28" s="12" t="s">
        <v>1938</v>
      </c>
      <c r="P28" s="12">
        <v>-1.65962458</v>
      </c>
      <c r="Q28" s="12">
        <v>2841.1743164099998</v>
      </c>
      <c r="R28" s="12">
        <v>2007</v>
      </c>
      <c r="S28" s="12">
        <v>0.10285527999999999</v>
      </c>
      <c r="T28" s="12">
        <v>24</v>
      </c>
      <c r="U28" s="12">
        <v>24.299999239999998</v>
      </c>
      <c r="V28" s="12">
        <v>25.972002029999999</v>
      </c>
      <c r="W28" s="12">
        <v>22</v>
      </c>
      <c r="X28" s="12">
        <v>0.12215065</v>
      </c>
      <c r="Y28" s="12">
        <v>0.33618884999999998</v>
      </c>
      <c r="Z28" s="12">
        <v>0.97488909999999995</v>
      </c>
      <c r="AA28" s="12">
        <v>-78.677497860000003</v>
      </c>
      <c r="AB28" s="12">
        <v>3.7900924699999998</v>
      </c>
      <c r="AC28" s="12" t="s">
        <v>1938</v>
      </c>
      <c r="AD28" s="12" t="s">
        <v>1938</v>
      </c>
      <c r="AE28" s="12"/>
      <c r="AF28" s="12"/>
      <c r="AG28" s="12"/>
      <c r="AH28" s="12">
        <v>7.9677419699999996</v>
      </c>
      <c r="AI28" s="12">
        <v>21.568628310000001</v>
      </c>
      <c r="AJ28" s="12" t="s">
        <v>1938</v>
      </c>
      <c r="AK28" s="12">
        <v>48.583805079999998</v>
      </c>
      <c r="AL28" s="12" t="s">
        <v>1938</v>
      </c>
      <c r="AM28" s="12" t="s">
        <v>1938</v>
      </c>
      <c r="AN28" s="12">
        <v>5.3602199999999997E-3</v>
      </c>
      <c r="AO28" s="12" t="s">
        <v>1938</v>
      </c>
      <c r="AP28" s="12">
        <v>-5.12750912</v>
      </c>
      <c r="AQ28" s="12">
        <v>0.13304277</v>
      </c>
      <c r="AR28" s="12">
        <v>7.7232099999999998E-2</v>
      </c>
      <c r="AS28" s="12" t="s">
        <v>1938</v>
      </c>
      <c r="AT28" s="12" t="s">
        <v>1938</v>
      </c>
      <c r="AU28" s="12">
        <v>1121.48950195</v>
      </c>
      <c r="AV28" s="12">
        <v>3.3719997400000001</v>
      </c>
      <c r="AW28" s="12">
        <v>12.058449749999999</v>
      </c>
      <c r="AX28" s="12">
        <v>2.3584198999999999</v>
      </c>
      <c r="AY28" s="12">
        <v>6.9087376599999999</v>
      </c>
      <c r="AZ28" s="12">
        <v>42.400386810000001</v>
      </c>
      <c r="BA28" s="12">
        <v>14.474123000000001</v>
      </c>
      <c r="BB28" s="12" t="s">
        <v>1938</v>
      </c>
      <c r="BC28" s="43"/>
      <c r="BD28" s="12">
        <f t="shared" si="0"/>
        <v>6.75</v>
      </c>
      <c r="BE28" s="12">
        <f t="shared" si="1"/>
        <v>434.0740991110394</v>
      </c>
      <c r="BF28" s="12"/>
      <c r="BG28" s="12"/>
      <c r="BJ28" s="9" t="s">
        <v>36</v>
      </c>
      <c r="BK28" s="10">
        <v>4.3849410600009326</v>
      </c>
      <c r="BL28" s="1"/>
      <c r="BP28" s="12">
        <v>854</v>
      </c>
      <c r="BQ28" s="12">
        <f t="shared" si="4"/>
        <v>27</v>
      </c>
      <c r="BR28" s="12">
        <f t="shared" si="2"/>
        <v>854</v>
      </c>
    </row>
    <row r="29" spans="1:70" x14ac:dyDescent="0.3">
      <c r="A29" s="12">
        <f t="shared" si="3"/>
        <v>28</v>
      </c>
      <c r="B29" s="12" t="s">
        <v>2766</v>
      </c>
      <c r="C29" s="12" t="s">
        <v>2767</v>
      </c>
      <c r="D29" s="12">
        <v>-78.677503830000006</v>
      </c>
      <c r="E29" s="12">
        <v>-1.65956017</v>
      </c>
      <c r="F29" s="12">
        <v>6.88</v>
      </c>
      <c r="G29" s="12">
        <f t="shared" si="5"/>
        <v>0.11583333333333368</v>
      </c>
      <c r="H29" s="12">
        <v>3.7900925000000001</v>
      </c>
      <c r="I29" s="12">
        <v>2841.39208984375</v>
      </c>
      <c r="J29" s="12">
        <v>353.8</v>
      </c>
      <c r="K29" s="12">
        <v>-0.25258827</v>
      </c>
      <c r="L29" s="12">
        <v>2.34512067</v>
      </c>
      <c r="M29" s="12">
        <v>10.62845993</v>
      </c>
      <c r="N29" s="12">
        <v>5.1174530000000003E-2</v>
      </c>
      <c r="O29" s="12" t="s">
        <v>1938</v>
      </c>
      <c r="P29" s="12">
        <v>-1.6595602</v>
      </c>
      <c r="Q29" s="12">
        <v>2841.3920898400002</v>
      </c>
      <c r="R29" s="12">
        <v>1337</v>
      </c>
      <c r="S29" s="12">
        <v>0.11417972</v>
      </c>
      <c r="T29" s="12">
        <v>25</v>
      </c>
      <c r="U29" s="12">
        <v>24.76799965</v>
      </c>
      <c r="V29" s="12">
        <v>25.462276459999998</v>
      </c>
      <c r="W29" s="12">
        <v>22</v>
      </c>
      <c r="X29" s="12">
        <v>9.8477099999999998E-2</v>
      </c>
      <c r="Y29" s="12">
        <v>0.23075612000000001</v>
      </c>
      <c r="Z29" s="12">
        <v>0.91851187000000001</v>
      </c>
      <c r="AA29" s="12">
        <v>-78.677505490000001</v>
      </c>
      <c r="AB29" s="12">
        <v>3.7900924699999998</v>
      </c>
      <c r="AC29" s="12" t="s">
        <v>1938</v>
      </c>
      <c r="AD29" s="12" t="s">
        <v>1938</v>
      </c>
      <c r="AE29" s="12"/>
      <c r="AF29" s="12"/>
      <c r="AG29" s="12"/>
      <c r="AH29" s="12">
        <v>8.5</v>
      </c>
      <c r="AI29" s="12">
        <v>65.490196229999995</v>
      </c>
      <c r="AJ29" s="12" t="s">
        <v>1938</v>
      </c>
      <c r="AK29" s="12">
        <v>48.583187100000004</v>
      </c>
      <c r="AL29" s="12" t="s">
        <v>1938</v>
      </c>
      <c r="AM29" s="12" t="s">
        <v>1938</v>
      </c>
      <c r="AN29" s="12">
        <v>5.7608599999999996E-3</v>
      </c>
      <c r="AO29" s="12" t="s">
        <v>1938</v>
      </c>
      <c r="AP29" s="12">
        <v>-6.1427736299999998</v>
      </c>
      <c r="AQ29" s="12">
        <v>5.9969719999999997E-2</v>
      </c>
      <c r="AR29" s="12">
        <v>7.5716350000000002E-2</v>
      </c>
      <c r="AS29" s="12" t="s">
        <v>1938</v>
      </c>
      <c r="AT29" s="12" t="s">
        <v>1938</v>
      </c>
      <c r="AU29" s="12">
        <v>435.57644653</v>
      </c>
      <c r="AV29" s="12">
        <v>0.23200034999999999</v>
      </c>
      <c r="AW29" s="12">
        <v>12.06977367</v>
      </c>
      <c r="AX29" s="12">
        <v>6.0722823100000003</v>
      </c>
      <c r="AY29" s="12">
        <v>6.9009036999999998</v>
      </c>
      <c r="AZ29" s="12">
        <v>16.46792984</v>
      </c>
      <c r="BA29" s="12">
        <v>14.490554810000001</v>
      </c>
      <c r="BB29" s="12" t="s">
        <v>1938</v>
      </c>
      <c r="BC29" s="43"/>
      <c r="BD29" s="12">
        <f t="shared" si="0"/>
        <v>6.88</v>
      </c>
      <c r="BE29" s="12">
        <f t="shared" si="1"/>
        <v>293.37509527814615</v>
      </c>
      <c r="BF29" s="12"/>
      <c r="BG29" s="12"/>
      <c r="BJ29" s="9" t="s">
        <v>39</v>
      </c>
      <c r="BK29" s="11">
        <v>12.53</v>
      </c>
      <c r="BL29" s="1" t="s">
        <v>37</v>
      </c>
      <c r="BP29" s="12">
        <v>876</v>
      </c>
      <c r="BQ29" s="12">
        <f t="shared" si="4"/>
        <v>28</v>
      </c>
      <c r="BR29" s="12">
        <f t="shared" si="2"/>
        <v>876</v>
      </c>
    </row>
    <row r="30" spans="1:70" x14ac:dyDescent="0.3">
      <c r="A30" s="12">
        <f t="shared" si="3"/>
        <v>29</v>
      </c>
      <c r="B30" s="12" t="s">
        <v>2768</v>
      </c>
      <c r="C30" s="12" t="s">
        <v>2769</v>
      </c>
      <c r="D30" s="12">
        <v>-78.677510789999999</v>
      </c>
      <c r="E30" s="12">
        <v>-1.65949602</v>
      </c>
      <c r="F30" s="12">
        <v>7.15</v>
      </c>
      <c r="G30" s="12">
        <f t="shared" si="5"/>
        <v>0.3433333333333331</v>
      </c>
      <c r="H30" s="12">
        <v>3.7900925000000001</v>
      </c>
      <c r="I30" s="12">
        <v>2841.470703125</v>
      </c>
      <c r="J30" s="12">
        <v>352.5</v>
      </c>
      <c r="K30" s="12">
        <v>0.41299977999999998</v>
      </c>
      <c r="L30" s="12">
        <v>1.22702837</v>
      </c>
      <c r="M30" s="12">
        <v>9.9125938399999995</v>
      </c>
      <c r="N30" s="12">
        <v>3.80401E-2</v>
      </c>
      <c r="O30" s="12" t="s">
        <v>1938</v>
      </c>
      <c r="P30" s="12">
        <v>-1.6594960700000001</v>
      </c>
      <c r="Q30" s="12">
        <v>2841.4707031200001</v>
      </c>
      <c r="R30" s="12">
        <v>1337</v>
      </c>
      <c r="S30" s="12">
        <v>0.11417972</v>
      </c>
      <c r="T30" s="12">
        <v>25</v>
      </c>
      <c r="U30" s="12">
        <v>25.739999770000001</v>
      </c>
      <c r="V30" s="12">
        <v>24.50074768</v>
      </c>
      <c r="W30" s="12">
        <v>22</v>
      </c>
      <c r="X30" s="12">
        <v>-0.10213795000000001</v>
      </c>
      <c r="Y30" s="12">
        <v>0.35986238999999998</v>
      </c>
      <c r="Z30" s="12">
        <v>1.18917143</v>
      </c>
      <c r="AA30" s="12">
        <v>-78.67751312</v>
      </c>
      <c r="AB30" s="12">
        <v>3.7900924699999998</v>
      </c>
      <c r="AC30" s="12" t="s">
        <v>1938</v>
      </c>
      <c r="AD30" s="12" t="s">
        <v>1938</v>
      </c>
      <c r="AE30" s="12"/>
      <c r="AF30" s="12"/>
      <c r="AG30" s="12"/>
      <c r="AH30" s="12">
        <v>8.5</v>
      </c>
      <c r="AI30" s="12">
        <v>65.490196229999995</v>
      </c>
      <c r="AJ30" s="12" t="s">
        <v>1938</v>
      </c>
      <c r="AK30" s="12">
        <v>48.58258438</v>
      </c>
      <c r="AL30" s="12" t="s">
        <v>1938</v>
      </c>
      <c r="AM30" s="12" t="s">
        <v>1938</v>
      </c>
      <c r="AN30" s="12">
        <v>6.1536400000000002E-3</v>
      </c>
      <c r="AO30" s="12" t="s">
        <v>1938</v>
      </c>
      <c r="AP30" s="12">
        <v>-6.2878112799999997</v>
      </c>
      <c r="AQ30" s="12">
        <v>4.6887529999999997E-2</v>
      </c>
      <c r="AR30" s="12">
        <v>7.2857080000000005E-2</v>
      </c>
      <c r="AS30" s="12" t="s">
        <v>1938</v>
      </c>
      <c r="AT30" s="12" t="s">
        <v>1938</v>
      </c>
      <c r="AU30" s="12">
        <v>430.98562621999997</v>
      </c>
      <c r="AV30" s="12">
        <v>0.23200034999999999</v>
      </c>
      <c r="AW30" s="12">
        <v>12.06977367</v>
      </c>
      <c r="AX30" s="12">
        <v>6.1369638399999999</v>
      </c>
      <c r="AY30" s="12">
        <v>6.8987102499999997</v>
      </c>
      <c r="AZ30" s="12">
        <v>16.29436493</v>
      </c>
      <c r="BA30" s="12">
        <v>14.495161059999999</v>
      </c>
      <c r="BB30" s="12" t="s">
        <v>1938</v>
      </c>
      <c r="BC30" s="43"/>
      <c r="BD30" s="12">
        <f t="shared" si="0"/>
        <v>7.15</v>
      </c>
      <c r="BE30" s="12">
        <f t="shared" si="1"/>
        <v>582.70861333059486</v>
      </c>
      <c r="BF30" s="12"/>
      <c r="BG30" s="12"/>
      <c r="BJ30" s="9" t="s">
        <v>40</v>
      </c>
      <c r="BK30" s="11">
        <v>3.3358333333333334</v>
      </c>
      <c r="BL30" s="1" t="s">
        <v>41</v>
      </c>
      <c r="BP30" s="12">
        <v>877</v>
      </c>
      <c r="BQ30" s="12">
        <f t="shared" si="4"/>
        <v>29</v>
      </c>
      <c r="BR30" s="12">
        <f t="shared" si="2"/>
        <v>877</v>
      </c>
    </row>
    <row r="31" spans="1:70" x14ac:dyDescent="0.3">
      <c r="A31" s="12">
        <f t="shared" si="3"/>
        <v>30</v>
      </c>
      <c r="B31" s="12" t="s">
        <v>2770</v>
      </c>
      <c r="C31" s="12" t="s">
        <v>2771</v>
      </c>
      <c r="D31" s="12">
        <v>-78.677519250000003</v>
      </c>
      <c r="E31" s="12">
        <v>-1.6594302400000001</v>
      </c>
      <c r="F31" s="12">
        <v>7.54</v>
      </c>
      <c r="G31" s="12">
        <f t="shared" si="5"/>
        <v>0.39166666666666666</v>
      </c>
      <c r="H31" s="12">
        <v>3.7900925000000001</v>
      </c>
      <c r="I31" s="12">
        <v>2841.49243164062</v>
      </c>
      <c r="J31" s="12">
        <v>351.7</v>
      </c>
      <c r="K31" s="12">
        <v>0.68354457999999996</v>
      </c>
      <c r="L31" s="12">
        <v>2.0673930600000001</v>
      </c>
      <c r="M31" s="12">
        <v>9.9101991700000003</v>
      </c>
      <c r="N31" s="12">
        <v>2.4776780000000002E-2</v>
      </c>
      <c r="O31" s="12" t="s">
        <v>1938</v>
      </c>
      <c r="P31" s="12">
        <v>-1.6594302700000001</v>
      </c>
      <c r="Q31" s="12">
        <v>2841.4924316400002</v>
      </c>
      <c r="R31" s="12">
        <v>1444</v>
      </c>
      <c r="S31" s="12">
        <v>0.12599527999999999</v>
      </c>
      <c r="T31" s="12">
        <v>27</v>
      </c>
      <c r="U31" s="12">
        <v>27.143999099999998</v>
      </c>
      <c r="V31" s="12">
        <v>24.50074768</v>
      </c>
      <c r="W31" s="12">
        <v>23</v>
      </c>
      <c r="X31" s="12">
        <v>5.6255199999999998E-2</v>
      </c>
      <c r="Y31" s="12">
        <v>0.18316497000000001</v>
      </c>
      <c r="Z31" s="12">
        <v>0.81796031999999996</v>
      </c>
      <c r="AA31" s="12">
        <v>-78.677520749999999</v>
      </c>
      <c r="AB31" s="12">
        <v>3.7900924699999998</v>
      </c>
      <c r="AC31" s="12" t="s">
        <v>1938</v>
      </c>
      <c r="AD31" s="12" t="s">
        <v>1938</v>
      </c>
      <c r="AE31" s="12"/>
      <c r="AF31" s="12"/>
      <c r="AG31" s="12"/>
      <c r="AH31" s="12">
        <v>9.0606059999999999</v>
      </c>
      <c r="AI31" s="12">
        <v>63.529411320000001</v>
      </c>
      <c r="AJ31" s="12" t="s">
        <v>1938</v>
      </c>
      <c r="AK31" s="12">
        <v>48.58258438</v>
      </c>
      <c r="AL31" s="12" t="s">
        <v>1938</v>
      </c>
      <c r="AM31" s="12" t="s">
        <v>1938</v>
      </c>
      <c r="AN31" s="12">
        <v>6.1536400000000002E-3</v>
      </c>
      <c r="AO31" s="12" t="s">
        <v>1938</v>
      </c>
      <c r="AP31" s="12">
        <v>-6.2878112799999997</v>
      </c>
      <c r="AQ31" s="12">
        <v>4.6887529999999997E-2</v>
      </c>
      <c r="AR31" s="12">
        <v>7.2857080000000005E-2</v>
      </c>
      <c r="AS31" s="12" t="s">
        <v>1938</v>
      </c>
      <c r="AT31" s="12" t="s">
        <v>1938</v>
      </c>
      <c r="AU31" s="12">
        <v>430.98562621999997</v>
      </c>
      <c r="AV31" s="12">
        <v>0.14399909999999999</v>
      </c>
      <c r="AW31" s="12">
        <v>12.0815897</v>
      </c>
      <c r="AX31" s="12">
        <v>6.1369638399999999</v>
      </c>
      <c r="AY31" s="12">
        <v>6.8987102499999997</v>
      </c>
      <c r="AZ31" s="12">
        <v>16.29436493</v>
      </c>
      <c r="BA31" s="12">
        <v>14.495161059999999</v>
      </c>
      <c r="BB31" s="12" t="s">
        <v>1938</v>
      </c>
      <c r="BC31" s="43"/>
      <c r="BD31" s="12">
        <f t="shared" si="0"/>
        <v>7.54</v>
      </c>
      <c r="BE31" s="12">
        <f t="shared" si="1"/>
        <v>364.7105209882053</v>
      </c>
      <c r="BF31" s="12"/>
      <c r="BG31" s="12"/>
      <c r="BJ31" s="9" t="s">
        <v>43</v>
      </c>
      <c r="BK31" s="11">
        <v>0.36972127028711232</v>
      </c>
      <c r="BL31" s="1" t="s">
        <v>41</v>
      </c>
      <c r="BP31" s="12">
        <v>878</v>
      </c>
      <c r="BQ31" s="12">
        <f t="shared" si="4"/>
        <v>30</v>
      </c>
      <c r="BR31" s="12">
        <f t="shared" si="2"/>
        <v>878</v>
      </c>
    </row>
    <row r="32" spans="1:70" x14ac:dyDescent="0.3">
      <c r="A32" s="12">
        <f t="shared" si="3"/>
        <v>31</v>
      </c>
      <c r="B32" s="12" t="s">
        <v>2772</v>
      </c>
      <c r="C32" s="12" t="s">
        <v>2773</v>
      </c>
      <c r="D32" s="12">
        <v>-78.677532029999995</v>
      </c>
      <c r="E32" s="12">
        <v>-1.65935601</v>
      </c>
      <c r="F32" s="12">
        <v>7.91</v>
      </c>
      <c r="G32" s="12">
        <f t="shared" si="5"/>
        <v>0.3666666666666667</v>
      </c>
      <c r="H32" s="12">
        <v>3.7900925000000001</v>
      </c>
      <c r="I32" s="12">
        <v>2841.46459960937</v>
      </c>
      <c r="J32" s="12">
        <v>351.4</v>
      </c>
      <c r="K32" s="12">
        <v>0.38187515999999999</v>
      </c>
      <c r="L32" s="12">
        <v>2.2062568699999998</v>
      </c>
      <c r="M32" s="12">
        <v>10.068216319999999</v>
      </c>
      <c r="N32" s="12">
        <v>7.0394810000000002E-2</v>
      </c>
      <c r="O32" s="12" t="s">
        <v>1938</v>
      </c>
      <c r="P32" s="12">
        <v>-1.6593560000000001</v>
      </c>
      <c r="Q32" s="12">
        <v>2841.4645996099998</v>
      </c>
      <c r="R32" s="12">
        <v>1566</v>
      </c>
      <c r="S32" s="12">
        <v>0.13836972</v>
      </c>
      <c r="T32" s="12">
        <v>29</v>
      </c>
      <c r="U32" s="12">
        <v>28.475997920000001</v>
      </c>
      <c r="V32" s="12">
        <v>23.729146960000001</v>
      </c>
      <c r="W32" s="12">
        <v>23</v>
      </c>
      <c r="X32" s="12">
        <v>-3.2337579999999998E-2</v>
      </c>
      <c r="Y32" s="12">
        <v>0.21904139</v>
      </c>
      <c r="Z32" s="12">
        <v>0.94731069000000001</v>
      </c>
      <c r="AA32" s="12">
        <v>-78.677528379999998</v>
      </c>
      <c r="AB32" s="12">
        <v>3.7900924699999998</v>
      </c>
      <c r="AC32" s="12" t="s">
        <v>1938</v>
      </c>
      <c r="AD32" s="12" t="s">
        <v>1938</v>
      </c>
      <c r="AE32" s="12"/>
      <c r="AF32" s="12"/>
      <c r="AG32" s="12"/>
      <c r="AH32" s="12">
        <v>9.6470584899999992</v>
      </c>
      <c r="AI32" s="12">
        <v>56.86274719</v>
      </c>
      <c r="AJ32" s="12" t="s">
        <v>1938</v>
      </c>
      <c r="AK32" s="12">
        <v>48.581932070000001</v>
      </c>
      <c r="AL32" s="12" t="s">
        <v>1938</v>
      </c>
      <c r="AM32" s="12" t="s">
        <v>1938</v>
      </c>
      <c r="AN32" s="12">
        <v>6.5765800000000003E-3</v>
      </c>
      <c r="AO32" s="12" t="s">
        <v>1938</v>
      </c>
      <c r="AP32" s="12">
        <v>-6.4328489299999996</v>
      </c>
      <c r="AQ32" s="12">
        <v>4.8389769999999999E-2</v>
      </c>
      <c r="AR32" s="12">
        <v>7.0562589999999994E-2</v>
      </c>
      <c r="AS32" s="12" t="s">
        <v>1938</v>
      </c>
      <c r="AT32" s="12" t="s">
        <v>1938</v>
      </c>
      <c r="AU32" s="12">
        <v>410.95626830999998</v>
      </c>
      <c r="AV32" s="12">
        <v>0.52400208000000004</v>
      </c>
      <c r="AW32" s="12">
        <v>12.09396362</v>
      </c>
      <c r="AX32" s="12">
        <v>6.4360699700000001</v>
      </c>
      <c r="AY32" s="12">
        <v>6.8955411900000003</v>
      </c>
      <c r="AZ32" s="12">
        <v>15.53710938</v>
      </c>
      <c r="BA32" s="12">
        <v>14.50182343</v>
      </c>
      <c r="BB32" s="12" t="s">
        <v>1938</v>
      </c>
      <c r="BC32" s="43"/>
      <c r="BD32" s="12">
        <f t="shared" si="0"/>
        <v>7.91</v>
      </c>
      <c r="BE32" s="12">
        <f t="shared" si="1"/>
        <v>358.52579577463257</v>
      </c>
      <c r="BF32" s="12"/>
      <c r="BG32" s="12"/>
      <c r="BJ32" s="9" t="s">
        <v>45</v>
      </c>
      <c r="BK32" s="11">
        <v>-0.36675792578534649</v>
      </c>
      <c r="BL32" s="1" t="s">
        <v>41</v>
      </c>
      <c r="BP32" s="12">
        <v>878</v>
      </c>
      <c r="BQ32" s="12">
        <f t="shared" si="4"/>
        <v>31</v>
      </c>
      <c r="BR32" s="12">
        <f t="shared" si="2"/>
        <v>878</v>
      </c>
    </row>
    <row r="33" spans="1:70" x14ac:dyDescent="0.3">
      <c r="A33" s="12">
        <f t="shared" si="3"/>
        <v>32</v>
      </c>
      <c r="B33" s="12" t="s">
        <v>2774</v>
      </c>
      <c r="C33" s="12" t="s">
        <v>2775</v>
      </c>
      <c r="D33" s="12">
        <v>-78.677538780000006</v>
      </c>
      <c r="E33" s="12">
        <v>-1.6592854699999999</v>
      </c>
      <c r="F33" s="12">
        <v>8.26</v>
      </c>
      <c r="G33" s="12">
        <f t="shared" si="5"/>
        <v>0.30833333333333307</v>
      </c>
      <c r="H33" s="12">
        <v>3.7900925000000001</v>
      </c>
      <c r="I33" s="12">
        <v>2841.22436523437</v>
      </c>
      <c r="J33" s="12">
        <v>352</v>
      </c>
      <c r="K33" s="12">
        <v>0.71227503000000003</v>
      </c>
      <c r="L33" s="12">
        <v>1.7154455200000001</v>
      </c>
      <c r="M33" s="12">
        <v>8.8567504899999996</v>
      </c>
      <c r="N33" s="12">
        <v>3.0310759999999999E-2</v>
      </c>
      <c r="O33" s="12" t="s">
        <v>1938</v>
      </c>
      <c r="P33" s="12">
        <v>-1.65928543</v>
      </c>
      <c r="Q33" s="12">
        <v>2841.2243652299999</v>
      </c>
      <c r="R33" s="12">
        <v>1566</v>
      </c>
      <c r="S33" s="12">
        <v>0.13836972</v>
      </c>
      <c r="T33" s="12">
        <v>29</v>
      </c>
      <c r="U33" s="12">
        <v>29.736000059999999</v>
      </c>
      <c r="V33" s="12">
        <v>23.729146960000001</v>
      </c>
      <c r="W33" s="12">
        <v>23</v>
      </c>
      <c r="X33" s="12">
        <v>5.6011140000000001E-2</v>
      </c>
      <c r="Y33" s="12">
        <v>0.23881003000000001</v>
      </c>
      <c r="Z33" s="12">
        <v>0.79770361999999995</v>
      </c>
      <c r="AA33" s="12">
        <v>-78.677536009999997</v>
      </c>
      <c r="AB33" s="12">
        <v>3.7900924699999998</v>
      </c>
      <c r="AC33" s="12" t="s">
        <v>1938</v>
      </c>
      <c r="AD33" s="12" t="s">
        <v>1938</v>
      </c>
      <c r="AE33" s="12"/>
      <c r="AF33" s="12"/>
      <c r="AG33" s="12"/>
      <c r="AH33" s="12">
        <v>9.6470584899999992</v>
      </c>
      <c r="AI33" s="12">
        <v>56.86274719</v>
      </c>
      <c r="AJ33" s="12" t="s">
        <v>1938</v>
      </c>
      <c r="AK33" s="12">
        <v>48.581932070000001</v>
      </c>
      <c r="AL33" s="12" t="s">
        <v>1938</v>
      </c>
      <c r="AM33" s="12" t="s">
        <v>1938</v>
      </c>
      <c r="AN33" s="12">
        <v>6.5765800000000003E-3</v>
      </c>
      <c r="AO33" s="12" t="s">
        <v>1938</v>
      </c>
      <c r="AP33" s="12">
        <v>-6.4328489299999996</v>
      </c>
      <c r="AQ33" s="12">
        <v>4.8389769999999999E-2</v>
      </c>
      <c r="AR33" s="12">
        <v>7.0562589999999994E-2</v>
      </c>
      <c r="AS33" s="12" t="s">
        <v>1938</v>
      </c>
      <c r="AT33" s="12" t="s">
        <v>1938</v>
      </c>
      <c r="AU33" s="12">
        <v>410.95626830999998</v>
      </c>
      <c r="AV33" s="12">
        <v>0.52400208000000004</v>
      </c>
      <c r="AW33" s="12">
        <v>12.09396362</v>
      </c>
      <c r="AX33" s="12">
        <v>6.4360699700000001</v>
      </c>
      <c r="AY33" s="12">
        <v>6.8955411900000003</v>
      </c>
      <c r="AZ33" s="12">
        <v>15.53710938</v>
      </c>
      <c r="BA33" s="12">
        <v>14.50182343</v>
      </c>
      <c r="BB33" s="12" t="s">
        <v>1938</v>
      </c>
      <c r="BC33" s="43"/>
      <c r="BD33" s="12">
        <f t="shared" si="0"/>
        <v>8.26</v>
      </c>
      <c r="BE33" s="12">
        <f t="shared" si="1"/>
        <v>481.5075677833243</v>
      </c>
      <c r="BF33" s="12"/>
      <c r="BG33" s="12"/>
      <c r="BJ33" s="9" t="s">
        <v>47</v>
      </c>
      <c r="BK33" s="10">
        <v>26.756217099292069</v>
      </c>
      <c r="BL33" s="1" t="s">
        <v>48</v>
      </c>
      <c r="BP33" s="12">
        <v>914</v>
      </c>
      <c r="BQ33" s="12">
        <f t="shared" si="4"/>
        <v>32</v>
      </c>
      <c r="BR33" s="12">
        <f t="shared" si="2"/>
        <v>914</v>
      </c>
    </row>
    <row r="34" spans="1:70" x14ac:dyDescent="0.3">
      <c r="A34" s="12">
        <f t="shared" si="3"/>
        <v>33</v>
      </c>
      <c r="B34" s="12" t="s">
        <v>2776</v>
      </c>
      <c r="C34" s="12" t="s">
        <v>2777</v>
      </c>
      <c r="D34" s="12">
        <v>-78.677545159999994</v>
      </c>
      <c r="E34" s="12">
        <v>-1.65920668</v>
      </c>
      <c r="F34" s="12">
        <v>8.51</v>
      </c>
      <c r="G34" s="12">
        <f t="shared" si="5"/>
        <v>0.19833333333333383</v>
      </c>
      <c r="H34" s="12">
        <v>3.7900925000000001</v>
      </c>
      <c r="I34" s="12">
        <v>2841.39038085937</v>
      </c>
      <c r="J34" s="12">
        <v>352.6</v>
      </c>
      <c r="K34" s="12">
        <v>0.34356794000000002</v>
      </c>
      <c r="L34" s="12">
        <v>1.8638859999999999</v>
      </c>
      <c r="M34" s="12">
        <v>9.0818052300000005</v>
      </c>
      <c r="N34" s="12">
        <v>2.8479939999999999E-2</v>
      </c>
      <c r="O34" s="12" t="s">
        <v>1938</v>
      </c>
      <c r="P34" s="12">
        <v>-1.6592066299999999</v>
      </c>
      <c r="Q34" s="12">
        <v>2841.3903808599998</v>
      </c>
      <c r="R34" s="12">
        <v>1624</v>
      </c>
      <c r="S34" s="12">
        <v>0.15151139</v>
      </c>
      <c r="T34" s="12">
        <v>31</v>
      </c>
      <c r="U34" s="12">
        <v>30.635999680000001</v>
      </c>
      <c r="V34" s="12">
        <v>22.614099499999998</v>
      </c>
      <c r="W34" s="12">
        <v>23</v>
      </c>
      <c r="X34" s="12">
        <v>0.10970373</v>
      </c>
      <c r="Y34" s="12">
        <v>0.20708256999999999</v>
      </c>
      <c r="Z34" s="12">
        <v>0.84480666999999998</v>
      </c>
      <c r="AA34" s="12">
        <v>-78.677543639999996</v>
      </c>
      <c r="AB34" s="12">
        <v>3.7900924699999998</v>
      </c>
      <c r="AC34" s="12" t="s">
        <v>1938</v>
      </c>
      <c r="AD34" s="12" t="s">
        <v>1938</v>
      </c>
      <c r="AE34" s="12"/>
      <c r="AF34" s="12"/>
      <c r="AG34" s="12"/>
      <c r="AH34" s="12">
        <v>10.257143020000001</v>
      </c>
      <c r="AI34" s="12">
        <v>45.882354739999997</v>
      </c>
      <c r="AJ34" s="12" t="s">
        <v>1938</v>
      </c>
      <c r="AK34" s="12">
        <v>48.581459049999999</v>
      </c>
      <c r="AL34" s="12" t="s">
        <v>1938</v>
      </c>
      <c r="AM34" s="12" t="s">
        <v>1938</v>
      </c>
      <c r="AN34" s="12">
        <v>6.8830999999999996E-3</v>
      </c>
      <c r="AO34" s="12" t="s">
        <v>1938</v>
      </c>
      <c r="AP34" s="12">
        <v>-8.4633769999999995</v>
      </c>
      <c r="AQ34" s="12">
        <v>3.3485870000000001E-2</v>
      </c>
      <c r="AR34" s="12">
        <v>6.7246810000000004E-2</v>
      </c>
      <c r="AS34" s="12" t="s">
        <v>1938</v>
      </c>
      <c r="AT34" s="12" t="s">
        <v>1938</v>
      </c>
      <c r="AU34" s="12">
        <v>284.36029052999999</v>
      </c>
      <c r="AV34" s="12">
        <v>0.36400031999999999</v>
      </c>
      <c r="AW34" s="12">
        <v>12.107105260000001</v>
      </c>
      <c r="AX34" s="12">
        <v>9.3013801600000008</v>
      </c>
      <c r="AY34" s="12">
        <v>6.9015727</v>
      </c>
      <c r="AZ34" s="12">
        <v>10.750868799999999</v>
      </c>
      <c r="BA34" s="12">
        <v>14.489150049999999</v>
      </c>
      <c r="BB34" s="12" t="s">
        <v>1938</v>
      </c>
      <c r="BC34" s="43"/>
      <c r="BD34" s="12">
        <f t="shared" si="0"/>
        <v>8.51</v>
      </c>
      <c r="BE34" s="12">
        <f t="shared" si="1"/>
        <v>456.57298783294686</v>
      </c>
      <c r="BF34" s="12"/>
      <c r="BG34" s="12"/>
      <c r="BP34" s="12">
        <v>918</v>
      </c>
      <c r="BQ34" s="12">
        <f t="shared" si="4"/>
        <v>33</v>
      </c>
      <c r="BR34" s="12">
        <f t="shared" si="2"/>
        <v>918</v>
      </c>
    </row>
    <row r="35" spans="1:70" x14ac:dyDescent="0.3">
      <c r="A35" s="12">
        <f t="shared" si="3"/>
        <v>34</v>
      </c>
      <c r="B35" s="12" t="s">
        <v>2778</v>
      </c>
      <c r="C35" s="12" t="s">
        <v>2779</v>
      </c>
      <c r="D35" s="12">
        <v>-78.677551260000001</v>
      </c>
      <c r="E35" s="12">
        <v>-1.6591282000000001</v>
      </c>
      <c r="F35" s="12">
        <v>8.64</v>
      </c>
      <c r="G35" s="12">
        <f t="shared" si="5"/>
        <v>9.6666666666667123E-2</v>
      </c>
      <c r="H35" s="12">
        <v>3.7900925000000001</v>
      </c>
      <c r="I35" s="12">
        <v>2841.33569335937</v>
      </c>
      <c r="J35" s="12">
        <v>352.7</v>
      </c>
      <c r="K35" s="12">
        <v>0.41299977999999998</v>
      </c>
      <c r="L35" s="12">
        <v>0.78888946999999998</v>
      </c>
      <c r="M35" s="12">
        <v>10.587758060000001</v>
      </c>
      <c r="N35" s="12">
        <v>6.237322E-2</v>
      </c>
      <c r="O35" s="12" t="s">
        <v>1938</v>
      </c>
      <c r="P35" s="12">
        <v>-1.6591281899999999</v>
      </c>
      <c r="Q35" s="12">
        <v>2841.3356933599998</v>
      </c>
      <c r="R35" s="12">
        <v>1597</v>
      </c>
      <c r="S35" s="12">
        <v>0.1647111</v>
      </c>
      <c r="T35" s="12">
        <v>30</v>
      </c>
      <c r="U35" s="12">
        <v>31.10400009</v>
      </c>
      <c r="V35" s="12">
        <v>21.004207610000002</v>
      </c>
      <c r="W35" s="12">
        <v>23</v>
      </c>
      <c r="X35" s="12">
        <v>5.2838389999999999E-2</v>
      </c>
      <c r="Y35" s="12">
        <v>0.14484796999999999</v>
      </c>
      <c r="Z35" s="12">
        <v>1.09667373</v>
      </c>
      <c r="AA35" s="12">
        <v>-78.677551269999995</v>
      </c>
      <c r="AB35" s="12">
        <v>3.7900924699999998</v>
      </c>
      <c r="AC35" s="12" t="s">
        <v>1938</v>
      </c>
      <c r="AD35" s="12" t="s">
        <v>1938</v>
      </c>
      <c r="AE35" s="12"/>
      <c r="AF35" s="12"/>
      <c r="AG35" s="12"/>
      <c r="AH35" s="12">
        <v>10.80555534</v>
      </c>
      <c r="AI35" s="12">
        <v>45.882354739999997</v>
      </c>
      <c r="AJ35" s="12" t="s">
        <v>1938</v>
      </c>
      <c r="AK35" s="12">
        <v>48.58127975</v>
      </c>
      <c r="AL35" s="12" t="s">
        <v>1938</v>
      </c>
      <c r="AM35" s="12" t="s">
        <v>1938</v>
      </c>
      <c r="AN35" s="12">
        <v>7.0002700000000003E-3</v>
      </c>
      <c r="AO35" s="12" t="s">
        <v>1938</v>
      </c>
      <c r="AP35" s="12">
        <v>-11.944282530000001</v>
      </c>
      <c r="AQ35" s="12">
        <v>1.205383E-2</v>
      </c>
      <c r="AR35" s="12">
        <v>6.2459529999999999E-2</v>
      </c>
      <c r="AS35" s="12" t="s">
        <v>1938</v>
      </c>
      <c r="AT35" s="12" t="s">
        <v>1938</v>
      </c>
      <c r="AU35" s="12">
        <v>106.87452698</v>
      </c>
      <c r="AV35" s="12">
        <v>1.10400009</v>
      </c>
      <c r="AW35" s="12">
        <v>12.12030506</v>
      </c>
      <c r="AX35" s="12">
        <v>24.748115540000001</v>
      </c>
      <c r="AY35" s="12">
        <v>6.92219257</v>
      </c>
      <c r="AZ35" s="12">
        <v>4.0406274800000004</v>
      </c>
      <c r="BA35" s="12">
        <v>14.44598961</v>
      </c>
      <c r="BB35" s="12" t="s">
        <v>1938</v>
      </c>
      <c r="BC35" s="43"/>
      <c r="BD35" s="12">
        <f t="shared" si="0"/>
        <v>8.64</v>
      </c>
      <c r="BE35" s="12">
        <f t="shared" si="1"/>
        <v>1095.2104608520126</v>
      </c>
      <c r="BF35" s="12"/>
      <c r="BG35" s="12"/>
      <c r="BP35" s="12">
        <v>918</v>
      </c>
      <c r="BQ35" s="12">
        <f t="shared" si="4"/>
        <v>34</v>
      </c>
      <c r="BR35" s="12">
        <f t="shared" si="2"/>
        <v>918</v>
      </c>
    </row>
    <row r="36" spans="1:70" x14ac:dyDescent="0.3">
      <c r="A36" s="12">
        <f t="shared" si="3"/>
        <v>35</v>
      </c>
      <c r="B36" s="12" t="s">
        <v>2780</v>
      </c>
      <c r="C36" s="12" t="s">
        <v>2781</v>
      </c>
      <c r="D36" s="12">
        <v>-78.677561749999995</v>
      </c>
      <c r="E36" s="12">
        <v>-1.6590538100000001</v>
      </c>
      <c r="F36" s="12">
        <v>8.57</v>
      </c>
      <c r="G36" s="12">
        <f t="shared" si="5"/>
        <v>-0.48083333333333345</v>
      </c>
      <c r="H36" s="12">
        <v>3.7900925000000001</v>
      </c>
      <c r="I36" s="12">
        <v>2841.59643554687</v>
      </c>
      <c r="J36" s="12">
        <v>352.4</v>
      </c>
      <c r="K36" s="12">
        <v>0.38187515999999999</v>
      </c>
      <c r="L36" s="12">
        <v>0.46088382999999999</v>
      </c>
      <c r="M36" s="12">
        <v>10.532691959999999</v>
      </c>
      <c r="N36" s="12">
        <v>4.387543E-2</v>
      </c>
      <c r="O36" s="12" t="s">
        <v>1938</v>
      </c>
      <c r="P36" s="12">
        <v>-1.6590537999999999</v>
      </c>
      <c r="Q36" s="12">
        <v>2841.59643555</v>
      </c>
      <c r="R36" s="12">
        <v>1597</v>
      </c>
      <c r="S36" s="12">
        <v>0.1647111</v>
      </c>
      <c r="T36" s="12">
        <v>30</v>
      </c>
      <c r="U36" s="12">
        <v>30.85199738</v>
      </c>
      <c r="V36" s="12">
        <v>21.004207610000002</v>
      </c>
      <c r="W36" s="12">
        <v>23</v>
      </c>
      <c r="X36" s="12">
        <v>9.8233039999999994E-2</v>
      </c>
      <c r="Y36" s="12">
        <v>1.8914440000000001E-2</v>
      </c>
      <c r="Z36" s="12">
        <v>1.0005151000000001</v>
      </c>
      <c r="AA36" s="12">
        <v>-78.677558899999994</v>
      </c>
      <c r="AB36" s="12">
        <v>3.7900924699999998</v>
      </c>
      <c r="AC36" s="12" t="s">
        <v>1938</v>
      </c>
      <c r="AD36" s="12" t="s">
        <v>1938</v>
      </c>
      <c r="AE36" s="12"/>
      <c r="AF36" s="12"/>
      <c r="AG36" s="12"/>
      <c r="AH36" s="12">
        <v>10.80555534</v>
      </c>
      <c r="AI36" s="12">
        <v>10.588235859999999</v>
      </c>
      <c r="AJ36" s="12" t="s">
        <v>1938</v>
      </c>
      <c r="AK36" s="12">
        <v>48.58127975</v>
      </c>
      <c r="AL36" s="12" t="s">
        <v>1938</v>
      </c>
      <c r="AM36" s="12" t="s">
        <v>1938</v>
      </c>
      <c r="AN36" s="12">
        <v>7.0002700000000003E-3</v>
      </c>
      <c r="AO36" s="12" t="s">
        <v>1938</v>
      </c>
      <c r="AP36" s="12">
        <v>-11.944282530000001</v>
      </c>
      <c r="AQ36" s="12">
        <v>1.205383E-2</v>
      </c>
      <c r="AR36" s="12">
        <v>6.2459529999999999E-2</v>
      </c>
      <c r="AS36" s="12" t="s">
        <v>1938</v>
      </c>
      <c r="AT36" s="12" t="s">
        <v>1938</v>
      </c>
      <c r="AU36" s="12">
        <v>106.87452698</v>
      </c>
      <c r="AV36" s="12">
        <v>1.10400009</v>
      </c>
      <c r="AW36" s="12">
        <v>12.12030506</v>
      </c>
      <c r="AX36" s="12">
        <v>24.748115540000001</v>
      </c>
      <c r="AY36" s="12">
        <v>6.92219257</v>
      </c>
      <c r="AZ36" s="12">
        <v>4.0406274800000004</v>
      </c>
      <c r="BA36" s="12">
        <v>14.44598961</v>
      </c>
      <c r="BB36" s="12" t="s">
        <v>1938</v>
      </c>
      <c r="BC36" s="43"/>
      <c r="BD36" s="12">
        <f t="shared" si="0"/>
        <v>8.57</v>
      </c>
      <c r="BE36" s="12">
        <f t="shared" si="1"/>
        <v>1859.470747758714</v>
      </c>
      <c r="BF36" s="12"/>
      <c r="BG36" s="12"/>
      <c r="BJ36" s="13" t="s">
        <v>49</v>
      </c>
      <c r="BP36" s="12">
        <v>954</v>
      </c>
      <c r="BQ36" s="12">
        <f t="shared" si="4"/>
        <v>35</v>
      </c>
      <c r="BR36" s="12">
        <f t="shared" si="2"/>
        <v>954</v>
      </c>
    </row>
    <row r="37" spans="1:70" x14ac:dyDescent="0.3">
      <c r="A37" s="12">
        <f t="shared" si="3"/>
        <v>36</v>
      </c>
      <c r="B37" s="12" t="s">
        <v>2782</v>
      </c>
      <c r="C37" s="12" t="s">
        <v>2783</v>
      </c>
      <c r="D37" s="12">
        <v>-78.677568820000005</v>
      </c>
      <c r="E37" s="12">
        <v>-1.6589866499999999</v>
      </c>
      <c r="F37" s="12">
        <v>7.58</v>
      </c>
      <c r="G37" s="12">
        <f t="shared" si="5"/>
        <v>-1.3858333333333335</v>
      </c>
      <c r="H37" s="12">
        <v>3.7900925000000001</v>
      </c>
      <c r="I37" s="12">
        <v>2841.4638671875</v>
      </c>
      <c r="J37" s="12">
        <v>352.4</v>
      </c>
      <c r="K37" s="12">
        <v>0.41778820999999999</v>
      </c>
      <c r="L37" s="12">
        <v>-0.63805473000000001</v>
      </c>
      <c r="M37" s="12">
        <v>10.69070911</v>
      </c>
      <c r="N37" s="12">
        <v>7.1437440000000005E-2</v>
      </c>
      <c r="O37" s="12" t="s">
        <v>1938</v>
      </c>
      <c r="P37" s="12">
        <v>-1.6589866900000001</v>
      </c>
      <c r="Q37" s="12">
        <v>2841.4638671900002</v>
      </c>
      <c r="R37" s="12">
        <v>1230</v>
      </c>
      <c r="S37" s="12">
        <v>0.17630609999999999</v>
      </c>
      <c r="T37" s="12">
        <v>24</v>
      </c>
      <c r="U37" s="12">
        <v>27.287998200000001</v>
      </c>
      <c r="V37" s="12">
        <v>19.320959089999999</v>
      </c>
      <c r="W37" s="12">
        <v>20</v>
      </c>
      <c r="X37" s="12">
        <v>3.9415249999999999E-2</v>
      </c>
      <c r="Y37" s="12">
        <v>-8.0904980000000001E-2</v>
      </c>
      <c r="Z37" s="12">
        <v>0.90557688000000003</v>
      </c>
      <c r="AA37" s="12">
        <v>-78.677566530000007</v>
      </c>
      <c r="AB37" s="12">
        <v>3.7900924699999998</v>
      </c>
      <c r="AC37" s="12" t="s">
        <v>1938</v>
      </c>
      <c r="AD37" s="12" t="s">
        <v>1938</v>
      </c>
      <c r="AE37" s="12"/>
      <c r="AF37" s="12"/>
      <c r="AG37" s="12"/>
      <c r="AH37" s="12">
        <v>11.162161830000001</v>
      </c>
      <c r="AI37" s="12">
        <v>12.941176410000001</v>
      </c>
      <c r="AJ37" s="12" t="s">
        <v>1938</v>
      </c>
      <c r="AK37" s="12">
        <v>48.58127975</v>
      </c>
      <c r="AL37" s="12" t="s">
        <v>1938</v>
      </c>
      <c r="AM37" s="12" t="s">
        <v>1938</v>
      </c>
      <c r="AN37" s="12">
        <v>7.0002700000000003E-3</v>
      </c>
      <c r="AO37" s="12" t="s">
        <v>1938</v>
      </c>
      <c r="AP37" s="12">
        <v>-11.944282530000001</v>
      </c>
      <c r="AQ37" s="12">
        <v>0</v>
      </c>
      <c r="AR37" s="12">
        <v>5.7454110000000003E-2</v>
      </c>
      <c r="AS37" s="12" t="s">
        <v>1938</v>
      </c>
      <c r="AT37" s="12" t="s">
        <v>1938</v>
      </c>
      <c r="AU37" s="12">
        <v>0</v>
      </c>
      <c r="AV37" s="12">
        <v>3.2879982000000001</v>
      </c>
      <c r="AW37" s="12">
        <v>12.13189983</v>
      </c>
      <c r="AX37" s="12">
        <v>90.269996640000002</v>
      </c>
      <c r="AY37" s="12">
        <v>6.9509482399999998</v>
      </c>
      <c r="AZ37" s="12">
        <v>0</v>
      </c>
      <c r="BA37" s="12">
        <v>14.386227610000001</v>
      </c>
      <c r="BB37" s="12" t="s">
        <v>1938</v>
      </c>
      <c r="BC37" s="43"/>
      <c r="BD37" s="12">
        <f t="shared" si="0"/>
        <v>7.58</v>
      </c>
      <c r="BE37" s="12">
        <f t="shared" si="1"/>
        <v>-1187.9858644727858</v>
      </c>
      <c r="BF37" s="12"/>
      <c r="BG37" s="12"/>
      <c r="BJ37" s="14" t="s">
        <v>50</v>
      </c>
      <c r="BK37" s="12">
        <f>(ABS(BK28-BK6)/BK28)*100</f>
        <v>38.375301972008174</v>
      </c>
      <c r="BP37" s="12">
        <v>954</v>
      </c>
      <c r="BQ37" s="12">
        <f t="shared" si="4"/>
        <v>36</v>
      </c>
      <c r="BR37" s="12">
        <f t="shared" si="2"/>
        <v>954</v>
      </c>
    </row>
    <row r="38" spans="1:70" x14ac:dyDescent="0.3">
      <c r="A38" s="12">
        <f t="shared" si="3"/>
        <v>37</v>
      </c>
      <c r="B38" s="12" t="s">
        <v>2784</v>
      </c>
      <c r="C38" s="12" t="s">
        <v>2785</v>
      </c>
      <c r="D38" s="12">
        <v>-78.677573749999993</v>
      </c>
      <c r="E38" s="12">
        <v>-1.6589338</v>
      </c>
      <c r="F38" s="12">
        <v>5.8</v>
      </c>
      <c r="G38" s="12">
        <f t="shared" si="5"/>
        <v>-2.3941666666666666</v>
      </c>
      <c r="H38" s="12">
        <v>3.7900925000000001</v>
      </c>
      <c r="I38" s="12">
        <v>2841.64428710937</v>
      </c>
      <c r="J38" s="12">
        <v>353.4</v>
      </c>
      <c r="K38" s="12">
        <v>1.9381063000000001</v>
      </c>
      <c r="L38" s="12">
        <v>0.79128366999999999</v>
      </c>
      <c r="M38" s="12">
        <v>9.0291328400000008</v>
      </c>
      <c r="N38" s="12">
        <v>4.9664769999999997E-2</v>
      </c>
      <c r="O38" s="12" t="s">
        <v>1938</v>
      </c>
      <c r="P38" s="12">
        <v>-1.65893376</v>
      </c>
      <c r="Q38" s="12">
        <v>2841.6442871099998</v>
      </c>
      <c r="R38" s="12">
        <v>820</v>
      </c>
      <c r="S38" s="12">
        <v>0.17630609999999999</v>
      </c>
      <c r="T38" s="12">
        <v>24</v>
      </c>
      <c r="U38" s="12">
        <v>20.880001069999999</v>
      </c>
      <c r="V38" s="12">
        <v>18.29611397</v>
      </c>
      <c r="W38" s="12">
        <v>20</v>
      </c>
      <c r="X38" s="12">
        <v>0.16339633000000001</v>
      </c>
      <c r="Y38" s="12">
        <v>4.0391469999999999E-2</v>
      </c>
      <c r="Z38" s="12">
        <v>0.82723444999999995</v>
      </c>
      <c r="AA38" s="12">
        <v>-78.677574160000006</v>
      </c>
      <c r="AB38" s="12">
        <v>3.7900924699999998</v>
      </c>
      <c r="AC38" s="12" t="s">
        <v>1938</v>
      </c>
      <c r="AD38" s="12" t="s">
        <v>1938</v>
      </c>
      <c r="AE38" s="12"/>
      <c r="AF38" s="12"/>
      <c r="AG38" s="12"/>
      <c r="AH38" s="12">
        <v>11.162161830000001</v>
      </c>
      <c r="AI38" s="12">
        <v>12.941176410000001</v>
      </c>
      <c r="AJ38" s="12" t="s">
        <v>1938</v>
      </c>
      <c r="AK38" s="12">
        <v>48.581134800000001</v>
      </c>
      <c r="AL38" s="12" t="s">
        <v>1938</v>
      </c>
      <c r="AM38" s="12" t="s">
        <v>1938</v>
      </c>
      <c r="AN38" s="12">
        <v>7.0956099999999996E-3</v>
      </c>
      <c r="AO38" s="12" t="s">
        <v>1938</v>
      </c>
      <c r="AP38" s="12">
        <v>-11.21909428</v>
      </c>
      <c r="AQ38" s="12">
        <v>1.111502E-2</v>
      </c>
      <c r="AR38" s="12">
        <v>5.440656E-2</v>
      </c>
      <c r="AS38" s="12" t="s">
        <v>1938</v>
      </c>
      <c r="AT38" s="12" t="s">
        <v>1938</v>
      </c>
      <c r="AU38" s="12">
        <v>105.29773711999999</v>
      </c>
      <c r="AV38" s="12">
        <v>3.2879982000000001</v>
      </c>
      <c r="AW38" s="12">
        <v>12.13189983</v>
      </c>
      <c r="AX38" s="12">
        <v>25.118707659999998</v>
      </c>
      <c r="AY38" s="12">
        <v>6.9696268999999997</v>
      </c>
      <c r="AZ38" s="12">
        <v>3.9810135400000002</v>
      </c>
      <c r="BA38" s="12">
        <v>14.34767246</v>
      </c>
      <c r="BB38" s="12" t="s">
        <v>1938</v>
      </c>
      <c r="BC38" s="43"/>
      <c r="BD38" s="12">
        <f t="shared" si="0"/>
        <v>5.8</v>
      </c>
      <c r="BE38" s="12">
        <f t="shared" si="1"/>
        <v>732.98618686267082</v>
      </c>
      <c r="BF38" s="12"/>
      <c r="BG38" s="12"/>
      <c r="BJ38" s="14" t="s">
        <v>51</v>
      </c>
      <c r="BK38" s="12">
        <f>(ABS(BK29-BK8)/BK29)*100</f>
        <v>8.6991221069433351</v>
      </c>
      <c r="BP38" s="12">
        <v>975</v>
      </c>
      <c r="BQ38" s="12">
        <f t="shared" si="4"/>
        <v>37</v>
      </c>
      <c r="BR38" s="12">
        <f t="shared" si="2"/>
        <v>975</v>
      </c>
    </row>
    <row r="39" spans="1:70" x14ac:dyDescent="0.3">
      <c r="A39" s="12">
        <f t="shared" si="3"/>
        <v>38</v>
      </c>
      <c r="B39" s="12" t="s">
        <v>2786</v>
      </c>
      <c r="C39" s="12" t="s">
        <v>2787</v>
      </c>
      <c r="D39" s="12">
        <v>-78.677576189999996</v>
      </c>
      <c r="E39" s="12">
        <v>-1.6589103999999999</v>
      </c>
      <c r="F39" s="12">
        <v>3.11</v>
      </c>
      <c r="G39" s="12">
        <f t="shared" si="5"/>
        <v>-2.2891666666666666</v>
      </c>
      <c r="H39" s="12">
        <v>3.7900925000000001</v>
      </c>
      <c r="I39" s="12">
        <v>2841.8349609375</v>
      </c>
      <c r="J39" s="12">
        <v>351.5</v>
      </c>
      <c r="K39" s="12">
        <v>1.4233529599999999</v>
      </c>
      <c r="L39" s="12">
        <v>4.9763484</v>
      </c>
      <c r="M39" s="12">
        <v>8.4521303200000002</v>
      </c>
      <c r="N39" s="12">
        <v>2.9298479999999998E-2</v>
      </c>
      <c r="O39" s="12" t="s">
        <v>1938</v>
      </c>
      <c r="P39" s="12">
        <v>-1.65891039</v>
      </c>
      <c r="Q39" s="12">
        <v>2841.8349609400002</v>
      </c>
      <c r="R39" s="12">
        <v>820</v>
      </c>
      <c r="S39" s="12">
        <v>0.18540068000000001</v>
      </c>
      <c r="T39" s="12">
        <v>15</v>
      </c>
      <c r="U39" s="12">
        <v>11.19599915</v>
      </c>
      <c r="V39" s="12">
        <v>18.29611397</v>
      </c>
      <c r="W39" s="12">
        <v>20</v>
      </c>
      <c r="X39" s="12">
        <v>2.5992100000000001E-2</v>
      </c>
      <c r="Y39" s="12">
        <v>0.58878808999999999</v>
      </c>
      <c r="Z39" s="12">
        <v>0.74571942999999996</v>
      </c>
      <c r="AA39" s="12">
        <v>-78.677574160000006</v>
      </c>
      <c r="AB39" s="12">
        <v>3.7900924699999998</v>
      </c>
      <c r="AC39" s="12" t="s">
        <v>1938</v>
      </c>
      <c r="AD39" s="12" t="s">
        <v>1938</v>
      </c>
      <c r="AE39" s="12"/>
      <c r="AF39" s="12"/>
      <c r="AG39" s="12"/>
      <c r="AH39" s="12">
        <v>11.26315784</v>
      </c>
      <c r="AI39" s="12">
        <v>19.6078434</v>
      </c>
      <c r="AJ39" s="12" t="s">
        <v>1938</v>
      </c>
      <c r="AK39" s="12">
        <v>48.581134800000001</v>
      </c>
      <c r="AL39" s="12" t="s">
        <v>1938</v>
      </c>
      <c r="AM39" s="12" t="s">
        <v>1938</v>
      </c>
      <c r="AN39" s="12">
        <v>7.0956099999999996E-3</v>
      </c>
      <c r="AO39" s="12" t="s">
        <v>1938</v>
      </c>
      <c r="AP39" s="12">
        <v>-11.21909428</v>
      </c>
      <c r="AQ39" s="12">
        <v>1.111502E-2</v>
      </c>
      <c r="AR39" s="12">
        <v>5.440656E-2</v>
      </c>
      <c r="AS39" s="12" t="s">
        <v>1938</v>
      </c>
      <c r="AT39" s="12" t="s">
        <v>1938</v>
      </c>
      <c r="AU39" s="12">
        <v>105.29773711999999</v>
      </c>
      <c r="AV39" s="12">
        <v>5.8800010699999996</v>
      </c>
      <c r="AW39" s="12">
        <v>12.140995029999999</v>
      </c>
      <c r="AX39" s="12">
        <v>25.118707659999998</v>
      </c>
      <c r="AY39" s="12">
        <v>6.9696268999999997</v>
      </c>
      <c r="AZ39" s="12">
        <v>3.9810135400000002</v>
      </c>
      <c r="BA39" s="12">
        <v>14.34767246</v>
      </c>
      <c r="BB39" s="12" t="s">
        <v>1938</v>
      </c>
      <c r="BC39" s="43"/>
      <c r="BD39" s="12">
        <f t="shared" si="0"/>
        <v>3.11</v>
      </c>
      <c r="BE39" s="12">
        <f t="shared" si="1"/>
        <v>62.49562430154608</v>
      </c>
      <c r="BF39" s="12"/>
      <c r="BG39" s="12"/>
      <c r="BJ39" s="14" t="s">
        <v>52</v>
      </c>
      <c r="BK39" s="12">
        <f>(ABS(BK30-BK9)/BK30)*100</f>
        <v>17.262053459905093</v>
      </c>
      <c r="BP39" s="12">
        <v>975</v>
      </c>
      <c r="BQ39" s="12">
        <f t="shared" si="4"/>
        <v>38</v>
      </c>
      <c r="BR39" s="12">
        <f t="shared" si="2"/>
        <v>975</v>
      </c>
    </row>
    <row r="40" spans="1:70" x14ac:dyDescent="0.3">
      <c r="A40" s="12">
        <f t="shared" si="3"/>
        <v>39</v>
      </c>
      <c r="B40" s="12" t="s">
        <v>2788</v>
      </c>
      <c r="C40" s="12" t="s">
        <v>2789</v>
      </c>
      <c r="D40" s="12">
        <v>-78.677582979999997</v>
      </c>
      <c r="E40" s="12">
        <v>-1.65889967</v>
      </c>
      <c r="F40" s="12">
        <v>1.54</v>
      </c>
      <c r="G40" s="12">
        <f t="shared" si="5"/>
        <v>-1.1349999999999998</v>
      </c>
      <c r="H40" s="12">
        <v>3.7900925000000001</v>
      </c>
      <c r="I40" s="12">
        <v>2841.90356445312</v>
      </c>
      <c r="J40" s="12">
        <v>353</v>
      </c>
      <c r="K40" s="12">
        <v>-5.6275711099999999</v>
      </c>
      <c r="L40" s="12">
        <v>5.3259015099999996</v>
      </c>
      <c r="M40" s="12">
        <v>7.69556284</v>
      </c>
      <c r="N40" s="12">
        <v>-3.3813830000000003E-2</v>
      </c>
      <c r="O40" s="12" t="s">
        <v>1938</v>
      </c>
      <c r="P40" s="12">
        <v>-1.6588996600000001</v>
      </c>
      <c r="Q40" s="12">
        <v>2841.90356445</v>
      </c>
      <c r="R40" s="12">
        <v>694</v>
      </c>
      <c r="S40" s="12">
        <v>0.19050539999999999</v>
      </c>
      <c r="T40" s="12">
        <v>8</v>
      </c>
      <c r="U40" s="12">
        <v>5.5439996699999998</v>
      </c>
      <c r="V40" s="12">
        <v>17.581844329999999</v>
      </c>
      <c r="W40" s="12">
        <v>20</v>
      </c>
      <c r="X40" s="12">
        <v>0.26419198999999999</v>
      </c>
      <c r="Y40" s="12">
        <v>2.623615E-2</v>
      </c>
      <c r="Z40" s="12">
        <v>0.27834976</v>
      </c>
      <c r="AA40" s="12">
        <v>-78.677581790000005</v>
      </c>
      <c r="AB40" s="12">
        <v>3.7900924699999998</v>
      </c>
      <c r="AC40" s="12" t="s">
        <v>1938</v>
      </c>
      <c r="AD40" s="12" t="s">
        <v>1938</v>
      </c>
      <c r="AE40" s="12"/>
      <c r="AF40" s="12"/>
      <c r="AG40" s="12"/>
      <c r="AH40" s="12">
        <v>11.179487229999999</v>
      </c>
      <c r="AI40" s="12">
        <v>34.901962279999999</v>
      </c>
      <c r="AJ40" s="12" t="s">
        <v>1938</v>
      </c>
      <c r="AK40" s="12">
        <v>48.581020359999997</v>
      </c>
      <c r="AL40" s="12" t="s">
        <v>1938</v>
      </c>
      <c r="AM40" s="12" t="s">
        <v>1938</v>
      </c>
      <c r="AN40" s="12">
        <v>7.1703299999999999E-3</v>
      </c>
      <c r="AO40" s="12" t="s">
        <v>1938</v>
      </c>
      <c r="AP40" s="12">
        <v>-10.783981320000001</v>
      </c>
      <c r="AQ40" s="12">
        <v>1.110702E-2</v>
      </c>
      <c r="AR40" s="12">
        <v>5.2282559999999999E-2</v>
      </c>
      <c r="AS40" s="12" t="s">
        <v>1938</v>
      </c>
      <c r="AT40" s="12" t="s">
        <v>1938</v>
      </c>
      <c r="AU40" s="12">
        <v>129.51213074</v>
      </c>
      <c r="AV40" s="12">
        <v>2.4560003300000002</v>
      </c>
      <c r="AW40" s="12">
        <v>12.14609909</v>
      </c>
      <c r="AX40" s="12">
        <v>20.422357559999998</v>
      </c>
      <c r="AY40" s="12">
        <v>6.9842572199999999</v>
      </c>
      <c r="AZ40" s="12">
        <v>4.89649248</v>
      </c>
      <c r="BA40" s="12">
        <v>14.317617419999999</v>
      </c>
      <c r="BB40" s="12" t="s">
        <v>1938</v>
      </c>
      <c r="BC40" s="43"/>
      <c r="BD40" s="12">
        <f t="shared" si="0"/>
        <v>1.54</v>
      </c>
      <c r="BE40" s="12">
        <f t="shared" si="1"/>
        <v>28.91529250228287</v>
      </c>
      <c r="BF40" s="12"/>
      <c r="BG40" s="12"/>
      <c r="BJ40" s="14" t="s">
        <v>53</v>
      </c>
      <c r="BK40" s="12">
        <f>(ABS(BK31-BK10)/BK31)*100</f>
        <v>0.53505300816702239</v>
      </c>
      <c r="BP40" s="12">
        <v>1076</v>
      </c>
      <c r="BQ40" s="12"/>
      <c r="BR40" s="12" t="str">
        <f t="shared" si="2"/>
        <v xml:space="preserve"> </v>
      </c>
    </row>
    <row r="41" spans="1:70" x14ac:dyDescent="0.3">
      <c r="A41" s="12">
        <f t="shared" si="3"/>
        <v>40</v>
      </c>
      <c r="B41" s="12" t="s">
        <v>2790</v>
      </c>
      <c r="C41" s="12" t="s">
        <v>2791</v>
      </c>
      <c r="D41" s="12">
        <v>-78.677583679999998</v>
      </c>
      <c r="E41" s="12">
        <v>-1.6588885900000001</v>
      </c>
      <c r="F41" s="12">
        <v>0.97</v>
      </c>
      <c r="G41" s="12">
        <f t="shared" si="5"/>
        <v>0.47166666666666651</v>
      </c>
      <c r="H41" s="12">
        <v>3.7900925000000001</v>
      </c>
      <c r="I41" s="12">
        <v>2841.59985351562</v>
      </c>
      <c r="J41" s="12">
        <v>353.7</v>
      </c>
      <c r="K41" s="12">
        <v>-4.0689458800000002</v>
      </c>
      <c r="L41" s="12">
        <v>1.57658184</v>
      </c>
      <c r="M41" s="12">
        <v>9.2230634699999996</v>
      </c>
      <c r="N41" s="12">
        <v>3.705249E-2</v>
      </c>
      <c r="O41" s="12" t="s">
        <v>1938</v>
      </c>
      <c r="P41" s="12">
        <v>-1.6588885799999999</v>
      </c>
      <c r="Q41" s="12">
        <v>2841.5998535200001</v>
      </c>
      <c r="R41" s="12">
        <v>694</v>
      </c>
      <c r="S41" s="12">
        <v>0.19050539999999999</v>
      </c>
      <c r="T41" s="12">
        <v>8</v>
      </c>
      <c r="U41" s="12">
        <v>3.4920000999999998</v>
      </c>
      <c r="V41" s="12">
        <v>17.425848009999999</v>
      </c>
      <c r="W41" s="12">
        <v>22</v>
      </c>
      <c r="X41" s="12">
        <v>-0.77280729999999997</v>
      </c>
      <c r="Y41" s="12">
        <v>0.15143751999999999</v>
      </c>
      <c r="Z41" s="12">
        <v>0.52216297</v>
      </c>
      <c r="AA41" s="12">
        <v>-78.677581790000005</v>
      </c>
      <c r="AB41" s="12">
        <v>3.7900924699999998</v>
      </c>
      <c r="AC41" s="12" t="s">
        <v>1938</v>
      </c>
      <c r="AD41" s="12" t="s">
        <v>1938</v>
      </c>
      <c r="AE41" s="12"/>
      <c r="AF41" s="12"/>
      <c r="AG41" s="12"/>
      <c r="AH41" s="12">
        <v>11.179487229999999</v>
      </c>
      <c r="AI41" s="12">
        <v>34.901962279999999</v>
      </c>
      <c r="AJ41" s="12" t="s">
        <v>1938</v>
      </c>
      <c r="AK41" s="12">
        <v>48.580814359999998</v>
      </c>
      <c r="AL41" s="12" t="s">
        <v>1938</v>
      </c>
      <c r="AM41" s="12" t="s">
        <v>1938</v>
      </c>
      <c r="AN41" s="12">
        <v>7.3023799999999998E-3</v>
      </c>
      <c r="AO41" s="12" t="s">
        <v>1938</v>
      </c>
      <c r="AP41" s="12">
        <v>-6.7229242300000003</v>
      </c>
      <c r="AQ41" s="12">
        <v>3.4970790000000002E-2</v>
      </c>
      <c r="AR41" s="12">
        <v>5.1818679999999999E-2</v>
      </c>
      <c r="AS41" s="12" t="s">
        <v>1938</v>
      </c>
      <c r="AT41" s="12" t="s">
        <v>1938</v>
      </c>
      <c r="AU41" s="12" t="s">
        <v>1938</v>
      </c>
      <c r="AV41" s="12">
        <v>2.4560003300000002</v>
      </c>
      <c r="AW41" s="12">
        <v>12.14609909</v>
      </c>
      <c r="AX41" s="12">
        <v>5.7338280700000004</v>
      </c>
      <c r="AY41" s="12">
        <v>6.9862375300000004</v>
      </c>
      <c r="AZ41" s="12">
        <v>17.4399929</v>
      </c>
      <c r="BA41" s="12">
        <v>14.31355858</v>
      </c>
      <c r="BB41" s="12" t="s">
        <v>1938</v>
      </c>
      <c r="BC41" s="43"/>
      <c r="BD41" s="12">
        <f t="shared" si="0"/>
        <v>0.97</v>
      </c>
      <c r="BE41" s="12">
        <f t="shared" si="1"/>
        <v>61.52550888192394</v>
      </c>
      <c r="BF41" s="12"/>
      <c r="BG41" s="12"/>
      <c r="BJ41" s="14" t="s">
        <v>54</v>
      </c>
      <c r="BK41" s="12">
        <f>(ABS(BK32-BK11)/ABS(BK32))*100</f>
        <v>0.90154349322171468</v>
      </c>
      <c r="BP41" s="12">
        <v>1110</v>
      </c>
      <c r="BQ41" s="12"/>
      <c r="BR41" s="12" t="str">
        <f t="shared" si="2"/>
        <v xml:space="preserve"> </v>
      </c>
    </row>
    <row r="42" spans="1:70" x14ac:dyDescent="0.3">
      <c r="A42" s="12">
        <f t="shared" si="3"/>
        <v>41</v>
      </c>
      <c r="B42" s="12" t="s">
        <v>2792</v>
      </c>
      <c r="C42" s="12" t="s">
        <v>2793</v>
      </c>
      <c r="D42" s="12">
        <v>-78.67758422</v>
      </c>
      <c r="E42" s="12">
        <v>-1.6588701299999999</v>
      </c>
      <c r="F42" s="12">
        <v>2.2999999999999998</v>
      </c>
      <c r="G42" s="12">
        <f t="shared" si="5"/>
        <v>1.4474999999999998</v>
      </c>
      <c r="H42" s="12">
        <v>3.7900925000000001</v>
      </c>
      <c r="I42" s="12">
        <v>2841.57421875</v>
      </c>
      <c r="J42" s="12">
        <v>353.6</v>
      </c>
      <c r="K42" s="12">
        <v>-4.4161052700000001</v>
      </c>
      <c r="L42" s="12">
        <v>1.6364368199999999</v>
      </c>
      <c r="M42" s="12">
        <v>8.9788551299999995</v>
      </c>
      <c r="N42" s="12">
        <v>5.2539290000000002E-2</v>
      </c>
      <c r="O42" s="12" t="s">
        <v>1938</v>
      </c>
      <c r="P42" s="12">
        <v>-1.6588700999999999</v>
      </c>
      <c r="Q42" s="12">
        <v>2841.57421875</v>
      </c>
      <c r="R42" s="12">
        <v>1295</v>
      </c>
      <c r="S42" s="12">
        <v>0.19311373000000001</v>
      </c>
      <c r="T42" s="12">
        <v>4</v>
      </c>
      <c r="U42" s="12">
        <v>8.2799997300000001</v>
      </c>
      <c r="V42" s="12">
        <v>17.425848009999999</v>
      </c>
      <c r="W42" s="12">
        <v>22</v>
      </c>
      <c r="X42" s="12">
        <v>-0.51825558999999999</v>
      </c>
      <c r="Y42" s="12">
        <v>0.19048667999999999</v>
      </c>
      <c r="Z42" s="12">
        <v>0.81600784999999998</v>
      </c>
      <c r="AA42" s="12">
        <v>-78.677581790000005</v>
      </c>
      <c r="AB42" s="12">
        <v>3.7900924699999998</v>
      </c>
      <c r="AC42" s="12" t="s">
        <v>1938</v>
      </c>
      <c r="AD42" s="12" t="s">
        <v>1938</v>
      </c>
      <c r="AE42" s="12"/>
      <c r="AF42" s="12"/>
      <c r="AG42" s="12"/>
      <c r="AH42" s="12" t="s">
        <v>2794</v>
      </c>
      <c r="AI42" s="12">
        <v>59.2156868</v>
      </c>
      <c r="AJ42" s="12" t="s">
        <v>1938</v>
      </c>
      <c r="AK42" s="12">
        <v>48.580814359999998</v>
      </c>
      <c r="AL42" s="12" t="s">
        <v>1938</v>
      </c>
      <c r="AM42" s="12" t="s">
        <v>1938</v>
      </c>
      <c r="AN42" s="12">
        <v>7.3023799999999998E-3</v>
      </c>
      <c r="AO42" s="12" t="s">
        <v>1938</v>
      </c>
      <c r="AP42" s="12">
        <v>-6.7229242300000003</v>
      </c>
      <c r="AQ42" s="12">
        <v>3.4970790000000002E-2</v>
      </c>
      <c r="AR42" s="12">
        <v>5.1818679999999999E-2</v>
      </c>
      <c r="AS42" s="12" t="s">
        <v>1938</v>
      </c>
      <c r="AT42" s="12" t="s">
        <v>1938</v>
      </c>
      <c r="AU42" s="12" t="s">
        <v>1938</v>
      </c>
      <c r="AV42" s="12">
        <v>4.2799997300000001</v>
      </c>
      <c r="AW42" s="12">
        <v>12.14870739</v>
      </c>
      <c r="AX42" s="12">
        <v>5.7338280700000004</v>
      </c>
      <c r="AY42" s="12">
        <v>6.9862375300000004</v>
      </c>
      <c r="AZ42" s="12">
        <v>17.4399929</v>
      </c>
      <c r="BA42" s="12">
        <v>14.31355858</v>
      </c>
      <c r="BB42" s="12" t="s">
        <v>1938</v>
      </c>
      <c r="BC42" s="43"/>
      <c r="BD42" s="12">
        <f t="shared" si="0"/>
        <v>2.2999999999999998</v>
      </c>
      <c r="BE42" s="12">
        <f t="shared" si="1"/>
        <v>140.54926972371595</v>
      </c>
      <c r="BF42" s="12"/>
      <c r="BG42" s="12"/>
      <c r="BJ42" s="14" t="s">
        <v>46</v>
      </c>
      <c r="BK42" s="12">
        <f>(ABS(BK33-BK12)/ABS(BK33))*100</f>
        <v>11.829186209254379</v>
      </c>
      <c r="BP42" s="12">
        <v>1186</v>
      </c>
      <c r="BQ42" s="12"/>
      <c r="BR42" s="12" t="str">
        <f t="shared" si="2"/>
        <v xml:space="preserve"> </v>
      </c>
    </row>
    <row r="43" spans="1:70" x14ac:dyDescent="0.3">
      <c r="A43" s="12">
        <f t="shared" si="3"/>
        <v>42</v>
      </c>
      <c r="B43" s="12" t="s">
        <v>2795</v>
      </c>
      <c r="C43" s="12" t="s">
        <v>2796</v>
      </c>
      <c r="D43" s="12">
        <v>-78.677583909999996</v>
      </c>
      <c r="E43" s="12">
        <v>-1.6588426599999999</v>
      </c>
      <c r="F43" s="12">
        <v>3.53</v>
      </c>
      <c r="G43" s="12">
        <f t="shared" si="5"/>
        <v>1.2733333333333337</v>
      </c>
      <c r="H43" s="12">
        <v>3.7900925000000001</v>
      </c>
      <c r="I43" s="12">
        <v>2841.4111328125</v>
      </c>
      <c r="J43" s="12">
        <v>356.2</v>
      </c>
      <c r="K43" s="12">
        <v>-3.1208419799999998</v>
      </c>
      <c r="L43" s="12">
        <v>1.10492408</v>
      </c>
      <c r="M43" s="12">
        <v>9.1751794800000006</v>
      </c>
      <c r="N43" s="12">
        <v>3.1083119999999999E-2</v>
      </c>
      <c r="O43" s="12" t="s">
        <v>1938</v>
      </c>
      <c r="P43" s="12">
        <v>-1.65884268</v>
      </c>
      <c r="Q43" s="12">
        <v>2841.4111328099998</v>
      </c>
      <c r="R43" s="12">
        <v>2358</v>
      </c>
      <c r="S43" s="12">
        <v>0.19724374</v>
      </c>
      <c r="T43" s="12">
        <v>14</v>
      </c>
      <c r="U43" s="12">
        <v>12.70799923</v>
      </c>
      <c r="V43" s="12">
        <v>17.965385439999999</v>
      </c>
      <c r="W43" s="12">
        <v>22</v>
      </c>
      <c r="X43" s="12">
        <v>-0.36864847000000001</v>
      </c>
      <c r="Y43" s="12">
        <v>6.6261539999999994E-2</v>
      </c>
      <c r="Z43" s="12">
        <v>0.86164653000000002</v>
      </c>
      <c r="AA43" s="12">
        <v>-78.677581790000005</v>
      </c>
      <c r="AB43" s="12">
        <v>3.7900924699999998</v>
      </c>
      <c r="AC43" s="12" t="s">
        <v>1938</v>
      </c>
      <c r="AD43" s="12" t="s">
        <v>1938</v>
      </c>
      <c r="AE43" s="12"/>
      <c r="AF43" s="12"/>
      <c r="AG43" s="12"/>
      <c r="AH43" s="12">
        <v>11.073170660000001</v>
      </c>
      <c r="AI43" s="12">
        <v>59.2156868</v>
      </c>
      <c r="AJ43" s="12" t="s">
        <v>1938</v>
      </c>
      <c r="AK43" s="12">
        <v>48.580310820000001</v>
      </c>
      <c r="AL43" s="12" t="s">
        <v>1938</v>
      </c>
      <c r="AM43" s="12" t="s">
        <v>1938</v>
      </c>
      <c r="AN43" s="12">
        <v>7.6315599999999999E-3</v>
      </c>
      <c r="AO43" s="12" t="s">
        <v>1938</v>
      </c>
      <c r="AP43" s="12">
        <v>-7.1580371899999999</v>
      </c>
      <c r="AQ43" s="12">
        <v>0.17060455999999999</v>
      </c>
      <c r="AR43" s="12">
        <v>5.3423079999999998E-2</v>
      </c>
      <c r="AS43" s="12" t="s">
        <v>1938</v>
      </c>
      <c r="AT43" s="12" t="s">
        <v>1938</v>
      </c>
      <c r="AU43" s="12" t="s">
        <v>1938</v>
      </c>
      <c r="AV43" s="12">
        <v>1.29200077</v>
      </c>
      <c r="AW43" s="12">
        <v>12.15283775</v>
      </c>
      <c r="AX43" s="12">
        <v>1.2377226400000001</v>
      </c>
      <c r="AY43" s="12">
        <v>6.96925068</v>
      </c>
      <c r="AZ43" s="12">
        <v>80.791870119999999</v>
      </c>
      <c r="BA43" s="12">
        <v>14.348445890000001</v>
      </c>
      <c r="BB43" s="12" t="s">
        <v>1938</v>
      </c>
      <c r="BC43" s="43"/>
      <c r="BD43" s="12">
        <f t="shared" si="0"/>
        <v>3.53</v>
      </c>
      <c r="BE43" s="12">
        <f t="shared" si="1"/>
        <v>319.47896365875204</v>
      </c>
      <c r="BF43" s="12"/>
      <c r="BG43" s="12"/>
      <c r="BJ43" s="14"/>
      <c r="BK43" s="12"/>
      <c r="BP43" s="12">
        <v>1186</v>
      </c>
      <c r="BQ43" s="12"/>
      <c r="BR43" s="12" t="str">
        <f t="shared" si="2"/>
        <v xml:space="preserve"> </v>
      </c>
    </row>
    <row r="44" spans="1:70" x14ac:dyDescent="0.3">
      <c r="A44" s="12">
        <f t="shared" si="3"/>
        <v>43</v>
      </c>
      <c r="B44" s="12" t="s">
        <v>2797</v>
      </c>
      <c r="C44" s="12" t="s">
        <v>2798</v>
      </c>
      <c r="D44" s="12">
        <v>-78.677585030000003</v>
      </c>
      <c r="E44" s="12">
        <v>-1.65880498</v>
      </c>
      <c r="F44" s="12">
        <v>4.6500000000000004</v>
      </c>
      <c r="G44" s="12">
        <f t="shared" si="5"/>
        <v>0.49416666666666687</v>
      </c>
      <c r="H44" s="12">
        <v>3.7900925000000001</v>
      </c>
      <c r="I44" s="12">
        <v>2841.60888671875</v>
      </c>
      <c r="J44" s="12">
        <v>1</v>
      </c>
      <c r="K44" s="12">
        <v>-1.9285295</v>
      </c>
      <c r="L44" s="12">
        <v>0.47524905000000001</v>
      </c>
      <c r="M44" s="12">
        <v>9.5582513799999997</v>
      </c>
      <c r="N44" s="12">
        <v>1.791748E-2</v>
      </c>
      <c r="O44" s="12" t="s">
        <v>1938</v>
      </c>
      <c r="P44" s="12">
        <v>-1.65880501</v>
      </c>
      <c r="Q44" s="12">
        <v>2841.6088867200001</v>
      </c>
      <c r="R44" s="12">
        <v>2358</v>
      </c>
      <c r="S44" s="12">
        <v>0.19724374</v>
      </c>
      <c r="T44" s="12">
        <v>14</v>
      </c>
      <c r="U44" s="12">
        <v>16.739999770000001</v>
      </c>
      <c r="V44" s="12">
        <v>17.965385439999999</v>
      </c>
      <c r="W44" s="12">
        <v>22</v>
      </c>
      <c r="X44" s="12">
        <v>-0.22172602</v>
      </c>
      <c r="Y44" s="12">
        <v>3.4290040000000001E-2</v>
      </c>
      <c r="Z44" s="12">
        <v>0.88507605</v>
      </c>
      <c r="AA44" s="12">
        <v>-78.677581790000005</v>
      </c>
      <c r="AB44" s="12">
        <v>3.7900924699999998</v>
      </c>
      <c r="AC44" s="12" t="s">
        <v>1938</v>
      </c>
      <c r="AD44" s="12" t="s">
        <v>1938</v>
      </c>
      <c r="AE44" s="12"/>
      <c r="AF44" s="12"/>
      <c r="AG44" s="12"/>
      <c r="AH44" s="12">
        <v>11.073170660000001</v>
      </c>
      <c r="AI44" s="12">
        <v>28.235294339999999</v>
      </c>
      <c r="AJ44" s="12" t="s">
        <v>1938</v>
      </c>
      <c r="AK44" s="12">
        <v>48.580310820000001</v>
      </c>
      <c r="AL44" s="12" t="s">
        <v>1938</v>
      </c>
      <c r="AM44" s="12" t="s">
        <v>1938</v>
      </c>
      <c r="AN44" s="12">
        <v>7.6315599999999999E-3</v>
      </c>
      <c r="AO44" s="12" t="s">
        <v>1938</v>
      </c>
      <c r="AP44" s="12">
        <v>-7.1580371899999999</v>
      </c>
      <c r="AQ44" s="12">
        <v>0.17060455999999999</v>
      </c>
      <c r="AR44" s="12">
        <v>5.3423079999999998E-2</v>
      </c>
      <c r="AS44" s="12" t="s">
        <v>1938</v>
      </c>
      <c r="AT44" s="12" t="s">
        <v>1938</v>
      </c>
      <c r="AU44" s="12" t="s">
        <v>1938</v>
      </c>
      <c r="AV44" s="12">
        <v>1.29200077</v>
      </c>
      <c r="AW44" s="12">
        <v>12.15283775</v>
      </c>
      <c r="AX44" s="12">
        <v>1.2377226400000001</v>
      </c>
      <c r="AY44" s="12">
        <v>6.96925068</v>
      </c>
      <c r="AZ44" s="12">
        <v>80.791870119999999</v>
      </c>
      <c r="BA44" s="12">
        <v>14.348445890000001</v>
      </c>
      <c r="BB44" s="12" t="s">
        <v>1938</v>
      </c>
      <c r="BC44" s="43"/>
      <c r="BD44" s="12">
        <f t="shared" si="0"/>
        <v>4.6500000000000004</v>
      </c>
      <c r="BE44" s="12">
        <f t="shared" si="1"/>
        <v>978.43435983722657</v>
      </c>
      <c r="BF44" s="12"/>
      <c r="BG44" s="12"/>
      <c r="BJ44" s="14" t="s">
        <v>55</v>
      </c>
      <c r="BK44" s="11">
        <f>AVERAGE(BK37:BK42)</f>
        <v>12.933710041583284</v>
      </c>
      <c r="BP44" s="12">
        <v>1203</v>
      </c>
      <c r="BQ44" s="12"/>
      <c r="BR44" s="12" t="str">
        <f t="shared" si="2"/>
        <v xml:space="preserve"> </v>
      </c>
    </row>
    <row r="45" spans="1:70" x14ac:dyDescent="0.3">
      <c r="A45" s="12">
        <f t="shared" si="3"/>
        <v>44</v>
      </c>
      <c r="B45" s="12" t="s">
        <v>2799</v>
      </c>
      <c r="C45" s="12" t="s">
        <v>2800</v>
      </c>
      <c r="D45" s="12">
        <v>-78.677584159999995</v>
      </c>
      <c r="E45" s="12">
        <v>-1.65876673</v>
      </c>
      <c r="F45" s="12">
        <v>4.49</v>
      </c>
      <c r="G45" s="12">
        <f t="shared" si="5"/>
        <v>-0.48750000000000027</v>
      </c>
      <c r="H45" s="12">
        <v>3.7900925000000001</v>
      </c>
      <c r="I45" s="12">
        <v>2841.587890625</v>
      </c>
      <c r="J45" s="12">
        <v>4.5</v>
      </c>
      <c r="K45" s="12">
        <v>-3.3913867500000001</v>
      </c>
      <c r="L45" s="12">
        <v>0.94930093999999998</v>
      </c>
      <c r="M45" s="12">
        <v>10.128071780000001</v>
      </c>
      <c r="N45" s="12">
        <v>0.11205775</v>
      </c>
      <c r="O45" s="12" t="s">
        <v>1938</v>
      </c>
      <c r="P45" s="12">
        <v>-1.6587667500000001</v>
      </c>
      <c r="Q45" s="12">
        <v>2841.5878906200001</v>
      </c>
      <c r="R45" s="12">
        <v>1110</v>
      </c>
      <c r="S45" s="12">
        <v>0.20361166</v>
      </c>
      <c r="T45" s="12">
        <v>15</v>
      </c>
      <c r="U45" s="12">
        <v>16.163999560000001</v>
      </c>
      <c r="V45" s="12">
        <v>17.58921432</v>
      </c>
      <c r="W45" s="12">
        <v>22</v>
      </c>
      <c r="X45" s="12">
        <v>-0.37621423999999998</v>
      </c>
      <c r="Y45" s="12">
        <v>0.12727585</v>
      </c>
      <c r="Z45" s="12">
        <v>0.76475585000000001</v>
      </c>
      <c r="AA45" s="12">
        <v>-78.677581790000005</v>
      </c>
      <c r="AB45" s="12">
        <v>3.7900924699999998</v>
      </c>
      <c r="AC45" s="12" t="s">
        <v>1938</v>
      </c>
      <c r="AD45" s="12" t="s">
        <v>1938</v>
      </c>
      <c r="AE45" s="12"/>
      <c r="AF45" s="12"/>
      <c r="AG45" s="12"/>
      <c r="AH45" s="12">
        <v>11.16666698</v>
      </c>
      <c r="AI45" s="12">
        <v>50.196079249999997</v>
      </c>
      <c r="AJ45" s="12" t="s">
        <v>1938</v>
      </c>
      <c r="AK45" s="12">
        <v>48.580310820000001</v>
      </c>
      <c r="AL45" s="12" t="s">
        <v>1938</v>
      </c>
      <c r="AM45" s="12" t="s">
        <v>1938</v>
      </c>
      <c r="AN45" s="12">
        <v>7.6315599999999999E-3</v>
      </c>
      <c r="AO45" s="12" t="s">
        <v>1938</v>
      </c>
      <c r="AP45" s="12">
        <v>-11.79924488</v>
      </c>
      <c r="AQ45" s="12">
        <v>0</v>
      </c>
      <c r="AR45" s="12">
        <v>5.230448E-2</v>
      </c>
      <c r="AS45" s="12" t="s">
        <v>1938</v>
      </c>
      <c r="AT45" s="12" t="s">
        <v>1938</v>
      </c>
      <c r="AU45" s="12">
        <v>0</v>
      </c>
      <c r="AV45" s="12">
        <v>1.1639995599999999</v>
      </c>
      <c r="AW45" s="12">
        <v>12.159205439999999</v>
      </c>
      <c r="AX45" s="12">
        <v>90.269996640000002</v>
      </c>
      <c r="AY45" s="12">
        <v>6.97819185</v>
      </c>
      <c r="AZ45" s="12">
        <v>0</v>
      </c>
      <c r="BA45" s="12">
        <v>14.33006191</v>
      </c>
      <c r="BB45" s="12" t="s">
        <v>1938</v>
      </c>
      <c r="BC45" s="43"/>
      <c r="BD45" s="12">
        <f t="shared" si="0"/>
        <v>4.49</v>
      </c>
      <c r="BE45" s="12">
        <f t="shared" si="1"/>
        <v>472.97962224708215</v>
      </c>
      <c r="BF45" s="12"/>
      <c r="BG45" s="12"/>
      <c r="BP45" s="12">
        <v>1203</v>
      </c>
      <c r="BQ45" s="12"/>
      <c r="BR45" s="12" t="str">
        <f t="shared" si="2"/>
        <v xml:space="preserve"> </v>
      </c>
    </row>
    <row r="46" spans="1:70" x14ac:dyDescent="0.3">
      <c r="A46" s="12">
        <f t="shared" si="3"/>
        <v>45</v>
      </c>
      <c r="B46" s="12" t="s">
        <v>2801</v>
      </c>
      <c r="C46" s="12" t="s">
        <v>2802</v>
      </c>
      <c r="D46" s="12">
        <v>-78.677579660000006</v>
      </c>
      <c r="E46" s="12">
        <v>-1.6587298399999999</v>
      </c>
      <c r="F46" s="12">
        <v>4.05</v>
      </c>
      <c r="G46" s="12">
        <f t="shared" si="5"/>
        <v>6.0833333333333219E-2</v>
      </c>
      <c r="H46" s="12">
        <v>3.7900925000000001</v>
      </c>
      <c r="I46" s="12">
        <v>2841.57885742187</v>
      </c>
      <c r="J46" s="12">
        <v>10.3</v>
      </c>
      <c r="K46" s="12">
        <v>-1.9141642999999999</v>
      </c>
      <c r="L46" s="12">
        <v>1.6867151300000001</v>
      </c>
      <c r="M46" s="12">
        <v>10.058639530000001</v>
      </c>
      <c r="N46" s="12">
        <v>7.1310009999999993E-2</v>
      </c>
      <c r="O46" s="12" t="s">
        <v>1938</v>
      </c>
      <c r="P46" s="12">
        <v>-1.65872979</v>
      </c>
      <c r="Q46" s="12">
        <v>2841.5788574200001</v>
      </c>
      <c r="R46" s="12">
        <v>1402</v>
      </c>
      <c r="S46" s="12">
        <v>0.20361166</v>
      </c>
      <c r="T46" s="12">
        <v>15</v>
      </c>
      <c r="U46" s="12">
        <v>14.579999920000001</v>
      </c>
      <c r="V46" s="12">
        <v>17.42049789</v>
      </c>
      <c r="W46" s="12">
        <v>22</v>
      </c>
      <c r="X46" s="12">
        <v>-0.19195102</v>
      </c>
      <c r="Y46" s="12">
        <v>0.25150098999999998</v>
      </c>
      <c r="Z46" s="12">
        <v>0.92900640000000001</v>
      </c>
      <c r="AA46" s="12">
        <v>-78.677581790000005</v>
      </c>
      <c r="AB46" s="12">
        <v>3.7900924699999998</v>
      </c>
      <c r="AC46" s="12" t="s">
        <v>1938</v>
      </c>
      <c r="AD46" s="12" t="s">
        <v>1938</v>
      </c>
      <c r="AE46" s="12"/>
      <c r="AF46" s="12"/>
      <c r="AG46" s="12"/>
      <c r="AH46" s="12">
        <v>11.16666698</v>
      </c>
      <c r="AI46" s="12">
        <v>50.196079249999997</v>
      </c>
      <c r="AJ46" s="12" t="s">
        <v>1938</v>
      </c>
      <c r="AK46" s="12">
        <v>48.580047610000001</v>
      </c>
      <c r="AL46" s="12" t="s">
        <v>1938</v>
      </c>
      <c r="AM46" s="12" t="s">
        <v>1938</v>
      </c>
      <c r="AN46" s="12">
        <v>7.8023700000000003E-3</v>
      </c>
      <c r="AO46" s="12" t="s">
        <v>1938</v>
      </c>
      <c r="AP46" s="12">
        <v>-9.3336029099999998</v>
      </c>
      <c r="AQ46" s="12">
        <v>3.6262620000000002E-2</v>
      </c>
      <c r="AR46" s="12">
        <v>5.1802769999999998E-2</v>
      </c>
      <c r="AS46" s="12" t="s">
        <v>1938</v>
      </c>
      <c r="AT46" s="12" t="s">
        <v>1938</v>
      </c>
      <c r="AU46" s="12">
        <v>308.86483765000003</v>
      </c>
      <c r="AV46" s="12">
        <v>1.1639995599999999</v>
      </c>
      <c r="AW46" s="12">
        <v>12.159205439999999</v>
      </c>
      <c r="AX46" s="12">
        <v>8.5634326900000008</v>
      </c>
      <c r="AY46" s="12">
        <v>6.9802432100000003</v>
      </c>
      <c r="AZ46" s="12">
        <v>11.67731667</v>
      </c>
      <c r="BA46" s="12">
        <v>14.325850490000001</v>
      </c>
      <c r="BB46" s="12" t="s">
        <v>1938</v>
      </c>
      <c r="BC46" s="43"/>
      <c r="BD46" s="12">
        <f t="shared" si="0"/>
        <v>4.05</v>
      </c>
      <c r="BE46" s="12">
        <f t="shared" si="1"/>
        <v>240.11167789785583</v>
      </c>
      <c r="BF46" s="12"/>
      <c r="BG46" s="12"/>
      <c r="BP46" s="12">
        <v>1209</v>
      </c>
      <c r="BQ46" s="12"/>
      <c r="BR46" s="12" t="str">
        <f t="shared" si="2"/>
        <v xml:space="preserve"> </v>
      </c>
    </row>
    <row r="47" spans="1:70" x14ac:dyDescent="0.3">
      <c r="A47" s="12">
        <f t="shared" si="3"/>
        <v>46</v>
      </c>
      <c r="B47" s="12" t="s">
        <v>2803</v>
      </c>
      <c r="C47" s="12" t="s">
        <v>2804</v>
      </c>
      <c r="D47" s="12">
        <v>-78.677569329999997</v>
      </c>
      <c r="E47" s="12">
        <v>-1.65869117</v>
      </c>
      <c r="F47" s="12">
        <v>4.58</v>
      </c>
      <c r="G47" s="12">
        <f t="shared" si="5"/>
        <v>0.3958333333333332</v>
      </c>
      <c r="H47" s="12">
        <v>3.7900925000000001</v>
      </c>
      <c r="I47" s="12">
        <v>2841.68896484375</v>
      </c>
      <c r="J47" s="12">
        <v>22.7</v>
      </c>
      <c r="K47" s="12">
        <v>-2.27090025</v>
      </c>
      <c r="L47" s="12">
        <v>0.55665189000000004</v>
      </c>
      <c r="M47" s="12">
        <v>9.7282400100000004</v>
      </c>
      <c r="N47" s="12">
        <v>3.4810899999999999E-2</v>
      </c>
      <c r="O47" s="12" t="s">
        <v>1938</v>
      </c>
      <c r="P47" s="12">
        <v>-1.65869117</v>
      </c>
      <c r="Q47" s="12">
        <v>2841.6889648400002</v>
      </c>
      <c r="R47" s="12">
        <v>1402</v>
      </c>
      <c r="S47" s="12">
        <v>0.21062943000000001</v>
      </c>
      <c r="T47" s="12">
        <v>17</v>
      </c>
      <c r="U47" s="12">
        <v>16.487998959999999</v>
      </c>
      <c r="V47" s="12">
        <v>17.42049789</v>
      </c>
      <c r="W47" s="12">
        <v>22</v>
      </c>
      <c r="X47" s="12">
        <v>-0.24466740000000001</v>
      </c>
      <c r="Y47" s="12">
        <v>7.065457E-2</v>
      </c>
      <c r="Z47" s="12">
        <v>0.84846747</v>
      </c>
      <c r="AA47" s="12">
        <v>-78.677566530000007</v>
      </c>
      <c r="AB47" s="12">
        <v>3.7900924699999998</v>
      </c>
      <c r="AC47" s="12" t="s">
        <v>1938</v>
      </c>
      <c r="AD47" s="12" t="s">
        <v>1938</v>
      </c>
      <c r="AE47" s="12"/>
      <c r="AF47" s="12"/>
      <c r="AG47" s="12"/>
      <c r="AH47" s="12">
        <v>11.302325250000001</v>
      </c>
      <c r="AI47" s="12">
        <v>26.274509429999998</v>
      </c>
      <c r="AJ47" s="12" t="s">
        <v>1938</v>
      </c>
      <c r="AK47" s="12">
        <v>48.580047610000001</v>
      </c>
      <c r="AL47" s="12" t="s">
        <v>1938</v>
      </c>
      <c r="AM47" s="12" t="s">
        <v>1938</v>
      </c>
      <c r="AN47" s="12">
        <v>7.8023700000000003E-3</v>
      </c>
      <c r="AO47" s="12" t="s">
        <v>1938</v>
      </c>
      <c r="AP47" s="12">
        <v>-9.3336029099999998</v>
      </c>
      <c r="AQ47" s="12">
        <v>3.6262620000000002E-2</v>
      </c>
      <c r="AR47" s="12">
        <v>5.1802769999999998E-2</v>
      </c>
      <c r="AS47" s="12" t="s">
        <v>1938</v>
      </c>
      <c r="AT47" s="12" t="s">
        <v>1938</v>
      </c>
      <c r="AU47" s="12">
        <v>308.86483765000003</v>
      </c>
      <c r="AV47" s="12">
        <v>2.4200000799999999</v>
      </c>
      <c r="AW47" s="12">
        <v>12.16622353</v>
      </c>
      <c r="AX47" s="12">
        <v>8.5634326900000008</v>
      </c>
      <c r="AY47" s="12">
        <v>6.9802432100000003</v>
      </c>
      <c r="AZ47" s="12">
        <v>11.67731667</v>
      </c>
      <c r="BA47" s="12">
        <v>14.325850490000001</v>
      </c>
      <c r="BB47" s="12" t="s">
        <v>1938</v>
      </c>
      <c r="BC47" s="43"/>
      <c r="BD47" s="12">
        <f t="shared" si="0"/>
        <v>4.58</v>
      </c>
      <c r="BE47" s="12">
        <f t="shared" si="1"/>
        <v>822.77633154178284</v>
      </c>
      <c r="BF47" s="12"/>
      <c r="BG47" s="12"/>
      <c r="BP47" s="12">
        <v>1209</v>
      </c>
      <c r="BQ47" s="12"/>
      <c r="BR47" s="12" t="str">
        <f t="shared" si="2"/>
        <v xml:space="preserve"> </v>
      </c>
    </row>
    <row r="48" spans="1:70" x14ac:dyDescent="0.3">
      <c r="A48" s="12">
        <f t="shared" si="3"/>
        <v>47</v>
      </c>
      <c r="B48" s="12" t="s">
        <v>2805</v>
      </c>
      <c r="C48" s="12" t="s">
        <v>2806</v>
      </c>
      <c r="D48" s="12">
        <v>-78.677549540000001</v>
      </c>
      <c r="E48" s="12">
        <v>-1.65865459</v>
      </c>
      <c r="F48" s="12">
        <v>4.6399999999999997</v>
      </c>
      <c r="G48" s="12">
        <f t="shared" si="5"/>
        <v>-8.3333333333332291E-3</v>
      </c>
      <c r="H48" s="12">
        <v>3.7900925000000001</v>
      </c>
      <c r="I48" s="12">
        <v>2841.8837890625</v>
      </c>
      <c r="J48" s="12">
        <v>33.700000000000003</v>
      </c>
      <c r="K48" s="12">
        <v>-1.44968915</v>
      </c>
      <c r="L48" s="12">
        <v>-0.22864625999999999</v>
      </c>
      <c r="M48" s="12">
        <v>10.55423927</v>
      </c>
      <c r="N48" s="12">
        <v>0.10521704</v>
      </c>
      <c r="O48" s="12" t="s">
        <v>1938</v>
      </c>
      <c r="P48" s="12">
        <v>-1.6586545699999999</v>
      </c>
      <c r="Q48" s="12">
        <v>2841.8837890599998</v>
      </c>
      <c r="R48" s="12">
        <v>1355</v>
      </c>
      <c r="S48" s="12">
        <v>0.21811859</v>
      </c>
      <c r="T48" s="12">
        <v>16</v>
      </c>
      <c r="U48" s="12">
        <v>16.70399857</v>
      </c>
      <c r="V48" s="12">
        <v>17.039983750000001</v>
      </c>
      <c r="W48" s="12">
        <v>21</v>
      </c>
      <c r="X48" s="12">
        <v>-0.11824572999999999</v>
      </c>
      <c r="Y48" s="12">
        <v>3.1605420000000002E-2</v>
      </c>
      <c r="Z48" s="12">
        <v>0.86164653000000002</v>
      </c>
      <c r="AA48" s="12">
        <v>-78.677551269999995</v>
      </c>
      <c r="AB48" s="12">
        <v>3.7900924699999998</v>
      </c>
      <c r="AC48" s="12" t="s">
        <v>1938</v>
      </c>
      <c r="AD48" s="12" t="s">
        <v>1938</v>
      </c>
      <c r="AE48" s="12"/>
      <c r="AF48" s="12"/>
      <c r="AG48" s="12"/>
      <c r="AH48" s="12">
        <v>11.409091</v>
      </c>
      <c r="AI48" s="12">
        <v>15.294117930000001</v>
      </c>
      <c r="AJ48" s="12" t="s">
        <v>1938</v>
      </c>
      <c r="AK48" s="12">
        <v>48.579902650000001</v>
      </c>
      <c r="AL48" s="12" t="s">
        <v>1938</v>
      </c>
      <c r="AM48" s="12" t="s">
        <v>1938</v>
      </c>
      <c r="AN48" s="12">
        <v>7.8949899999999993E-3</v>
      </c>
      <c r="AO48" s="12" t="s">
        <v>1938</v>
      </c>
      <c r="AP48" s="12">
        <v>-11.79924488</v>
      </c>
      <c r="AQ48" s="12">
        <v>1.7841409999999999E-2</v>
      </c>
      <c r="AR48" s="12">
        <v>5.0671250000000001E-2</v>
      </c>
      <c r="AS48" s="12" t="s">
        <v>1938</v>
      </c>
      <c r="AT48" s="12" t="s">
        <v>1938</v>
      </c>
      <c r="AU48" s="12">
        <v>149.92935181000001</v>
      </c>
      <c r="AV48" s="12">
        <v>0.70399856999999999</v>
      </c>
      <c r="AW48" s="12">
        <v>12.17371273</v>
      </c>
      <c r="AX48" s="12">
        <v>17.641262050000002</v>
      </c>
      <c r="AY48" s="12">
        <v>6.9890503900000001</v>
      </c>
      <c r="AZ48" s="12">
        <v>5.6684102999999997</v>
      </c>
      <c r="BA48" s="12">
        <v>14.307797430000001</v>
      </c>
      <c r="BB48" s="12" t="s">
        <v>1938</v>
      </c>
      <c r="BC48" s="43"/>
      <c r="BD48" s="12">
        <f t="shared" si="0"/>
        <v>4.6399999999999997</v>
      </c>
      <c r="BE48" s="12">
        <f t="shared" si="1"/>
        <v>-2029.3356208844177</v>
      </c>
      <c r="BF48" s="12"/>
      <c r="BG48" s="12"/>
      <c r="BP48" s="12">
        <v>1230</v>
      </c>
      <c r="BQ48" s="12"/>
      <c r="BR48" s="12" t="str">
        <f t="shared" si="2"/>
        <v xml:space="preserve"> </v>
      </c>
    </row>
    <row r="49" spans="1:70" x14ac:dyDescent="0.3">
      <c r="A49" s="12">
        <f t="shared" si="3"/>
        <v>48</v>
      </c>
      <c r="B49" s="12" t="s">
        <v>2807</v>
      </c>
      <c r="C49" s="12" t="s">
        <v>2808</v>
      </c>
      <c r="D49" s="12">
        <v>-78.677526889999996</v>
      </c>
      <c r="E49" s="12">
        <v>-1.6586219099999999</v>
      </c>
      <c r="F49" s="12">
        <v>4.46</v>
      </c>
      <c r="G49" s="12">
        <f t="shared" si="5"/>
        <v>-0.73083333333333311</v>
      </c>
      <c r="H49" s="12">
        <v>3.7900925000000001</v>
      </c>
      <c r="I49" s="12">
        <v>2841.49096679687</v>
      </c>
      <c r="J49" s="12">
        <v>37.9</v>
      </c>
      <c r="K49" s="12">
        <v>-0.53270989999999996</v>
      </c>
      <c r="L49" s="12">
        <v>-0.10414778</v>
      </c>
      <c r="M49" s="12">
        <v>9.6348657600000003</v>
      </c>
      <c r="N49" s="12">
        <v>4.6195090000000001E-2</v>
      </c>
      <c r="O49" s="12" t="s">
        <v>1938</v>
      </c>
      <c r="P49" s="12">
        <v>-1.6586219099999999</v>
      </c>
      <c r="Q49" s="12">
        <v>2841.4909668</v>
      </c>
      <c r="R49" s="12">
        <v>1355</v>
      </c>
      <c r="S49" s="12">
        <v>0.21811859</v>
      </c>
      <c r="T49" s="12">
        <v>16</v>
      </c>
      <c r="U49" s="12">
        <v>16.055999759999999</v>
      </c>
      <c r="V49" s="12">
        <v>17.039983750000001</v>
      </c>
      <c r="W49" s="12">
        <v>21</v>
      </c>
      <c r="X49" s="12">
        <v>-6.8213999999999997E-2</v>
      </c>
      <c r="Y49" s="12">
        <v>-4.8933480000000001E-2</v>
      </c>
      <c r="Z49" s="12">
        <v>0.87580186000000004</v>
      </c>
      <c r="AA49" s="12">
        <v>-78.677528379999998</v>
      </c>
      <c r="AB49" s="12">
        <v>3.7900924699999998</v>
      </c>
      <c r="AC49" s="12" t="s">
        <v>1938</v>
      </c>
      <c r="AD49" s="12" t="s">
        <v>1938</v>
      </c>
      <c r="AE49" s="12"/>
      <c r="AF49" s="12"/>
      <c r="AG49" s="12"/>
      <c r="AH49" s="12">
        <v>11.409091</v>
      </c>
      <c r="AI49" s="12">
        <v>15.294117930000001</v>
      </c>
      <c r="AJ49" s="12" t="s">
        <v>1938</v>
      </c>
      <c r="AK49" s="12">
        <v>48.579902650000001</v>
      </c>
      <c r="AL49" s="12" t="s">
        <v>1938</v>
      </c>
      <c r="AM49" s="12" t="s">
        <v>1938</v>
      </c>
      <c r="AN49" s="12">
        <v>7.8949899999999993E-3</v>
      </c>
      <c r="AO49" s="12" t="s">
        <v>1938</v>
      </c>
      <c r="AP49" s="12">
        <v>-11.79924488</v>
      </c>
      <c r="AQ49" s="12">
        <v>1.7841409999999999E-2</v>
      </c>
      <c r="AR49" s="12">
        <v>5.0671250000000001E-2</v>
      </c>
      <c r="AS49" s="12" t="s">
        <v>1938</v>
      </c>
      <c r="AT49" s="12" t="s">
        <v>1938</v>
      </c>
      <c r="AU49" s="12">
        <v>149.92935181000001</v>
      </c>
      <c r="AV49" s="12">
        <v>0.70399856999999999</v>
      </c>
      <c r="AW49" s="12">
        <v>12.17371273</v>
      </c>
      <c r="AX49" s="12">
        <v>17.641262050000002</v>
      </c>
      <c r="AY49" s="12">
        <v>6.9890503900000001</v>
      </c>
      <c r="AZ49" s="12">
        <v>5.6684102999999997</v>
      </c>
      <c r="BA49" s="12">
        <v>14.307797430000001</v>
      </c>
      <c r="BB49" s="12" t="s">
        <v>1938</v>
      </c>
      <c r="BC49" s="43"/>
      <c r="BD49" s="12">
        <f t="shared" si="0"/>
        <v>4.46</v>
      </c>
      <c r="BE49" s="12">
        <f t="shared" si="1"/>
        <v>-4282.3764462382205</v>
      </c>
      <c r="BF49" s="12"/>
      <c r="BG49" s="12"/>
      <c r="BP49" s="12">
        <v>1295</v>
      </c>
      <c r="BQ49" s="12"/>
      <c r="BR49" s="12" t="str">
        <f t="shared" si="2"/>
        <v xml:space="preserve"> </v>
      </c>
    </row>
    <row r="50" spans="1:70" x14ac:dyDescent="0.3">
      <c r="A50" s="12">
        <f t="shared" si="3"/>
        <v>49</v>
      </c>
      <c r="B50" s="12" t="s">
        <v>2809</v>
      </c>
      <c r="C50" s="12" t="s">
        <v>2810</v>
      </c>
      <c r="D50" s="12">
        <v>-78.677507910000003</v>
      </c>
      <c r="E50" s="12">
        <v>-1.6585975399999999</v>
      </c>
      <c r="F50" s="12">
        <v>3.19</v>
      </c>
      <c r="G50" s="12">
        <f t="shared" si="5"/>
        <v>-1.5424999999999998</v>
      </c>
      <c r="H50" s="12">
        <v>3.7900925000000001</v>
      </c>
      <c r="I50" s="12">
        <v>2841.60717773437</v>
      </c>
      <c r="J50" s="12">
        <v>41</v>
      </c>
      <c r="K50" s="12">
        <v>0.59495914000000005</v>
      </c>
      <c r="L50" s="12">
        <v>-0.29328971999999998</v>
      </c>
      <c r="M50" s="12">
        <v>11.904569629999999</v>
      </c>
      <c r="N50" s="12">
        <v>0.12634152000000001</v>
      </c>
      <c r="O50" s="12" t="s">
        <v>1938</v>
      </c>
      <c r="P50" s="12">
        <v>-1.6585975900000001</v>
      </c>
      <c r="Q50" s="12">
        <v>2841.6071777299999</v>
      </c>
      <c r="R50" s="12">
        <v>877</v>
      </c>
      <c r="S50" s="12">
        <v>0.22420859000000001</v>
      </c>
      <c r="T50" s="12">
        <v>12</v>
      </c>
      <c r="U50" s="12">
        <v>11.48400021</v>
      </c>
      <c r="V50" s="12">
        <v>16.664577479999998</v>
      </c>
      <c r="W50" s="12">
        <v>22</v>
      </c>
      <c r="X50" s="12">
        <v>-0.19512378</v>
      </c>
      <c r="Y50" s="12">
        <v>-1.8304300000000001E-3</v>
      </c>
      <c r="Z50" s="12">
        <v>0.87921864000000005</v>
      </c>
      <c r="AA50" s="12">
        <v>-78.677505490000001</v>
      </c>
      <c r="AB50" s="12">
        <v>3.7900924699999998</v>
      </c>
      <c r="AC50" s="12" t="s">
        <v>1938</v>
      </c>
      <c r="AD50" s="12" t="s">
        <v>1938</v>
      </c>
      <c r="AE50" s="12"/>
      <c r="AF50" s="12"/>
      <c r="AG50" s="12"/>
      <c r="AH50" s="12">
        <v>11.422222140000001</v>
      </c>
      <c r="AI50" s="12">
        <v>19.6078434</v>
      </c>
      <c r="AJ50" s="12" t="s">
        <v>1938</v>
      </c>
      <c r="AK50" s="12">
        <v>48.579750060000002</v>
      </c>
      <c r="AL50" s="12" t="s">
        <v>1938</v>
      </c>
      <c r="AM50" s="12" t="s">
        <v>1938</v>
      </c>
      <c r="AN50" s="12">
        <v>7.9955900000000003E-3</v>
      </c>
      <c r="AO50" s="12" t="s">
        <v>1938</v>
      </c>
      <c r="AP50" s="12">
        <v>-11.364131929999999</v>
      </c>
      <c r="AQ50" s="12">
        <v>1.8158589999999999E-2</v>
      </c>
      <c r="AR50" s="12">
        <v>4.9554910000000001E-2</v>
      </c>
      <c r="AS50" s="12" t="s">
        <v>1938</v>
      </c>
      <c r="AT50" s="12" t="s">
        <v>1938</v>
      </c>
      <c r="AU50" s="12">
        <v>168.00250244</v>
      </c>
      <c r="AV50" s="12">
        <v>0.51599978999999996</v>
      </c>
      <c r="AW50" s="12">
        <v>12.179802889999999</v>
      </c>
      <c r="AX50" s="12">
        <v>15.74347496</v>
      </c>
      <c r="AY50" s="12">
        <v>6.9983105700000001</v>
      </c>
      <c r="AZ50" s="12">
        <v>6.3517055500000001</v>
      </c>
      <c r="BA50" s="12">
        <v>14.28886509</v>
      </c>
      <c r="BB50" s="12" t="s">
        <v>1938</v>
      </c>
      <c r="BC50" s="43"/>
      <c r="BD50" s="12">
        <f t="shared" si="0"/>
        <v>3.19</v>
      </c>
      <c r="BE50" s="12">
        <f t="shared" si="1"/>
        <v>-1087.6617155214306</v>
      </c>
      <c r="BF50" s="12"/>
      <c r="BG50" s="12"/>
      <c r="BP50" s="12">
        <v>1315</v>
      </c>
      <c r="BQ50" s="12"/>
      <c r="BR50" s="12" t="str">
        <f t="shared" si="2"/>
        <v xml:space="preserve"> </v>
      </c>
    </row>
    <row r="51" spans="1:70" x14ac:dyDescent="0.3">
      <c r="A51" s="12">
        <f t="shared" si="3"/>
        <v>50</v>
      </c>
      <c r="B51" s="12" t="s">
        <v>2811</v>
      </c>
      <c r="C51" s="12" t="s">
        <v>2812</v>
      </c>
      <c r="D51" s="12">
        <v>-78.677496039999994</v>
      </c>
      <c r="E51" s="12">
        <v>-1.65858521</v>
      </c>
      <c r="F51" s="12">
        <v>1.75</v>
      </c>
      <c r="G51" s="12">
        <f t="shared" si="5"/>
        <v>-0.96416666666666673</v>
      </c>
      <c r="H51" s="12">
        <v>3.7900925000000001</v>
      </c>
      <c r="I51" s="12">
        <v>2841.28198242187</v>
      </c>
      <c r="J51" s="12">
        <v>41.8</v>
      </c>
      <c r="K51" s="12">
        <v>-5.06732798</v>
      </c>
      <c r="L51" s="12">
        <v>0.84156191000000002</v>
      </c>
      <c r="M51" s="12">
        <v>8.8328084899999997</v>
      </c>
      <c r="N51" s="12">
        <v>6.057531E-2</v>
      </c>
      <c r="O51" s="12" t="s">
        <v>1938</v>
      </c>
      <c r="P51" s="12">
        <v>-1.6585851899999999</v>
      </c>
      <c r="Q51" s="12">
        <v>2841.2819824200001</v>
      </c>
      <c r="R51" s="12">
        <v>918</v>
      </c>
      <c r="S51" s="12">
        <v>0.22814110000000001</v>
      </c>
      <c r="T51" s="12">
        <v>6</v>
      </c>
      <c r="U51" s="12">
        <v>6.2999997099999998</v>
      </c>
      <c r="V51" s="12">
        <v>16.376565930000002</v>
      </c>
      <c r="W51" s="12">
        <v>22</v>
      </c>
      <c r="X51" s="12">
        <v>-0.49214142999999999</v>
      </c>
      <c r="Y51" s="12">
        <v>7.8952519999999998E-2</v>
      </c>
      <c r="Z51" s="12">
        <v>0.80575746000000004</v>
      </c>
      <c r="AA51" s="12">
        <v>-78.677497860000003</v>
      </c>
      <c r="AB51" s="12">
        <v>3.7900924699999998</v>
      </c>
      <c r="AC51" s="12" t="s">
        <v>1938</v>
      </c>
      <c r="AD51" s="12" t="s">
        <v>1938</v>
      </c>
      <c r="AE51" s="12"/>
      <c r="AF51" s="12"/>
      <c r="AG51" s="12"/>
      <c r="AH51" s="12">
        <v>11.30434799</v>
      </c>
      <c r="AI51" s="12">
        <v>19.6078434</v>
      </c>
      <c r="AJ51" s="12" t="s">
        <v>1938</v>
      </c>
      <c r="AK51" s="12">
        <v>48.579624180000003</v>
      </c>
      <c r="AL51" s="12" t="s">
        <v>1938</v>
      </c>
      <c r="AM51" s="12" t="s">
        <v>1938</v>
      </c>
      <c r="AN51" s="12">
        <v>8.0767900000000004E-3</v>
      </c>
      <c r="AO51" s="12" t="s">
        <v>1938</v>
      </c>
      <c r="AP51" s="12">
        <v>-10.493906020000001</v>
      </c>
      <c r="AQ51" s="12">
        <v>1.8023919999999999E-2</v>
      </c>
      <c r="AR51" s="12">
        <v>4.8698459999999999E-2</v>
      </c>
      <c r="AS51" s="12" t="s">
        <v>1938</v>
      </c>
      <c r="AT51" s="12" t="s">
        <v>1938</v>
      </c>
      <c r="AU51" s="12" t="s">
        <v>1938</v>
      </c>
      <c r="AV51" s="12">
        <v>0.29999970999999998</v>
      </c>
      <c r="AW51" s="12">
        <v>12.18373489</v>
      </c>
      <c r="AX51" s="12">
        <v>14.22249794</v>
      </c>
      <c r="AY51" s="12">
        <v>7.0058698699999997</v>
      </c>
      <c r="AZ51" s="12">
        <v>7.0309672399999998</v>
      </c>
      <c r="BA51" s="12">
        <v>14.27344894</v>
      </c>
      <c r="BB51" s="12" t="s">
        <v>1938</v>
      </c>
      <c r="BC51" s="43"/>
      <c r="BD51" s="12">
        <f t="shared" si="0"/>
        <v>1.75</v>
      </c>
      <c r="BE51" s="12">
        <f t="shared" si="1"/>
        <v>207.94667382225032</v>
      </c>
      <c r="BF51" s="12"/>
      <c r="BG51" s="12"/>
      <c r="BP51" s="12">
        <v>1315</v>
      </c>
      <c r="BQ51" s="12"/>
      <c r="BR51" s="12" t="str">
        <f t="shared" si="2"/>
        <v xml:space="preserve"> </v>
      </c>
    </row>
    <row r="52" spans="1:70" x14ac:dyDescent="0.3">
      <c r="A52" s="12">
        <f t="shared" si="3"/>
        <v>51</v>
      </c>
      <c r="B52" s="12" t="s">
        <v>2813</v>
      </c>
      <c r="C52" s="12" t="s">
        <v>2814</v>
      </c>
      <c r="D52" s="12">
        <v>-78.677487299999996</v>
      </c>
      <c r="E52" s="12">
        <v>-1.65857495</v>
      </c>
      <c r="F52" s="12">
        <v>1.47</v>
      </c>
      <c r="G52" s="12">
        <f t="shared" si="5"/>
        <v>0.29666666666666675</v>
      </c>
      <c r="H52" s="12">
        <v>3.7900925000000001</v>
      </c>
      <c r="I52" s="12">
        <v>2840.978515625</v>
      </c>
      <c r="J52" s="12">
        <v>46.1</v>
      </c>
      <c r="K52" s="12">
        <v>-6.3625907899999996</v>
      </c>
      <c r="L52" s="12">
        <v>1.4975731400000001</v>
      </c>
      <c r="M52" s="12">
        <v>9.9868135500000008</v>
      </c>
      <c r="N52" s="12">
        <v>0.10124714999999999</v>
      </c>
      <c r="O52" s="12" t="s">
        <v>1938</v>
      </c>
      <c r="P52" s="12">
        <v>-1.6585749400000001</v>
      </c>
      <c r="Q52" s="12">
        <v>2840.9785156200001</v>
      </c>
      <c r="R52" s="12">
        <v>918</v>
      </c>
      <c r="S52" s="12">
        <v>0.22814110000000001</v>
      </c>
      <c r="T52" s="12">
        <v>6</v>
      </c>
      <c r="U52" s="12">
        <v>5.29199982</v>
      </c>
      <c r="V52" s="12">
        <v>16.376565930000002</v>
      </c>
      <c r="W52" s="12">
        <v>21</v>
      </c>
      <c r="X52" s="12">
        <v>-0.52435701999999995</v>
      </c>
      <c r="Y52" s="12">
        <v>0.17828380999999999</v>
      </c>
      <c r="Z52" s="12">
        <v>1.04908252</v>
      </c>
      <c r="AA52" s="12">
        <v>-78.677490230000004</v>
      </c>
      <c r="AB52" s="12">
        <v>3.7900924699999998</v>
      </c>
      <c r="AC52" s="12" t="s">
        <v>1938</v>
      </c>
      <c r="AD52" s="12" t="s">
        <v>1938</v>
      </c>
      <c r="AE52" s="12"/>
      <c r="AF52" s="12"/>
      <c r="AG52" s="12"/>
      <c r="AH52" s="12">
        <v>11.30434799</v>
      </c>
      <c r="AI52" s="12">
        <v>56.86274719</v>
      </c>
      <c r="AJ52" s="12" t="s">
        <v>1938</v>
      </c>
      <c r="AK52" s="12">
        <v>48.579624180000003</v>
      </c>
      <c r="AL52" s="12" t="s">
        <v>1938</v>
      </c>
      <c r="AM52" s="12" t="s">
        <v>1938</v>
      </c>
      <c r="AN52" s="12">
        <v>8.0767900000000004E-3</v>
      </c>
      <c r="AO52" s="12" t="s">
        <v>1938</v>
      </c>
      <c r="AP52" s="12">
        <v>-10.493906020000001</v>
      </c>
      <c r="AQ52" s="12">
        <v>1.8023919999999999E-2</v>
      </c>
      <c r="AR52" s="12">
        <v>4.8698459999999999E-2</v>
      </c>
      <c r="AS52" s="12" t="s">
        <v>1938</v>
      </c>
      <c r="AT52" s="12" t="s">
        <v>1938</v>
      </c>
      <c r="AU52" s="12" t="s">
        <v>1938</v>
      </c>
      <c r="AV52" s="12">
        <v>0.29999970999999998</v>
      </c>
      <c r="AW52" s="12">
        <v>12.18373489</v>
      </c>
      <c r="AX52" s="12">
        <v>14.22249794</v>
      </c>
      <c r="AY52" s="12">
        <v>7.0058698699999997</v>
      </c>
      <c r="AZ52" s="12">
        <v>7.0309672399999998</v>
      </c>
      <c r="BA52" s="12">
        <v>14.27344894</v>
      </c>
      <c r="BB52" s="12" t="s">
        <v>1938</v>
      </c>
      <c r="BC52" s="43"/>
      <c r="BD52" s="12">
        <f t="shared" si="0"/>
        <v>1.47</v>
      </c>
      <c r="BE52" s="12">
        <f t="shared" si="1"/>
        <v>98.158811795996812</v>
      </c>
      <c r="BF52" s="12"/>
      <c r="BG52" s="12"/>
      <c r="BP52" s="12">
        <v>1337</v>
      </c>
      <c r="BQ52" s="12"/>
      <c r="BR52" s="12" t="str">
        <f t="shared" si="2"/>
        <v xml:space="preserve"> </v>
      </c>
    </row>
    <row r="53" spans="1:70" x14ac:dyDescent="0.3">
      <c r="A53" s="12">
        <f t="shared" si="3"/>
        <v>52</v>
      </c>
      <c r="B53" s="12" t="s">
        <v>2815</v>
      </c>
      <c r="C53" s="12" t="s">
        <v>2816</v>
      </c>
      <c r="D53" s="12">
        <v>-78.677474110000006</v>
      </c>
      <c r="E53" s="12">
        <v>-1.65855971</v>
      </c>
      <c r="F53" s="12">
        <v>2.27</v>
      </c>
      <c r="G53" s="12">
        <f t="shared" si="5"/>
        <v>1.3341666666666665</v>
      </c>
      <c r="H53" s="12">
        <v>3.7900925000000001</v>
      </c>
      <c r="I53" s="12">
        <v>2841.26489257812</v>
      </c>
      <c r="J53" s="12">
        <v>46.8</v>
      </c>
      <c r="K53" s="12">
        <v>-3.4919431200000002</v>
      </c>
      <c r="L53" s="12">
        <v>0.91817634999999997</v>
      </c>
      <c r="M53" s="12">
        <v>9.5175504699999998</v>
      </c>
      <c r="N53" s="12">
        <v>3.4766430000000001E-2</v>
      </c>
      <c r="O53" s="12" t="s">
        <v>1938</v>
      </c>
      <c r="P53" s="12">
        <v>-1.65855968</v>
      </c>
      <c r="Q53" s="12">
        <v>2841.2648925799999</v>
      </c>
      <c r="R53" s="12">
        <v>1934</v>
      </c>
      <c r="S53" s="12">
        <v>0.23210305000000001</v>
      </c>
      <c r="T53" s="12">
        <v>11</v>
      </c>
      <c r="U53" s="12">
        <v>8.1719999300000001</v>
      </c>
      <c r="V53" s="12">
        <v>16.670413969999998</v>
      </c>
      <c r="W53" s="12">
        <v>22</v>
      </c>
      <c r="X53" s="12">
        <v>-0.44723489999999999</v>
      </c>
      <c r="Y53" s="12">
        <v>0.11507299</v>
      </c>
      <c r="Z53" s="12">
        <v>0.78989381000000003</v>
      </c>
      <c r="AA53" s="12">
        <v>-78.67747498</v>
      </c>
      <c r="AB53" s="12">
        <v>3.7900924699999998</v>
      </c>
      <c r="AC53" s="12" t="s">
        <v>1938</v>
      </c>
      <c r="AD53" s="12" t="s">
        <v>1938</v>
      </c>
      <c r="AE53" s="12"/>
      <c r="AF53" s="12"/>
      <c r="AG53" s="12"/>
      <c r="AH53" s="12">
        <v>11.29787254</v>
      </c>
      <c r="AI53" s="12">
        <v>80.392158510000002</v>
      </c>
      <c r="AJ53" s="12" t="s">
        <v>1938</v>
      </c>
      <c r="AK53" s="12">
        <v>48.579177860000001</v>
      </c>
      <c r="AL53" s="12" t="s">
        <v>1938</v>
      </c>
      <c r="AM53" s="12" t="s">
        <v>1938</v>
      </c>
      <c r="AN53" s="12">
        <v>8.3659100000000007E-3</v>
      </c>
      <c r="AO53" s="12" t="s">
        <v>1938</v>
      </c>
      <c r="AP53" s="12">
        <v>-4.8374338200000002</v>
      </c>
      <c r="AQ53" s="12">
        <v>9.9391530000000006E-2</v>
      </c>
      <c r="AR53" s="12">
        <v>4.9572270000000002E-2</v>
      </c>
      <c r="AS53" s="12" t="s">
        <v>1938</v>
      </c>
      <c r="AT53" s="12" t="s">
        <v>1938</v>
      </c>
      <c r="AU53" s="12" t="s">
        <v>1938</v>
      </c>
      <c r="AV53" s="12">
        <v>2.8280000699999999</v>
      </c>
      <c r="AW53" s="12">
        <v>12.18769741</v>
      </c>
      <c r="AX53" s="12">
        <v>2.06934738</v>
      </c>
      <c r="AY53" s="12">
        <v>6.9945287699999996</v>
      </c>
      <c r="AZ53" s="12">
        <v>48.323410029999998</v>
      </c>
      <c r="BA53" s="12">
        <v>14.29659081</v>
      </c>
      <c r="BB53" s="12" t="s">
        <v>1938</v>
      </c>
      <c r="BC53" s="43"/>
      <c r="BD53" s="12">
        <f t="shared" si="0"/>
        <v>2.27</v>
      </c>
      <c r="BE53" s="12">
        <f t="shared" si="1"/>
        <v>247.22919513228584</v>
      </c>
      <c r="BF53" s="12"/>
      <c r="BG53" s="12"/>
      <c r="BP53" s="12">
        <v>1337</v>
      </c>
      <c r="BQ53" s="12"/>
      <c r="BR53" s="12" t="str">
        <f t="shared" si="2"/>
        <v xml:space="preserve"> </v>
      </c>
    </row>
    <row r="54" spans="1:70" x14ac:dyDescent="0.3">
      <c r="A54" s="12">
        <f t="shared" si="3"/>
        <v>53</v>
      </c>
      <c r="B54" s="12" t="s">
        <v>2817</v>
      </c>
      <c r="C54" s="12" t="s">
        <v>2818</v>
      </c>
      <c r="D54" s="12">
        <v>-78.677451419999997</v>
      </c>
      <c r="E54" s="12">
        <v>-1.6585356099999999</v>
      </c>
      <c r="F54" s="12">
        <v>3.79</v>
      </c>
      <c r="G54" s="12">
        <f t="shared" si="5"/>
        <v>1.1000000000000001</v>
      </c>
      <c r="H54" s="12">
        <v>3.7900925000000001</v>
      </c>
      <c r="I54" s="12">
        <v>2841.009765625</v>
      </c>
      <c r="J54" s="12">
        <v>45.5</v>
      </c>
      <c r="K54" s="12">
        <v>-2.8718450099999999</v>
      </c>
      <c r="L54" s="12">
        <v>1.34434426</v>
      </c>
      <c r="M54" s="12">
        <v>9.8287963900000008</v>
      </c>
      <c r="N54" s="12">
        <v>7.1765720000000005E-2</v>
      </c>
      <c r="O54" s="12" t="s">
        <v>1938</v>
      </c>
      <c r="P54" s="12">
        <v>-1.6585356</v>
      </c>
      <c r="Q54" s="12">
        <v>2841.0097656200001</v>
      </c>
      <c r="R54" s="12">
        <v>1934</v>
      </c>
      <c r="S54" s="12">
        <v>0.23210305000000001</v>
      </c>
      <c r="T54" s="12">
        <v>11</v>
      </c>
      <c r="U54" s="12">
        <v>13.6439991</v>
      </c>
      <c r="V54" s="12">
        <v>16.769029620000001</v>
      </c>
      <c r="W54" s="12">
        <v>22</v>
      </c>
      <c r="X54" s="12">
        <v>-0.23344074000000001</v>
      </c>
      <c r="Y54" s="12">
        <v>0.16217603999999999</v>
      </c>
      <c r="Z54" s="12">
        <v>0.83797306000000005</v>
      </c>
      <c r="AA54" s="12">
        <v>-78.677452090000003</v>
      </c>
      <c r="AB54" s="12">
        <v>3.7900924699999998</v>
      </c>
      <c r="AC54" s="12" t="s">
        <v>1938</v>
      </c>
      <c r="AD54" s="12" t="s">
        <v>1938</v>
      </c>
      <c r="AE54" s="12"/>
      <c r="AF54" s="12"/>
      <c r="AG54" s="12"/>
      <c r="AH54" s="12">
        <v>11.29787254</v>
      </c>
      <c r="AI54" s="12">
        <v>80.392158510000002</v>
      </c>
      <c r="AJ54" s="12" t="s">
        <v>1938</v>
      </c>
      <c r="AK54" s="12">
        <v>48.578880310000002</v>
      </c>
      <c r="AL54" s="12" t="s">
        <v>1938</v>
      </c>
      <c r="AM54" s="12" t="s">
        <v>1938</v>
      </c>
      <c r="AN54" s="12">
        <v>8.5615499999999994E-3</v>
      </c>
      <c r="AO54" s="12" t="s">
        <v>1938</v>
      </c>
      <c r="AP54" s="12">
        <v>-12.52443409</v>
      </c>
      <c r="AQ54" s="12">
        <v>6.6752010000000001E-2</v>
      </c>
      <c r="AR54" s="12">
        <v>4.9865520000000003E-2</v>
      </c>
      <c r="AS54" s="12" t="s">
        <v>1938</v>
      </c>
      <c r="AT54" s="12" t="s">
        <v>1938</v>
      </c>
      <c r="AU54" s="12" t="s">
        <v>1938</v>
      </c>
      <c r="AV54" s="12">
        <v>2.8280000699999999</v>
      </c>
      <c r="AW54" s="12">
        <v>12.18769741</v>
      </c>
      <c r="AX54" s="12">
        <v>5.5725097699999999</v>
      </c>
      <c r="AY54" s="12">
        <v>6.9896831500000003</v>
      </c>
      <c r="AZ54" s="12">
        <v>17.944862369999999</v>
      </c>
      <c r="BA54" s="12">
        <v>14.30650234</v>
      </c>
      <c r="BB54" s="12" t="s">
        <v>1938</v>
      </c>
      <c r="BC54" s="43"/>
      <c r="BD54" s="12">
        <f t="shared" si="0"/>
        <v>3.79</v>
      </c>
      <c r="BE54" s="12">
        <f t="shared" si="1"/>
        <v>281.9218345158107</v>
      </c>
      <c r="BF54" s="12"/>
      <c r="BG54" s="12"/>
      <c r="BP54" s="12">
        <v>1355</v>
      </c>
      <c r="BQ54" s="12"/>
      <c r="BR54" s="12" t="str">
        <f t="shared" si="2"/>
        <v xml:space="preserve"> </v>
      </c>
    </row>
    <row r="55" spans="1:70" x14ac:dyDescent="0.3">
      <c r="A55" s="12">
        <f t="shared" si="3"/>
        <v>54</v>
      </c>
      <c r="B55" s="12" t="s">
        <v>2819</v>
      </c>
      <c r="C55" s="12" t="s">
        <v>2820</v>
      </c>
      <c r="D55" s="12">
        <v>-78.677425700000001</v>
      </c>
      <c r="E55" s="12">
        <v>-1.65850641</v>
      </c>
      <c r="F55" s="12">
        <v>4.3</v>
      </c>
      <c r="G55" s="12">
        <f t="shared" si="5"/>
        <v>0.22249999999999989</v>
      </c>
      <c r="H55" s="12">
        <v>3.7900925000000001</v>
      </c>
      <c r="I55" s="12">
        <v>2840.92700195312</v>
      </c>
      <c r="J55" s="12">
        <v>45</v>
      </c>
      <c r="K55" s="12">
        <v>-4.0880994800000003</v>
      </c>
      <c r="L55" s="12">
        <v>1.15999067</v>
      </c>
      <c r="M55" s="12">
        <v>9.4600896799999994</v>
      </c>
      <c r="N55" s="12">
        <v>4.3974439999999997E-2</v>
      </c>
      <c r="O55" s="12" t="s">
        <v>1938</v>
      </c>
      <c r="P55" s="12">
        <v>-1.6585063900000001</v>
      </c>
      <c r="Q55" s="12">
        <v>2840.92700195</v>
      </c>
      <c r="R55" s="12">
        <v>1961</v>
      </c>
      <c r="S55" s="12">
        <v>0.23781943</v>
      </c>
      <c r="T55" s="12">
        <v>15</v>
      </c>
      <c r="U55" s="12">
        <v>15.480000499999999</v>
      </c>
      <c r="V55" s="12">
        <v>16.769029620000001</v>
      </c>
      <c r="W55" s="12">
        <v>22</v>
      </c>
      <c r="X55" s="12">
        <v>-0.32471818000000002</v>
      </c>
      <c r="Y55" s="12">
        <v>9.5792459999999996E-2</v>
      </c>
      <c r="Z55" s="12">
        <v>0.81551974999999999</v>
      </c>
      <c r="AA55" s="12">
        <v>-78.677429200000006</v>
      </c>
      <c r="AB55" s="12">
        <v>3.7900924699999998</v>
      </c>
      <c r="AC55" s="12" t="s">
        <v>1938</v>
      </c>
      <c r="AD55" s="12" t="s">
        <v>1938</v>
      </c>
      <c r="AE55" s="12"/>
      <c r="AF55" s="12"/>
      <c r="AG55" s="12"/>
      <c r="AH55" s="12">
        <v>11.375</v>
      </c>
      <c r="AI55" s="12">
        <v>15.294117930000001</v>
      </c>
      <c r="AJ55" s="12" t="s">
        <v>1938</v>
      </c>
      <c r="AK55" s="12">
        <v>48.578880310000002</v>
      </c>
      <c r="AL55" s="12" t="s">
        <v>1938</v>
      </c>
      <c r="AM55" s="12" t="s">
        <v>1938</v>
      </c>
      <c r="AN55" s="12">
        <v>8.5615499999999994E-3</v>
      </c>
      <c r="AO55" s="12" t="s">
        <v>1938</v>
      </c>
      <c r="AP55" s="12">
        <v>-12.52443409</v>
      </c>
      <c r="AQ55" s="12">
        <v>6.6752010000000001E-2</v>
      </c>
      <c r="AR55" s="12">
        <v>4.9865520000000003E-2</v>
      </c>
      <c r="AS55" s="12" t="s">
        <v>1938</v>
      </c>
      <c r="AT55" s="12" t="s">
        <v>1938</v>
      </c>
      <c r="AU55" s="12" t="s">
        <v>1938</v>
      </c>
      <c r="AV55" s="12">
        <v>0.4800005</v>
      </c>
      <c r="AW55" s="12">
        <v>12.19341373</v>
      </c>
      <c r="AX55" s="12">
        <v>5.5725097699999999</v>
      </c>
      <c r="AY55" s="12">
        <v>6.9896831500000003</v>
      </c>
      <c r="AZ55" s="12">
        <v>17.944862369999999</v>
      </c>
      <c r="BA55" s="12">
        <v>14.30650234</v>
      </c>
      <c r="BB55" s="12" t="s">
        <v>1938</v>
      </c>
      <c r="BC55" s="43"/>
      <c r="BD55" s="12">
        <f t="shared" si="0"/>
        <v>4.3</v>
      </c>
      <c r="BE55" s="12">
        <f t="shared" si="1"/>
        <v>370.6926366916382</v>
      </c>
      <c r="BF55" s="12"/>
      <c r="BG55" s="12"/>
      <c r="BP55" s="12">
        <v>1355</v>
      </c>
      <c r="BQ55" s="12"/>
      <c r="BR55" s="12" t="str">
        <f t="shared" si="2"/>
        <v xml:space="preserve"> </v>
      </c>
    </row>
    <row r="56" spans="1:70" x14ac:dyDescent="0.3">
      <c r="A56" s="12">
        <f t="shared" si="3"/>
        <v>55</v>
      </c>
      <c r="B56" s="12" t="s">
        <v>2821</v>
      </c>
      <c r="C56" s="12" t="s">
        <v>2822</v>
      </c>
      <c r="D56" s="12">
        <v>-78.677398010000005</v>
      </c>
      <c r="E56" s="12">
        <v>-1.6584757299999999</v>
      </c>
      <c r="F56" s="12">
        <v>4.51</v>
      </c>
      <c r="G56" s="12">
        <f t="shared" si="5"/>
        <v>0.4850000000000001</v>
      </c>
      <c r="H56" s="12">
        <v>3.7900925000000001</v>
      </c>
      <c r="I56" s="12">
        <v>2840.85961914062</v>
      </c>
      <c r="J56" s="12">
        <v>45.4</v>
      </c>
      <c r="K56" s="12">
        <v>-3.3961751499999999</v>
      </c>
      <c r="L56" s="12">
        <v>1.22702837</v>
      </c>
      <c r="M56" s="12">
        <v>9.5007906000000002</v>
      </c>
      <c r="N56" s="12">
        <v>3.8629419999999998E-2</v>
      </c>
      <c r="O56" s="12" t="s">
        <v>1938</v>
      </c>
      <c r="P56" s="12">
        <v>-1.65847576</v>
      </c>
      <c r="Q56" s="12">
        <v>2840.8596191400002</v>
      </c>
      <c r="R56" s="12">
        <v>1590</v>
      </c>
      <c r="S56" s="12">
        <v>0.24534526000000001</v>
      </c>
      <c r="T56" s="12">
        <v>18</v>
      </c>
      <c r="U56" s="12">
        <v>16.236000059999999</v>
      </c>
      <c r="V56" s="12">
        <v>17.198440550000001</v>
      </c>
      <c r="W56" s="12">
        <v>22</v>
      </c>
      <c r="X56" s="12">
        <v>-0.33326014999999998</v>
      </c>
      <c r="Y56" s="12">
        <v>9.4328129999999996E-2</v>
      </c>
      <c r="Z56" s="12">
        <v>0.82601422000000002</v>
      </c>
      <c r="AA56" s="12">
        <v>-78.677398679999996</v>
      </c>
      <c r="AB56" s="12">
        <v>3.7900924699999998</v>
      </c>
      <c r="AC56" s="12" t="s">
        <v>1938</v>
      </c>
      <c r="AD56" s="12" t="s">
        <v>1938</v>
      </c>
      <c r="AE56" s="12"/>
      <c r="AF56" s="12"/>
      <c r="AG56" s="12"/>
      <c r="AH56" s="12">
        <v>11.51020432</v>
      </c>
      <c r="AI56" s="12">
        <v>15.294117930000001</v>
      </c>
      <c r="AJ56" s="12" t="s">
        <v>1938</v>
      </c>
      <c r="AK56" s="12">
        <v>48.578208920000002</v>
      </c>
      <c r="AL56" s="12" t="s">
        <v>1938</v>
      </c>
      <c r="AM56" s="12" t="s">
        <v>1938</v>
      </c>
      <c r="AN56" s="12">
        <v>8.9970399999999996E-3</v>
      </c>
      <c r="AO56" s="12" t="s">
        <v>1938</v>
      </c>
      <c r="AP56" s="12">
        <v>-4.2572822600000002</v>
      </c>
      <c r="AQ56" s="12">
        <v>0.10298944</v>
      </c>
      <c r="AR56" s="12">
        <v>5.1142439999999997E-2</v>
      </c>
      <c r="AS56" s="12" t="s">
        <v>1938</v>
      </c>
      <c r="AT56" s="12" t="s">
        <v>1938</v>
      </c>
      <c r="AU56" s="12">
        <v>811.87176513999998</v>
      </c>
      <c r="AV56" s="12">
        <v>1.7639999399999999</v>
      </c>
      <c r="AW56" s="12">
        <v>12.200939180000001</v>
      </c>
      <c r="AX56" s="12">
        <v>3.2578337199999998</v>
      </c>
      <c r="AY56" s="12">
        <v>6.97233152</v>
      </c>
      <c r="AZ56" s="12">
        <v>30.694604869999999</v>
      </c>
      <c r="BA56" s="12">
        <v>14.342105869999999</v>
      </c>
      <c r="BB56" s="12" t="s">
        <v>1938</v>
      </c>
      <c r="BC56" s="43"/>
      <c r="BD56" s="12">
        <f t="shared" si="0"/>
        <v>4.51</v>
      </c>
      <c r="BE56" s="12">
        <f t="shared" si="1"/>
        <v>367.55466379314441</v>
      </c>
      <c r="BF56" s="12"/>
      <c r="BG56" s="12"/>
      <c r="BP56" s="12">
        <v>1372</v>
      </c>
      <c r="BQ56" s="12"/>
      <c r="BR56" s="12" t="str">
        <f t="shared" si="2"/>
        <v xml:space="preserve"> </v>
      </c>
    </row>
    <row r="57" spans="1:70" x14ac:dyDescent="0.3">
      <c r="A57" s="12">
        <f t="shared" si="3"/>
        <v>56</v>
      </c>
      <c r="B57" s="12" t="s">
        <v>2823</v>
      </c>
      <c r="C57" s="12" t="s">
        <v>2824</v>
      </c>
      <c r="D57" s="12">
        <v>-78.677364229999995</v>
      </c>
      <c r="E57" s="12">
        <v>-1.6584343800000001</v>
      </c>
      <c r="F57" s="12">
        <v>5.36</v>
      </c>
      <c r="G57" s="12">
        <f t="shared" si="5"/>
        <v>1.0250000000000001</v>
      </c>
      <c r="H57" s="12">
        <v>3.7900925000000001</v>
      </c>
      <c r="I57" s="12">
        <v>2840.58471679687</v>
      </c>
      <c r="J57" s="12">
        <v>43.9</v>
      </c>
      <c r="K57" s="12">
        <v>-3.2812533400000001</v>
      </c>
      <c r="L57" s="12">
        <v>0.97563719999999998</v>
      </c>
      <c r="M57" s="12">
        <v>8.7466173200000004</v>
      </c>
      <c r="N57" s="12">
        <v>3.9187649999999997E-2</v>
      </c>
      <c r="O57" s="12" t="s">
        <v>1938</v>
      </c>
      <c r="P57" s="12">
        <v>-1.65843439</v>
      </c>
      <c r="Q57" s="12">
        <v>2840.5847168</v>
      </c>
      <c r="R57" s="12">
        <v>1590</v>
      </c>
      <c r="S57" s="12">
        <v>0.24534526000000001</v>
      </c>
      <c r="T57" s="12">
        <v>18</v>
      </c>
      <c r="U57" s="12">
        <v>19.29599953</v>
      </c>
      <c r="V57" s="12">
        <v>17.198440550000001</v>
      </c>
      <c r="W57" s="12">
        <v>22</v>
      </c>
      <c r="X57" s="12">
        <v>-0.32276570999999998</v>
      </c>
      <c r="Y57" s="12">
        <v>7.9928750000000007E-2</v>
      </c>
      <c r="Z57" s="12">
        <v>0.79721551999999996</v>
      </c>
      <c r="AA57" s="12">
        <v>-78.677360530000001</v>
      </c>
      <c r="AB57" s="12">
        <v>3.7900924699999998</v>
      </c>
      <c r="AC57" s="12" t="s">
        <v>1938</v>
      </c>
      <c r="AD57" s="12" t="s">
        <v>1938</v>
      </c>
      <c r="AE57" s="12"/>
      <c r="AF57" s="12"/>
      <c r="AG57" s="12"/>
      <c r="AH57" s="12">
        <v>11.51020432</v>
      </c>
      <c r="AI57" s="12">
        <v>81.568626399999999</v>
      </c>
      <c r="AJ57" s="12" t="s">
        <v>1938</v>
      </c>
      <c r="AK57" s="12">
        <v>48.578208920000002</v>
      </c>
      <c r="AL57" s="12" t="s">
        <v>1938</v>
      </c>
      <c r="AM57" s="12" t="s">
        <v>1938</v>
      </c>
      <c r="AN57" s="12">
        <v>8.9970399999999996E-3</v>
      </c>
      <c r="AO57" s="12" t="s">
        <v>1938</v>
      </c>
      <c r="AP57" s="12">
        <v>-4.2572822600000002</v>
      </c>
      <c r="AQ57" s="12">
        <v>0.10298944</v>
      </c>
      <c r="AR57" s="12">
        <v>5.1142439999999997E-2</v>
      </c>
      <c r="AS57" s="12" t="s">
        <v>1938</v>
      </c>
      <c r="AT57" s="12" t="s">
        <v>1938</v>
      </c>
      <c r="AU57" s="12">
        <v>811.87176513999998</v>
      </c>
      <c r="AV57" s="12">
        <v>1.7639999399999999</v>
      </c>
      <c r="AW57" s="12">
        <v>12.200939180000001</v>
      </c>
      <c r="AX57" s="12">
        <v>3.2578337199999998</v>
      </c>
      <c r="AY57" s="12">
        <v>6.97233152</v>
      </c>
      <c r="AZ57" s="12">
        <v>30.694604869999999</v>
      </c>
      <c r="BA57" s="12">
        <v>14.342105869999999</v>
      </c>
      <c r="BB57" s="12" t="s">
        <v>1938</v>
      </c>
      <c r="BC57" s="43"/>
      <c r="BD57" s="12">
        <f t="shared" si="0"/>
        <v>5.36</v>
      </c>
      <c r="BE57" s="12">
        <f t="shared" si="1"/>
        <v>549.3845458127264</v>
      </c>
      <c r="BF57" s="12"/>
      <c r="BG57" s="12"/>
      <c r="BP57" s="12">
        <v>1372</v>
      </c>
      <c r="BQ57" s="12"/>
      <c r="BR57" s="12" t="str">
        <f t="shared" si="2"/>
        <v xml:space="preserve"> </v>
      </c>
    </row>
    <row r="58" spans="1:70" x14ac:dyDescent="0.3">
      <c r="A58" s="12">
        <f t="shared" si="3"/>
        <v>57</v>
      </c>
      <c r="B58" s="12" t="s">
        <v>2825</v>
      </c>
      <c r="C58" s="12" t="s">
        <v>2826</v>
      </c>
      <c r="D58" s="12">
        <v>-78.677322860000004</v>
      </c>
      <c r="E58" s="12">
        <v>-1.6583920599999999</v>
      </c>
      <c r="F58" s="12">
        <v>6.45</v>
      </c>
      <c r="G58" s="12">
        <f t="shared" si="5"/>
        <v>1.118333333333333</v>
      </c>
      <c r="H58" s="12">
        <v>3.7900925000000001</v>
      </c>
      <c r="I58" s="12">
        <v>2840.69140625</v>
      </c>
      <c r="J58" s="12">
        <v>43.2</v>
      </c>
      <c r="K58" s="12">
        <v>-3.4608185300000001</v>
      </c>
      <c r="L58" s="12">
        <v>0.93972414999999998</v>
      </c>
      <c r="M58" s="12">
        <v>9.6492309600000006</v>
      </c>
      <c r="N58" s="12">
        <v>6.8345130000000004E-2</v>
      </c>
      <c r="O58" s="12" t="s">
        <v>1938</v>
      </c>
      <c r="P58" s="12">
        <v>-1.6583920700000001</v>
      </c>
      <c r="Q58" s="12">
        <v>2840.69140625</v>
      </c>
      <c r="R58" s="12">
        <v>2158</v>
      </c>
      <c r="S58" s="12">
        <v>0.25551277</v>
      </c>
      <c r="T58" s="12">
        <v>24</v>
      </c>
      <c r="U58" s="12">
        <v>23.219999309999999</v>
      </c>
      <c r="V58" s="12">
        <v>18.23521805</v>
      </c>
      <c r="W58" s="12">
        <v>22</v>
      </c>
      <c r="X58" s="12">
        <v>-0.30397329000000001</v>
      </c>
      <c r="Y58" s="12">
        <v>0.10213795000000001</v>
      </c>
      <c r="Z58" s="12">
        <v>0.85505706000000004</v>
      </c>
      <c r="AA58" s="12">
        <v>-78.67732239</v>
      </c>
      <c r="AB58" s="12">
        <v>3.7900924699999998</v>
      </c>
      <c r="AC58" s="12" t="s">
        <v>1938</v>
      </c>
      <c r="AD58" s="12" t="s">
        <v>1938</v>
      </c>
      <c r="AE58" s="12"/>
      <c r="AF58" s="12"/>
      <c r="AG58" s="12"/>
      <c r="AH58" s="12">
        <v>11.760000229999999</v>
      </c>
      <c r="AI58" s="12">
        <v>80.392158510000002</v>
      </c>
      <c r="AJ58" s="12" t="s">
        <v>1938</v>
      </c>
      <c r="AK58" s="12">
        <v>48.576908109999998</v>
      </c>
      <c r="AL58" s="12" t="s">
        <v>1938</v>
      </c>
      <c r="AM58" s="12" t="s">
        <v>1938</v>
      </c>
      <c r="AN58" s="12">
        <v>9.8412900000000008E-3</v>
      </c>
      <c r="AO58" s="12" t="s">
        <v>1938</v>
      </c>
      <c r="AP58" s="12">
        <v>-4.6923961600000004</v>
      </c>
      <c r="AQ58" s="12">
        <v>0.15165066999999999</v>
      </c>
      <c r="AR58" s="12">
        <v>5.422548E-2</v>
      </c>
      <c r="AS58" s="12" t="s">
        <v>1938</v>
      </c>
      <c r="AT58" s="12" t="s">
        <v>1938</v>
      </c>
      <c r="AU58" s="12">
        <v>1121.0977783200001</v>
      </c>
      <c r="AV58" s="12">
        <v>0.78000069000000005</v>
      </c>
      <c r="AW58" s="12">
        <v>12.21110725</v>
      </c>
      <c r="AX58" s="12">
        <v>2.3592438699999998</v>
      </c>
      <c r="AY58" s="12">
        <v>6.9315757800000002</v>
      </c>
      <c r="AZ58" s="12">
        <v>42.385578160000001</v>
      </c>
      <c r="BA58" s="12">
        <v>14.42643356</v>
      </c>
      <c r="BB58" s="12" t="s">
        <v>1938</v>
      </c>
      <c r="BC58" s="43"/>
      <c r="BD58" s="12">
        <f t="shared" si="0"/>
        <v>6.45</v>
      </c>
      <c r="BE58" s="12">
        <f t="shared" si="1"/>
        <v>686.37163363312527</v>
      </c>
      <c r="BF58" s="12"/>
      <c r="BG58" s="12"/>
      <c r="BP58" s="12">
        <v>1399</v>
      </c>
      <c r="BQ58" s="12"/>
      <c r="BR58" s="12" t="str">
        <f t="shared" si="2"/>
        <v xml:space="preserve"> </v>
      </c>
    </row>
    <row r="59" spans="1:70" x14ac:dyDescent="0.3">
      <c r="A59" s="12">
        <f t="shared" si="3"/>
        <v>58</v>
      </c>
      <c r="B59" s="12" t="s">
        <v>2827</v>
      </c>
      <c r="C59" s="12" t="s">
        <v>2828</v>
      </c>
      <c r="D59" s="12">
        <v>-78.677276390000003</v>
      </c>
      <c r="E59" s="12">
        <v>-1.6583393500000001</v>
      </c>
      <c r="F59" s="12">
        <v>7.52</v>
      </c>
      <c r="G59" s="12">
        <f t="shared" si="5"/>
        <v>1.0258333333333329</v>
      </c>
      <c r="H59" s="12">
        <v>3.7900925000000001</v>
      </c>
      <c r="I59" s="12">
        <v>2841.07202148437</v>
      </c>
      <c r="J59" s="12">
        <v>41.8</v>
      </c>
      <c r="K59" s="12">
        <v>-2.2158336599999999</v>
      </c>
      <c r="L59" s="12">
        <v>0.44173020000000002</v>
      </c>
      <c r="M59" s="12">
        <v>9.4624834100000008</v>
      </c>
      <c r="N59" s="12">
        <v>1.533056E-2</v>
      </c>
      <c r="O59" s="12" t="s">
        <v>1938</v>
      </c>
      <c r="P59" s="12">
        <v>-1.6583393799999999</v>
      </c>
      <c r="Q59" s="12">
        <v>2841.0720214799999</v>
      </c>
      <c r="R59" s="12">
        <v>2158</v>
      </c>
      <c r="S59" s="12">
        <v>0.25551277</v>
      </c>
      <c r="T59" s="12">
        <v>24</v>
      </c>
      <c r="U59" s="12">
        <v>27.071998600000001</v>
      </c>
      <c r="V59" s="12">
        <v>18.24422264</v>
      </c>
      <c r="W59" s="12">
        <v>20</v>
      </c>
      <c r="X59" s="12">
        <v>-0.25687024000000003</v>
      </c>
      <c r="Y59" s="12">
        <v>7.7244119999999999E-2</v>
      </c>
      <c r="Z59" s="12">
        <v>0.83797306000000005</v>
      </c>
      <c r="AA59" s="12">
        <v>-78.677276610000007</v>
      </c>
      <c r="AB59" s="12">
        <v>3.7900924699999998</v>
      </c>
      <c r="AC59" s="12" t="s">
        <v>1938</v>
      </c>
      <c r="AD59" s="12" t="s">
        <v>1938</v>
      </c>
      <c r="AE59" s="12"/>
      <c r="AF59" s="12"/>
      <c r="AG59" s="12"/>
      <c r="AH59" s="12">
        <v>11.760000229999999</v>
      </c>
      <c r="AI59" s="12">
        <v>80.392158510000002</v>
      </c>
      <c r="AJ59" s="12" t="s">
        <v>1938</v>
      </c>
      <c r="AK59" s="12">
        <v>48.576274869999999</v>
      </c>
      <c r="AL59" s="12" t="s">
        <v>1938</v>
      </c>
      <c r="AM59" s="12" t="s">
        <v>1938</v>
      </c>
      <c r="AN59" s="12">
        <v>1.025419E-2</v>
      </c>
      <c r="AO59" s="12" t="s">
        <v>1938</v>
      </c>
      <c r="AP59" s="12">
        <v>-10.929018020000001</v>
      </c>
      <c r="AQ59" s="12">
        <v>5.4898219999999998E-2</v>
      </c>
      <c r="AR59" s="12">
        <v>5.4252250000000002E-2</v>
      </c>
      <c r="AS59" s="12" t="s">
        <v>1938</v>
      </c>
      <c r="AT59" s="12" t="s">
        <v>1938</v>
      </c>
      <c r="AU59" s="12">
        <v>420.74987793000003</v>
      </c>
      <c r="AV59" s="12">
        <v>0.78000069000000005</v>
      </c>
      <c r="AW59" s="12">
        <v>12.21110725</v>
      </c>
      <c r="AX59" s="12">
        <v>6.2862601299999996</v>
      </c>
      <c r="AY59" s="12">
        <v>6.9255738300000003</v>
      </c>
      <c r="AZ59" s="12">
        <v>15.907379150000001</v>
      </c>
      <c r="BA59" s="12">
        <v>14.438936229999999</v>
      </c>
      <c r="BB59" s="12" t="s">
        <v>1938</v>
      </c>
      <c r="BC59" s="43"/>
      <c r="BD59" s="12">
        <f t="shared" si="0"/>
        <v>7.52</v>
      </c>
      <c r="BE59" s="12">
        <f t="shared" si="1"/>
        <v>1702.3966212860248</v>
      </c>
      <c r="BF59" s="12"/>
      <c r="BG59" s="12"/>
      <c r="BP59" s="12">
        <v>1399</v>
      </c>
      <c r="BQ59" s="12"/>
      <c r="BR59" s="12" t="str">
        <f t="shared" si="2"/>
        <v xml:space="preserve"> </v>
      </c>
    </row>
    <row r="60" spans="1:70" x14ac:dyDescent="0.3">
      <c r="A60" s="12">
        <f t="shared" si="3"/>
        <v>59</v>
      </c>
      <c r="B60" s="12" t="s">
        <v>2829</v>
      </c>
      <c r="C60" s="12" t="s">
        <v>2830</v>
      </c>
      <c r="D60" s="12">
        <v>-78.677229639999993</v>
      </c>
      <c r="E60" s="12">
        <v>-1.658283</v>
      </c>
      <c r="F60" s="12">
        <v>8.3699999999999992</v>
      </c>
      <c r="G60" s="12">
        <f t="shared" si="5"/>
        <v>0.39666666666666689</v>
      </c>
      <c r="H60" s="12">
        <v>3.7900925000000001</v>
      </c>
      <c r="I60" s="12">
        <v>2840.9775390625</v>
      </c>
      <c r="J60" s="12">
        <v>41.7</v>
      </c>
      <c r="K60" s="12">
        <v>-1.50475574</v>
      </c>
      <c r="L60" s="12">
        <v>0.54468088999999997</v>
      </c>
      <c r="M60" s="12">
        <v>9.2110929499999994</v>
      </c>
      <c r="N60" s="12">
        <v>3.8293439999999998E-2</v>
      </c>
      <c r="O60" s="12" t="s">
        <v>1938</v>
      </c>
      <c r="P60" s="12">
        <v>-1.658283</v>
      </c>
      <c r="Q60" s="12">
        <v>2840.9775390599998</v>
      </c>
      <c r="R60" s="12">
        <v>2507</v>
      </c>
      <c r="S60" s="12">
        <v>0.26910999000000002</v>
      </c>
      <c r="T60" s="12">
        <v>31</v>
      </c>
      <c r="U60" s="12">
        <v>30.131998060000001</v>
      </c>
      <c r="V60" s="12">
        <v>18.24422264</v>
      </c>
      <c r="W60" s="12">
        <v>20</v>
      </c>
      <c r="X60" s="12">
        <v>-0.29469912999999998</v>
      </c>
      <c r="Y60" s="12">
        <v>0.11141214000000001</v>
      </c>
      <c r="Z60" s="12">
        <v>0.79745948</v>
      </c>
      <c r="AA60" s="12">
        <v>-78.677230829999999</v>
      </c>
      <c r="AB60" s="12">
        <v>3.7900924699999998</v>
      </c>
      <c r="AC60" s="12" t="s">
        <v>1938</v>
      </c>
      <c r="AD60" s="12" t="s">
        <v>1938</v>
      </c>
      <c r="AE60" s="12"/>
      <c r="AF60" s="12"/>
      <c r="AG60" s="12"/>
      <c r="AH60" s="12">
        <v>12.137254710000001</v>
      </c>
      <c r="AI60" s="12">
        <v>8.6274509399999992</v>
      </c>
      <c r="AJ60" s="12" t="s">
        <v>1938</v>
      </c>
      <c r="AK60" s="12">
        <v>48.576274869999999</v>
      </c>
      <c r="AL60" s="12" t="s">
        <v>1938</v>
      </c>
      <c r="AM60" s="12" t="s">
        <v>1938</v>
      </c>
      <c r="AN60" s="12">
        <v>1.025419E-2</v>
      </c>
      <c r="AO60" s="12" t="s">
        <v>1938</v>
      </c>
      <c r="AP60" s="12">
        <v>-10.929018020000001</v>
      </c>
      <c r="AQ60" s="12">
        <v>5.4898219999999998E-2</v>
      </c>
      <c r="AR60" s="12">
        <v>5.4252250000000002E-2</v>
      </c>
      <c r="AS60" s="12" t="s">
        <v>1938</v>
      </c>
      <c r="AT60" s="12" t="s">
        <v>1938</v>
      </c>
      <c r="AU60" s="12">
        <v>420.74987793000003</v>
      </c>
      <c r="AV60" s="12">
        <v>0.86800193999999997</v>
      </c>
      <c r="AW60" s="12">
        <v>12.22470379</v>
      </c>
      <c r="AX60" s="12">
        <v>6.2862601299999996</v>
      </c>
      <c r="AY60" s="12">
        <v>6.9255738300000003</v>
      </c>
      <c r="AZ60" s="12">
        <v>15.907379150000001</v>
      </c>
      <c r="BA60" s="12">
        <v>14.438936229999999</v>
      </c>
      <c r="BB60" s="12" t="s">
        <v>1938</v>
      </c>
      <c r="BC60" s="43"/>
      <c r="BD60" s="12">
        <f t="shared" si="0"/>
        <v>8.3699999999999992</v>
      </c>
      <c r="BE60" s="12">
        <f t="shared" si="1"/>
        <v>1536.6795776514207</v>
      </c>
      <c r="BF60" s="12"/>
      <c r="BG60" s="12"/>
      <c r="BP60" s="12">
        <v>1402</v>
      </c>
      <c r="BQ60" s="12"/>
      <c r="BR60" s="12" t="str">
        <f t="shared" si="2"/>
        <v xml:space="preserve"> </v>
      </c>
    </row>
    <row r="61" spans="1:70" x14ac:dyDescent="0.3">
      <c r="A61" s="12">
        <f t="shared" si="3"/>
        <v>60</v>
      </c>
      <c r="B61" s="12" t="s">
        <v>2831</v>
      </c>
      <c r="C61" s="12" t="s">
        <v>2832</v>
      </c>
      <c r="D61" s="12">
        <v>-78.677176470000006</v>
      </c>
      <c r="E61" s="12">
        <v>-1.65822724</v>
      </c>
      <c r="F61" s="12">
        <v>8.41</v>
      </c>
      <c r="G61" s="12">
        <f t="shared" si="5"/>
        <v>0.14000000000000087</v>
      </c>
      <c r="H61" s="12">
        <v>3.7900925000000001</v>
      </c>
      <c r="I61" s="12">
        <v>2840.72338867187</v>
      </c>
      <c r="J61" s="12">
        <v>41.3</v>
      </c>
      <c r="K61" s="12">
        <v>-2.7593174</v>
      </c>
      <c r="L61" s="12">
        <v>0.76973586999999999</v>
      </c>
      <c r="M61" s="12">
        <v>9.9078054400000006</v>
      </c>
      <c r="N61" s="12">
        <v>3.1536330000000001E-2</v>
      </c>
      <c r="O61" s="12" t="s">
        <v>1938</v>
      </c>
      <c r="P61" s="12">
        <v>-1.65822721</v>
      </c>
      <c r="Q61" s="12">
        <v>2840.7233886700001</v>
      </c>
      <c r="R61" s="12">
        <v>1695</v>
      </c>
      <c r="S61" s="12">
        <v>0.26910999000000002</v>
      </c>
      <c r="T61" s="12">
        <v>31</v>
      </c>
      <c r="U61" s="12">
        <v>30.275999070000001</v>
      </c>
      <c r="V61" s="12">
        <v>18.315290449999999</v>
      </c>
      <c r="W61" s="12">
        <v>22</v>
      </c>
      <c r="X61" s="12">
        <v>-0.32423004999999999</v>
      </c>
      <c r="Y61" s="12">
        <v>9.6768690000000004E-2</v>
      </c>
      <c r="Z61" s="12">
        <v>0.87995087999999999</v>
      </c>
      <c r="AA61" s="12">
        <v>-78.67717743</v>
      </c>
      <c r="AB61" s="12">
        <v>3.7900924699999998</v>
      </c>
      <c r="AC61" s="12" t="s">
        <v>1938</v>
      </c>
      <c r="AD61" s="12" t="s">
        <v>1938</v>
      </c>
      <c r="AE61" s="12"/>
      <c r="AF61" s="12"/>
      <c r="AG61" s="12"/>
      <c r="AH61" s="12">
        <v>12.137254710000001</v>
      </c>
      <c r="AI61" s="12">
        <v>8.6274509399999992</v>
      </c>
      <c r="AJ61" s="12" t="s">
        <v>1938</v>
      </c>
      <c r="AK61" s="12">
        <v>48.575370790000001</v>
      </c>
      <c r="AL61" s="12" t="s">
        <v>1938</v>
      </c>
      <c r="AM61" s="12" t="s">
        <v>1938</v>
      </c>
      <c r="AN61" s="12">
        <v>1.084194E-2</v>
      </c>
      <c r="AO61" s="12" t="s">
        <v>1938</v>
      </c>
      <c r="AP61" s="12">
        <v>-4.4023208599999997</v>
      </c>
      <c r="AQ61" s="12">
        <v>5.8434859999999998E-2</v>
      </c>
      <c r="AR61" s="12">
        <v>5.4463579999999998E-2</v>
      </c>
      <c r="AS61" s="12" t="s">
        <v>1938</v>
      </c>
      <c r="AT61" s="12" t="s">
        <v>1938</v>
      </c>
      <c r="AU61" s="12">
        <v>486.49786376999998</v>
      </c>
      <c r="AV61" s="12">
        <v>0.86800193999999997</v>
      </c>
      <c r="AW61" s="12">
        <v>12.22470379</v>
      </c>
      <c r="AX61" s="12">
        <v>5.4367003399999998</v>
      </c>
      <c r="AY61" s="12">
        <v>6.9152736700000004</v>
      </c>
      <c r="AZ61" s="12">
        <v>18.393127440000001</v>
      </c>
      <c r="BA61" s="12">
        <v>14.460442540000001</v>
      </c>
      <c r="BB61" s="12" t="s">
        <v>1938</v>
      </c>
      <c r="BC61" s="43"/>
      <c r="BD61" s="12">
        <f t="shared" si="0"/>
        <v>8.41</v>
      </c>
      <c r="BE61" s="12">
        <f t="shared" si="1"/>
        <v>1092.5825764102692</v>
      </c>
      <c r="BF61" s="12"/>
      <c r="BG61" s="12"/>
      <c r="BP61" s="12">
        <v>1402</v>
      </c>
      <c r="BQ61" s="12"/>
      <c r="BR61" s="12" t="str">
        <f t="shared" si="2"/>
        <v xml:space="preserve"> </v>
      </c>
    </row>
    <row r="62" spans="1:70" x14ac:dyDescent="0.3">
      <c r="A62" s="12">
        <f t="shared" si="3"/>
        <v>61</v>
      </c>
      <c r="B62" s="12" t="s">
        <v>2833</v>
      </c>
      <c r="C62" s="12" t="s">
        <v>2834</v>
      </c>
      <c r="D62" s="12">
        <v>-78.67712263</v>
      </c>
      <c r="E62" s="12">
        <v>-1.6581692400000001</v>
      </c>
      <c r="F62" s="12">
        <v>8.81</v>
      </c>
      <c r="G62" s="12">
        <f t="shared" si="5"/>
        <v>0.5099999999999999</v>
      </c>
      <c r="H62" s="12">
        <v>3.7900925000000001</v>
      </c>
      <c r="I62" s="12">
        <v>2840.857421875</v>
      </c>
      <c r="J62" s="12">
        <v>41.7</v>
      </c>
      <c r="K62" s="12">
        <v>-2.7856535899999999</v>
      </c>
      <c r="L62" s="12">
        <v>0.96127200000000002</v>
      </c>
      <c r="M62" s="12">
        <v>9.3427734400000002</v>
      </c>
      <c r="N62" s="12">
        <v>2.9024459999999998E-2</v>
      </c>
      <c r="O62" s="12" t="s">
        <v>1938</v>
      </c>
      <c r="P62" s="12">
        <v>-1.6581692699999999</v>
      </c>
      <c r="Q62" s="12">
        <v>2840.8574218799999</v>
      </c>
      <c r="R62" s="12">
        <v>1695</v>
      </c>
      <c r="S62" s="12">
        <v>0.28386250000000002</v>
      </c>
      <c r="T62" s="12">
        <v>32</v>
      </c>
      <c r="U62" s="12">
        <v>31.716001510000002</v>
      </c>
      <c r="V62" s="12">
        <v>18.315290449999999</v>
      </c>
      <c r="W62" s="12">
        <v>22</v>
      </c>
      <c r="X62" s="12">
        <v>-0.30421736999999999</v>
      </c>
      <c r="Y62" s="12">
        <v>7.1874859999999999E-2</v>
      </c>
      <c r="Z62" s="12">
        <v>0.84749125999999997</v>
      </c>
      <c r="AA62" s="12">
        <v>-78.677124019999994</v>
      </c>
      <c r="AB62" s="12">
        <v>3.7900924699999998</v>
      </c>
      <c r="AC62" s="12" t="s">
        <v>1938</v>
      </c>
      <c r="AD62" s="12" t="s">
        <v>1938</v>
      </c>
      <c r="AE62" s="12"/>
      <c r="AF62" s="12"/>
      <c r="AG62" s="12"/>
      <c r="AH62" s="12">
        <v>12.519230840000001</v>
      </c>
      <c r="AI62" s="12">
        <v>80.392158510000002</v>
      </c>
      <c r="AJ62" s="12" t="s">
        <v>1938</v>
      </c>
      <c r="AK62" s="12">
        <v>48.575370790000001</v>
      </c>
      <c r="AL62" s="12" t="s">
        <v>1938</v>
      </c>
      <c r="AM62" s="12" t="s">
        <v>1938</v>
      </c>
      <c r="AN62" s="12">
        <v>1.084194E-2</v>
      </c>
      <c r="AO62" s="12" t="s">
        <v>1938</v>
      </c>
      <c r="AP62" s="12">
        <v>-4.4023208599999997</v>
      </c>
      <c r="AQ62" s="12">
        <v>5.8434859999999998E-2</v>
      </c>
      <c r="AR62" s="12">
        <v>5.4463579999999998E-2</v>
      </c>
      <c r="AS62" s="12" t="s">
        <v>1938</v>
      </c>
      <c r="AT62" s="12" t="s">
        <v>1938</v>
      </c>
      <c r="AU62" s="12">
        <v>486.49786376999998</v>
      </c>
      <c r="AV62" s="12">
        <v>1.7240009300000001</v>
      </c>
      <c r="AW62" s="12">
        <v>12.239456179999999</v>
      </c>
      <c r="AX62" s="12">
        <v>5.4367003399999998</v>
      </c>
      <c r="AY62" s="12">
        <v>6.9152736700000004</v>
      </c>
      <c r="AZ62" s="12">
        <v>18.393127440000001</v>
      </c>
      <c r="BA62" s="12">
        <v>14.460442540000001</v>
      </c>
      <c r="BB62" s="12" t="s">
        <v>1938</v>
      </c>
      <c r="BC62" s="43"/>
      <c r="BD62" s="12">
        <f t="shared" si="0"/>
        <v>8.81</v>
      </c>
      <c r="BE62" s="12">
        <f t="shared" si="1"/>
        <v>916.49397881140828</v>
      </c>
      <c r="BF62" s="12"/>
      <c r="BG62" s="12"/>
      <c r="BP62" s="12">
        <v>1417</v>
      </c>
      <c r="BQ62" s="12"/>
      <c r="BR62" s="12" t="str">
        <f t="shared" si="2"/>
        <v xml:space="preserve"> </v>
      </c>
    </row>
    <row r="63" spans="1:70" x14ac:dyDescent="0.3">
      <c r="A63" s="12">
        <f t="shared" si="3"/>
        <v>62</v>
      </c>
      <c r="B63" s="12" t="s">
        <v>2835</v>
      </c>
      <c r="C63" s="12" t="s">
        <v>2836</v>
      </c>
      <c r="D63" s="12">
        <v>-78.677063489999995</v>
      </c>
      <c r="E63" s="12">
        <v>-1.65810649</v>
      </c>
      <c r="F63" s="12">
        <v>9.36</v>
      </c>
      <c r="G63" s="12">
        <f t="shared" si="5"/>
        <v>0.56083333333333274</v>
      </c>
      <c r="H63" s="12">
        <v>3.7900925000000001</v>
      </c>
      <c r="I63" s="12">
        <v>2840.70922851562</v>
      </c>
      <c r="J63" s="12">
        <v>41.9</v>
      </c>
      <c r="K63" s="12">
        <v>-2.5079262299999998</v>
      </c>
      <c r="L63" s="12">
        <v>0.78649526999999997</v>
      </c>
      <c r="M63" s="12">
        <v>10.26933002</v>
      </c>
      <c r="N63" s="12">
        <v>3.8123980000000002E-2</v>
      </c>
      <c r="O63" s="12" t="s">
        <v>1938</v>
      </c>
      <c r="P63" s="12">
        <v>-1.65810645</v>
      </c>
      <c r="Q63" s="12">
        <v>2840.7092285200001</v>
      </c>
      <c r="R63" s="12">
        <v>1858</v>
      </c>
      <c r="S63" s="12">
        <v>0.30134764000000003</v>
      </c>
      <c r="T63" s="12">
        <v>35</v>
      </c>
      <c r="U63" s="12">
        <v>33.695999149999999</v>
      </c>
      <c r="V63" s="12">
        <v>18.325662609999998</v>
      </c>
      <c r="W63" s="12">
        <v>22</v>
      </c>
      <c r="X63" s="12">
        <v>-0.24832825</v>
      </c>
      <c r="Y63" s="12">
        <v>3.0629190000000001E-2</v>
      </c>
      <c r="Z63" s="12">
        <v>0.93803656000000002</v>
      </c>
      <c r="AA63" s="12">
        <v>-78.677062989999996</v>
      </c>
      <c r="AB63" s="12">
        <v>3.7900924699999998</v>
      </c>
      <c r="AC63" s="12" t="s">
        <v>1938</v>
      </c>
      <c r="AD63" s="12" t="s">
        <v>1938</v>
      </c>
      <c r="AE63" s="12"/>
      <c r="AF63" s="12"/>
      <c r="AG63" s="12"/>
      <c r="AH63" s="12">
        <v>12.943396570000001</v>
      </c>
      <c r="AI63" s="12">
        <v>80.392158510000002</v>
      </c>
      <c r="AJ63" s="12" t="s">
        <v>1938</v>
      </c>
      <c r="AK63" s="12">
        <v>48.574447630000002</v>
      </c>
      <c r="AL63" s="12" t="s">
        <v>1938</v>
      </c>
      <c r="AM63" s="12" t="s">
        <v>1938</v>
      </c>
      <c r="AN63" s="12">
        <v>1.144277E-2</v>
      </c>
      <c r="AO63" s="12" t="s">
        <v>1938</v>
      </c>
      <c r="AP63" s="12">
        <v>-7.8832259200000001</v>
      </c>
      <c r="AQ63" s="12">
        <v>5.5057160000000001E-2</v>
      </c>
      <c r="AR63" s="12">
        <v>5.4494430000000003E-2</v>
      </c>
      <c r="AS63" s="12" t="s">
        <v>1938</v>
      </c>
      <c r="AT63" s="12" t="s">
        <v>1938</v>
      </c>
      <c r="AU63" s="12">
        <v>448.05160522</v>
      </c>
      <c r="AV63" s="12">
        <v>1.30400085</v>
      </c>
      <c r="AW63" s="12">
        <v>12.2569418</v>
      </c>
      <c r="AX63" s="12">
        <v>5.9032111199999999</v>
      </c>
      <c r="AY63" s="12">
        <v>6.9066429100000004</v>
      </c>
      <c r="AZ63" s="12">
        <v>16.939580920000001</v>
      </c>
      <c r="BA63" s="12">
        <v>14.47851372</v>
      </c>
      <c r="BB63" s="12" t="s">
        <v>1938</v>
      </c>
      <c r="BC63" s="43"/>
      <c r="BD63" s="12">
        <f t="shared" si="0"/>
        <v>9.36</v>
      </c>
      <c r="BE63" s="12">
        <f t="shared" si="1"/>
        <v>1190.0898018115226</v>
      </c>
      <c r="BF63" s="12"/>
      <c r="BG63" s="12"/>
      <c r="BJ63" s="35" t="s">
        <v>39</v>
      </c>
      <c r="BK63" s="35">
        <f>MAX(F2:F128)*3.6</f>
        <v>41.183999999999997</v>
      </c>
      <c r="BL63" s="35" t="s">
        <v>2837</v>
      </c>
      <c r="BP63" s="12">
        <v>1417</v>
      </c>
      <c r="BQ63" s="12"/>
      <c r="BR63" s="12" t="str">
        <f t="shared" si="2"/>
        <v xml:space="preserve"> </v>
      </c>
    </row>
    <row r="64" spans="1:70" x14ac:dyDescent="0.3">
      <c r="A64" s="12">
        <f t="shared" si="3"/>
        <v>63</v>
      </c>
      <c r="B64" s="12" t="s">
        <v>2838</v>
      </c>
      <c r="C64" s="12" t="s">
        <v>2839</v>
      </c>
      <c r="D64" s="12">
        <v>-78.677000629999995</v>
      </c>
      <c r="E64" s="12">
        <v>-1.65804346</v>
      </c>
      <c r="F64" s="12">
        <v>9.85</v>
      </c>
      <c r="G64" s="12">
        <f t="shared" si="5"/>
        <v>0.30083333333333434</v>
      </c>
      <c r="H64" s="12">
        <v>3.7900925000000001</v>
      </c>
      <c r="I64" s="12">
        <v>2840.79541015625</v>
      </c>
      <c r="J64" s="12">
        <v>42.1</v>
      </c>
      <c r="K64" s="12">
        <v>-2.6084828400000002</v>
      </c>
      <c r="L64" s="12">
        <v>0.67636198000000003</v>
      </c>
      <c r="M64" s="12">
        <v>9.1991214800000005</v>
      </c>
      <c r="N64" s="12">
        <v>2.5082460000000001E-2</v>
      </c>
      <c r="O64" s="12" t="s">
        <v>1938</v>
      </c>
      <c r="P64" s="12">
        <v>-1.6580435</v>
      </c>
      <c r="Q64" s="12">
        <v>2840.7954101599998</v>
      </c>
      <c r="R64" s="12">
        <v>1858</v>
      </c>
      <c r="S64" s="12">
        <v>0.30134764000000003</v>
      </c>
      <c r="T64" s="12">
        <v>35</v>
      </c>
      <c r="U64" s="12">
        <v>35.459999080000003</v>
      </c>
      <c r="V64" s="12">
        <v>18.325662609999998</v>
      </c>
      <c r="W64" s="12">
        <v>21</v>
      </c>
      <c r="X64" s="12">
        <v>-0.25272127999999999</v>
      </c>
      <c r="Y64" s="12">
        <v>4.0635530000000003E-2</v>
      </c>
      <c r="Z64" s="12">
        <v>0.81600784999999998</v>
      </c>
      <c r="AA64" s="12">
        <v>-78.677001950000005</v>
      </c>
      <c r="AB64" s="12">
        <v>3.7900924699999998</v>
      </c>
      <c r="AC64" s="12" t="s">
        <v>1938</v>
      </c>
      <c r="AD64" s="12" t="s">
        <v>1938</v>
      </c>
      <c r="AE64" s="12"/>
      <c r="AF64" s="12"/>
      <c r="AG64" s="12"/>
      <c r="AH64" s="12">
        <v>12.943396570000001</v>
      </c>
      <c r="AI64" s="12">
        <v>32.549018859999997</v>
      </c>
      <c r="AJ64" s="12" t="s">
        <v>1938</v>
      </c>
      <c r="AK64" s="12">
        <v>48.574447630000002</v>
      </c>
      <c r="AL64" s="12" t="s">
        <v>1938</v>
      </c>
      <c r="AM64" s="12" t="s">
        <v>1938</v>
      </c>
      <c r="AN64" s="12">
        <v>1.144277E-2</v>
      </c>
      <c r="AO64" s="12" t="s">
        <v>1938</v>
      </c>
      <c r="AP64" s="12">
        <v>-7.8832259200000001</v>
      </c>
      <c r="AQ64" s="12">
        <v>5.5057160000000001E-2</v>
      </c>
      <c r="AR64" s="12">
        <v>5.4494430000000003E-2</v>
      </c>
      <c r="AS64" s="12" t="s">
        <v>1938</v>
      </c>
      <c r="AT64" s="12" t="s">
        <v>1938</v>
      </c>
      <c r="AU64" s="12">
        <v>448.05160522</v>
      </c>
      <c r="AV64" s="12">
        <v>1.30400085</v>
      </c>
      <c r="AW64" s="12">
        <v>12.2569418</v>
      </c>
      <c r="AX64" s="12">
        <v>5.9032111199999999</v>
      </c>
      <c r="AY64" s="12">
        <v>6.9066429100000004</v>
      </c>
      <c r="AZ64" s="12">
        <v>16.939580920000001</v>
      </c>
      <c r="BA64" s="12">
        <v>14.47851372</v>
      </c>
      <c r="BB64" s="12" t="s">
        <v>1938</v>
      </c>
      <c r="BC64" s="43"/>
      <c r="BD64" s="12">
        <f t="shared" si="0"/>
        <v>9.85</v>
      </c>
      <c r="BE64" s="12">
        <f t="shared" si="1"/>
        <v>1456.3207707210272</v>
      </c>
      <c r="BF64" s="12"/>
      <c r="BG64" s="12"/>
      <c r="BJ64" s="35" t="s">
        <v>2840</v>
      </c>
      <c r="BK64" s="35">
        <f>MIN(F2:F128)</f>
        <v>0</v>
      </c>
      <c r="BL64" s="35" t="s">
        <v>41</v>
      </c>
      <c r="BP64" s="12">
        <v>1444</v>
      </c>
      <c r="BQ64" s="12"/>
      <c r="BR64" s="12" t="str">
        <f t="shared" si="2"/>
        <v xml:space="preserve"> </v>
      </c>
    </row>
    <row r="65" spans="1:70" x14ac:dyDescent="0.3">
      <c r="A65" s="12">
        <f t="shared" si="3"/>
        <v>64</v>
      </c>
      <c r="B65" s="12" t="s">
        <v>2841</v>
      </c>
      <c r="C65" s="12" t="s">
        <v>2842</v>
      </c>
      <c r="D65" s="12">
        <v>-78.676939829999995</v>
      </c>
      <c r="E65" s="12">
        <v>-1.65797913</v>
      </c>
      <c r="F65" s="12">
        <v>10</v>
      </c>
      <c r="G65" s="12">
        <f t="shared" si="5"/>
        <v>0.2400000000000008</v>
      </c>
      <c r="H65" s="12">
        <v>3.7900925000000001</v>
      </c>
      <c r="I65" s="12">
        <v>2841.2197265625</v>
      </c>
      <c r="J65" s="12">
        <v>42</v>
      </c>
      <c r="K65" s="12">
        <v>-1.9596540899999999</v>
      </c>
      <c r="L65" s="12">
        <v>0.59495914000000005</v>
      </c>
      <c r="M65" s="12">
        <v>9.2278518700000003</v>
      </c>
      <c r="N65" s="12">
        <v>1.824274E-2</v>
      </c>
      <c r="O65" s="12" t="s">
        <v>1938</v>
      </c>
      <c r="P65" s="12">
        <v>-1.65797913</v>
      </c>
      <c r="Q65" s="12">
        <v>2841.2197265599998</v>
      </c>
      <c r="R65" s="12">
        <v>1946</v>
      </c>
      <c r="S65" s="12">
        <v>0.31864765</v>
      </c>
      <c r="T65" s="12">
        <v>37</v>
      </c>
      <c r="U65" s="12" t="s">
        <v>2843</v>
      </c>
      <c r="V65" s="12">
        <v>17.903043749999998</v>
      </c>
      <c r="W65" s="12">
        <v>21</v>
      </c>
      <c r="X65" s="12">
        <v>-0.20415388000000001</v>
      </c>
      <c r="Y65" s="12">
        <v>6.2356630000000003E-2</v>
      </c>
      <c r="Z65" s="12">
        <v>0.79453081000000003</v>
      </c>
      <c r="AA65" s="12">
        <v>-78.676940920000007</v>
      </c>
      <c r="AB65" s="12">
        <v>3.7900924699999998</v>
      </c>
      <c r="AC65" s="12" t="s">
        <v>1938</v>
      </c>
      <c r="AD65" s="12" t="s">
        <v>1938</v>
      </c>
      <c r="AE65" s="12"/>
      <c r="AF65" s="12"/>
      <c r="AG65" s="12"/>
      <c r="AH65" s="12">
        <v>13.38888931</v>
      </c>
      <c r="AI65" s="12">
        <v>41.568626399999999</v>
      </c>
      <c r="AJ65" s="12" t="s">
        <v>1938</v>
      </c>
      <c r="AK65" s="12">
        <v>48.573791499999999</v>
      </c>
      <c r="AL65" s="12" t="s">
        <v>1938</v>
      </c>
      <c r="AM65" s="12" t="s">
        <v>1938</v>
      </c>
      <c r="AN65" s="12">
        <v>1.186747E-2</v>
      </c>
      <c r="AO65" s="12" t="s">
        <v>1938</v>
      </c>
      <c r="AP65" s="12">
        <v>-6.5778865800000004</v>
      </c>
      <c r="AQ65" s="12">
        <v>3.2835290000000003E-2</v>
      </c>
      <c r="AR65" s="12">
        <v>5.3237699999999999E-2</v>
      </c>
      <c r="AS65" s="12" t="s">
        <v>1938</v>
      </c>
      <c r="AT65" s="12" t="s">
        <v>1938</v>
      </c>
      <c r="AU65" s="12">
        <v>283.00857544000002</v>
      </c>
      <c r="AV65" s="12" t="s">
        <v>2844</v>
      </c>
      <c r="AW65" s="12">
        <v>12.27424145</v>
      </c>
      <c r="AX65" s="12">
        <v>9.3458061200000007</v>
      </c>
      <c r="AY65" s="12">
        <v>6.9152679399999997</v>
      </c>
      <c r="AZ65" s="12">
        <v>10.699764249999999</v>
      </c>
      <c r="BA65" s="12">
        <v>14.46045494</v>
      </c>
      <c r="BB65" s="12" t="s">
        <v>1938</v>
      </c>
      <c r="BC65" s="43"/>
      <c r="BD65" s="12">
        <f t="shared" si="0"/>
        <v>10</v>
      </c>
      <c r="BE65" s="12">
        <f t="shared" si="1"/>
        <v>1680.7876924119525</v>
      </c>
      <c r="BF65" s="12"/>
      <c r="BG65" s="12"/>
      <c r="BJ65" s="35" t="s">
        <v>40</v>
      </c>
      <c r="BK65" s="35">
        <f>BM2</f>
        <v>2.7599999999999993</v>
      </c>
      <c r="BL65" s="35" t="s">
        <v>41</v>
      </c>
      <c r="BP65" s="12">
        <v>1457</v>
      </c>
      <c r="BQ65" s="12"/>
      <c r="BR65" s="12" t="str">
        <f t="shared" si="2"/>
        <v xml:space="preserve"> </v>
      </c>
    </row>
    <row r="66" spans="1:70" x14ac:dyDescent="0.3">
      <c r="A66" s="12">
        <f t="shared" si="3"/>
        <v>65</v>
      </c>
      <c r="B66" s="12" t="s">
        <v>2845</v>
      </c>
      <c r="C66" s="12" t="s">
        <v>2846</v>
      </c>
      <c r="D66" s="12">
        <v>-78.676879760000006</v>
      </c>
      <c r="E66" s="12">
        <v>-1.65791391</v>
      </c>
      <c r="F66" s="12">
        <v>10.32</v>
      </c>
      <c r="G66" s="12">
        <f t="shared" si="5"/>
        <v>0.12500000000000044</v>
      </c>
      <c r="H66" s="12">
        <v>3.7900925000000001</v>
      </c>
      <c r="I66" s="12">
        <v>2840.9287109375</v>
      </c>
      <c r="J66" s="12">
        <v>41.1</v>
      </c>
      <c r="K66" s="12">
        <v>-2.3403322700000002</v>
      </c>
      <c r="L66" s="12">
        <v>1.0067617900000001</v>
      </c>
      <c r="M66" s="12">
        <v>9.2541885399999995</v>
      </c>
      <c r="N66" s="12">
        <v>1.1629280000000001E-2</v>
      </c>
      <c r="O66" s="12" t="s">
        <v>1938</v>
      </c>
      <c r="P66" s="12">
        <v>-1.6579139199999999</v>
      </c>
      <c r="Q66" s="12">
        <v>2840.9287109400002</v>
      </c>
      <c r="R66" s="12">
        <v>1946</v>
      </c>
      <c r="S66" s="12">
        <v>0.31864765</v>
      </c>
      <c r="T66" s="12">
        <v>37</v>
      </c>
      <c r="U66" s="12">
        <v>37.151996609999998</v>
      </c>
      <c r="V66" s="12">
        <v>17.903043749999998</v>
      </c>
      <c r="W66" s="12">
        <v>22</v>
      </c>
      <c r="X66" s="12">
        <v>-0.21806516000000001</v>
      </c>
      <c r="Y66" s="12">
        <v>8.8714810000000005E-2</v>
      </c>
      <c r="Z66" s="12">
        <v>0.84749125999999997</v>
      </c>
      <c r="AA66" s="12">
        <v>-78.676879880000001</v>
      </c>
      <c r="AB66" s="12">
        <v>3.7900924699999998</v>
      </c>
      <c r="AC66" s="12" t="s">
        <v>1938</v>
      </c>
      <c r="AD66" s="12" t="s">
        <v>1938</v>
      </c>
      <c r="AE66" s="12"/>
      <c r="AF66" s="12"/>
      <c r="AG66" s="12"/>
      <c r="AH66" s="12">
        <v>13.38888931</v>
      </c>
      <c r="AI66" s="12">
        <v>41.568626399999999</v>
      </c>
      <c r="AJ66" s="12" t="s">
        <v>1938</v>
      </c>
      <c r="AK66" s="12">
        <v>48.573791499999999</v>
      </c>
      <c r="AL66" s="12" t="s">
        <v>1938</v>
      </c>
      <c r="AM66" s="12" t="s">
        <v>1938</v>
      </c>
      <c r="AN66" s="12">
        <v>1.186747E-2</v>
      </c>
      <c r="AO66" s="12" t="s">
        <v>1938</v>
      </c>
      <c r="AP66" s="12">
        <v>-6.5778865800000004</v>
      </c>
      <c r="AQ66" s="12">
        <v>3.2835290000000003E-2</v>
      </c>
      <c r="AR66" s="12">
        <v>5.3237699999999999E-2</v>
      </c>
      <c r="AS66" s="12" t="s">
        <v>1938</v>
      </c>
      <c r="AT66" s="12" t="s">
        <v>1938</v>
      </c>
      <c r="AU66" s="12">
        <v>283.00857544000002</v>
      </c>
      <c r="AV66" s="12" t="s">
        <v>2844</v>
      </c>
      <c r="AW66" s="12">
        <v>12.27424145</v>
      </c>
      <c r="AX66" s="12">
        <v>9.3458061200000007</v>
      </c>
      <c r="AY66" s="12">
        <v>6.9152679399999997</v>
      </c>
      <c r="AZ66" s="12">
        <v>10.699764249999999</v>
      </c>
      <c r="BA66" s="12">
        <v>14.46045494</v>
      </c>
      <c r="BB66" s="12" t="s">
        <v>1938</v>
      </c>
      <c r="BC66" s="43"/>
      <c r="BD66" s="12">
        <f t="shared" si="0"/>
        <v>10.32</v>
      </c>
      <c r="BE66" s="12">
        <f t="shared" si="1"/>
        <v>1025.0687007102244</v>
      </c>
      <c r="BF66" s="12"/>
      <c r="BG66" s="12"/>
      <c r="BJ66" s="35" t="s">
        <v>2847</v>
      </c>
      <c r="BK66" s="35">
        <f>MIN(G2:G128)</f>
        <v>-3.061666666666667</v>
      </c>
      <c r="BL66" s="35" t="s">
        <v>41</v>
      </c>
      <c r="BP66" s="12">
        <v>1457</v>
      </c>
      <c r="BQ66" s="12"/>
      <c r="BR66" s="12" t="str">
        <f t="shared" si="2"/>
        <v xml:space="preserve"> </v>
      </c>
    </row>
    <row r="67" spans="1:70" x14ac:dyDescent="0.3">
      <c r="A67" s="12">
        <f t="shared" si="3"/>
        <v>66</v>
      </c>
      <c r="B67" s="12" t="s">
        <v>2848</v>
      </c>
      <c r="C67" s="12" t="s">
        <v>2849</v>
      </c>
      <c r="D67" s="12">
        <v>-78.6768201</v>
      </c>
      <c r="E67" s="12">
        <v>-1.65784544</v>
      </c>
      <c r="F67" s="12">
        <v>10.24</v>
      </c>
      <c r="G67" s="12">
        <f t="shared" si="5"/>
        <v>-5.6666666666667233E-2</v>
      </c>
      <c r="H67" s="12">
        <v>9.9350459999999998</v>
      </c>
      <c r="I67" s="12">
        <v>2840.93310546875</v>
      </c>
      <c r="J67" s="12">
        <v>40.5</v>
      </c>
      <c r="K67" s="12">
        <v>-2.3307554700000002</v>
      </c>
      <c r="L67" s="12">
        <v>1.1911153800000001</v>
      </c>
      <c r="M67" s="12">
        <v>9.42178249</v>
      </c>
      <c r="N67" s="12">
        <v>3.3114780000000003E-2</v>
      </c>
      <c r="O67" s="12" t="s">
        <v>1938</v>
      </c>
      <c r="P67" s="12">
        <v>-1.6578455000000001</v>
      </c>
      <c r="Q67" s="12">
        <v>2840.9331054700001</v>
      </c>
      <c r="R67" s="12">
        <v>1929</v>
      </c>
      <c r="S67" s="12">
        <v>0.33748683000000002</v>
      </c>
      <c r="T67" s="12">
        <v>37</v>
      </c>
      <c r="U67" s="12">
        <v>36.863998410000001</v>
      </c>
      <c r="V67" s="12">
        <v>17.34191513</v>
      </c>
      <c r="W67" s="12">
        <v>22</v>
      </c>
      <c r="X67" s="12">
        <v>-0.26663256000000002</v>
      </c>
      <c r="Y67" s="12">
        <v>6.9678340000000005E-2</v>
      </c>
      <c r="Z67" s="12">
        <v>0.89312994000000001</v>
      </c>
      <c r="AA67" s="12">
        <v>-78.676818850000004</v>
      </c>
      <c r="AB67" s="12">
        <v>9.9350462000000004</v>
      </c>
      <c r="AC67" s="12" t="s">
        <v>1938</v>
      </c>
      <c r="AD67" s="12" t="s">
        <v>1938</v>
      </c>
      <c r="AE67" s="12"/>
      <c r="AF67" s="12"/>
      <c r="AG67" s="12"/>
      <c r="AH67" s="12">
        <v>13.818181989999999</v>
      </c>
      <c r="AI67" s="12">
        <v>39.2156868</v>
      </c>
      <c r="AJ67" s="12" t="s">
        <v>1938</v>
      </c>
      <c r="AK67" s="12">
        <v>48.573349</v>
      </c>
      <c r="AL67" s="12" t="s">
        <v>1938</v>
      </c>
      <c r="AM67" s="12" t="s">
        <v>1938</v>
      </c>
      <c r="AN67" s="12">
        <v>1.215545E-2</v>
      </c>
      <c r="AO67" s="12" t="s">
        <v>1938</v>
      </c>
      <c r="AP67" s="12">
        <v>-9.62367916</v>
      </c>
      <c r="AQ67" s="12">
        <v>2.2503700000000001E-2</v>
      </c>
      <c r="AR67" s="12">
        <v>5.1569089999999998E-2</v>
      </c>
      <c r="AS67" s="12" t="s">
        <v>1938</v>
      </c>
      <c r="AT67" s="12" t="s">
        <v>1938</v>
      </c>
      <c r="AU67" s="12">
        <v>189.60363770000001</v>
      </c>
      <c r="AV67" s="12">
        <v>0.13600159000000001</v>
      </c>
      <c r="AW67" s="12">
        <v>12.293081280000001</v>
      </c>
      <c r="AX67" s="12">
        <v>13.949854849999999</v>
      </c>
      <c r="AY67" s="12">
        <v>6.9323597000000001</v>
      </c>
      <c r="AZ67" s="12">
        <v>7.1683845499999999</v>
      </c>
      <c r="BA67" s="12">
        <v>14.42480278</v>
      </c>
      <c r="BB67" s="12" t="s">
        <v>1938</v>
      </c>
      <c r="BC67" s="43"/>
      <c r="BD67" s="12">
        <f t="shared" ref="BD67:BD128" si="6">IF(F67&lt;$AX$2,$AX$2-F67,F67-$AX$2)</f>
        <v>10.24</v>
      </c>
      <c r="BE67" s="12">
        <f t="shared" ref="BE67:BE128" si="7">(BD67/L67)*100</f>
        <v>859.69841141670088</v>
      </c>
      <c r="BF67" s="12"/>
      <c r="BG67" s="12"/>
      <c r="BJ67" s="35" t="s">
        <v>43</v>
      </c>
      <c r="BK67" s="35">
        <f>SUMIF(G2:G128,"&gt;0")/362</f>
        <v>0.13040285451197053</v>
      </c>
      <c r="BL67" s="35" t="s">
        <v>41</v>
      </c>
      <c r="BP67" s="12">
        <v>1499</v>
      </c>
      <c r="BQ67" s="12"/>
      <c r="BR67" s="12" t="str">
        <f t="shared" ref="BR67:BR128" si="8">IF(BP67&lt;=1000,BP67," ")</f>
        <v xml:space="preserve"> </v>
      </c>
    </row>
    <row r="68" spans="1:70" x14ac:dyDescent="0.3">
      <c r="A68" s="12">
        <f t="shared" ref="A68:A128" si="9">1+A67</f>
        <v>67</v>
      </c>
      <c r="B68" s="12" t="s">
        <v>2850</v>
      </c>
      <c r="C68" s="12" t="s">
        <v>2851</v>
      </c>
      <c r="D68" s="12">
        <v>-78.676758269999993</v>
      </c>
      <c r="E68" s="12">
        <v>-1.6577759299999999</v>
      </c>
      <c r="F68" s="12">
        <v>10.27</v>
      </c>
      <c r="G68" s="12">
        <f t="shared" si="5"/>
        <v>4.4166666666666167E-2</v>
      </c>
      <c r="H68" s="12">
        <v>9.9350459999999998</v>
      </c>
      <c r="I68" s="12">
        <v>2841.27099609375</v>
      </c>
      <c r="J68" s="12">
        <v>40.700000000000003</v>
      </c>
      <c r="K68" s="12">
        <v>-2.1894974700000001</v>
      </c>
      <c r="L68" s="12">
        <v>0.46327803000000001</v>
      </c>
      <c r="M68" s="12">
        <v>9.7928838700000007</v>
      </c>
      <c r="N68" s="12">
        <v>3.16764E-2</v>
      </c>
      <c r="O68" s="12" t="s">
        <v>1938</v>
      </c>
      <c r="P68" s="12">
        <v>-1.65777588</v>
      </c>
      <c r="Q68" s="12">
        <v>2841.2709960900002</v>
      </c>
      <c r="R68" s="12">
        <v>1929</v>
      </c>
      <c r="S68" s="12">
        <v>0.33748683000000002</v>
      </c>
      <c r="T68" s="12">
        <v>37</v>
      </c>
      <c r="U68" s="12">
        <v>36.972000119999997</v>
      </c>
      <c r="V68" s="12">
        <v>16.630609509999999</v>
      </c>
      <c r="W68" s="12">
        <v>22</v>
      </c>
      <c r="X68" s="12">
        <v>-0.23588131000000001</v>
      </c>
      <c r="Y68" s="12">
        <v>6.7481830000000007E-2</v>
      </c>
      <c r="Z68" s="12">
        <v>0.92412525000000001</v>
      </c>
      <c r="AA68" s="12">
        <v>-78.676757809999998</v>
      </c>
      <c r="AB68" s="12">
        <v>9.9350462000000004</v>
      </c>
      <c r="AC68" s="12" t="s">
        <v>1938</v>
      </c>
      <c r="AD68" s="12" t="s">
        <v>1938</v>
      </c>
      <c r="AE68" s="12"/>
      <c r="AF68" s="12"/>
      <c r="AG68" s="12"/>
      <c r="AH68" s="12">
        <v>13.818181989999999</v>
      </c>
      <c r="AI68" s="12">
        <v>39.2156868</v>
      </c>
      <c r="AJ68" s="12" t="s">
        <v>1938</v>
      </c>
      <c r="AK68" s="12">
        <v>48.573055269999998</v>
      </c>
      <c r="AL68" s="12" t="s">
        <v>1938</v>
      </c>
      <c r="AM68" s="12" t="s">
        <v>1938</v>
      </c>
      <c r="AN68" s="12">
        <v>1.2346060000000001E-2</v>
      </c>
      <c r="AO68" s="12" t="s">
        <v>1938</v>
      </c>
      <c r="AP68" s="12">
        <v>-11.21909428</v>
      </c>
      <c r="AQ68" s="12">
        <v>1.3677460000000001E-2</v>
      </c>
      <c r="AR68" s="12">
        <v>4.9453900000000002E-2</v>
      </c>
      <c r="AS68" s="12" t="s">
        <v>1938</v>
      </c>
      <c r="AT68" s="12" t="s">
        <v>1938</v>
      </c>
      <c r="AU68" s="12">
        <v>126.41623688</v>
      </c>
      <c r="AV68" s="12">
        <v>0.13600159000000001</v>
      </c>
      <c r="AW68" s="12">
        <v>12.293081280000001</v>
      </c>
      <c r="AX68" s="12">
        <v>20.922494889999999</v>
      </c>
      <c r="AY68" s="12">
        <v>6.9589085600000002</v>
      </c>
      <c r="AZ68" s="12">
        <v>4.7794451699999998</v>
      </c>
      <c r="BA68" s="12">
        <v>14.36977005</v>
      </c>
      <c r="BB68" s="12" t="s">
        <v>1938</v>
      </c>
      <c r="BC68" s="43"/>
      <c r="BD68" s="12">
        <f t="shared" si="6"/>
        <v>10.27</v>
      </c>
      <c r="BE68" s="12">
        <f t="shared" si="7"/>
        <v>2216.8113605559925</v>
      </c>
      <c r="BF68" s="12"/>
      <c r="BG68" s="12"/>
      <c r="BJ68" s="35" t="s">
        <v>45</v>
      </c>
      <c r="BK68" s="35">
        <f>SUMIF(G2:G128,"&lt;0")/362</f>
        <v>-0.12750920810313074</v>
      </c>
      <c r="BL68" s="35" t="s">
        <v>41</v>
      </c>
      <c r="BP68" s="12">
        <v>1499</v>
      </c>
      <c r="BQ68" s="12"/>
      <c r="BR68" s="12" t="str">
        <f t="shared" si="8"/>
        <v xml:space="preserve"> </v>
      </c>
    </row>
    <row r="69" spans="1:70" x14ac:dyDescent="0.3">
      <c r="A69" s="12">
        <f t="shared" si="9"/>
        <v>68</v>
      </c>
      <c r="B69" s="12" t="s">
        <v>2852</v>
      </c>
      <c r="C69" s="12" t="s">
        <v>2853</v>
      </c>
      <c r="D69" s="12">
        <v>-78.676693709999995</v>
      </c>
      <c r="E69" s="12">
        <v>-1.65770595</v>
      </c>
      <c r="F69" s="12">
        <v>10.28</v>
      </c>
      <c r="G69" s="12">
        <f t="shared" ref="G69:G128" si="10">(-F71+8*F70-8*F68+F67)/12</f>
        <v>-6.7499999999999741E-2</v>
      </c>
      <c r="H69" s="12">
        <v>9.9350459999999998</v>
      </c>
      <c r="I69" s="12">
        <v>2841.033203125</v>
      </c>
      <c r="J69" s="12">
        <v>40.5</v>
      </c>
      <c r="K69" s="12">
        <v>-2.3523032700000002</v>
      </c>
      <c r="L69" s="12">
        <v>0.64284313000000004</v>
      </c>
      <c r="M69" s="12">
        <v>10.67155552</v>
      </c>
      <c r="N69" s="12">
        <v>4.1853599999999998E-2</v>
      </c>
      <c r="O69" s="12" t="s">
        <v>1938</v>
      </c>
      <c r="P69" s="12">
        <v>-1.6577059000000001</v>
      </c>
      <c r="Q69" s="12">
        <v>2841.0332031200001</v>
      </c>
      <c r="R69" s="12">
        <v>1924</v>
      </c>
      <c r="S69" s="12">
        <v>0.35658294000000001</v>
      </c>
      <c r="T69" s="12">
        <v>37</v>
      </c>
      <c r="U69" s="12">
        <v>37.007999419999997</v>
      </c>
      <c r="V69" s="12">
        <v>16.630609509999999</v>
      </c>
      <c r="W69" s="12">
        <v>21</v>
      </c>
      <c r="X69" s="12">
        <v>-0.23075612000000001</v>
      </c>
      <c r="Y69" s="12">
        <v>6.9190230000000005E-2</v>
      </c>
      <c r="Z69" s="12">
        <v>0.95292394999999996</v>
      </c>
      <c r="AA69" s="12">
        <v>-78.67669678</v>
      </c>
      <c r="AB69" s="12">
        <v>9.9350462000000004</v>
      </c>
      <c r="AC69" s="12" t="s">
        <v>1938</v>
      </c>
      <c r="AD69" s="12" t="s">
        <v>1938</v>
      </c>
      <c r="AE69" s="12"/>
      <c r="AF69" s="12"/>
      <c r="AG69" s="12"/>
      <c r="AH69" s="12">
        <v>14.23214245</v>
      </c>
      <c r="AI69" s="12">
        <v>21.568628310000001</v>
      </c>
      <c r="AJ69" s="12" t="s">
        <v>1938</v>
      </c>
      <c r="AK69" s="12">
        <v>48.573055269999998</v>
      </c>
      <c r="AL69" s="12" t="s">
        <v>1938</v>
      </c>
      <c r="AM69" s="12" t="s">
        <v>1938</v>
      </c>
      <c r="AN69" s="12">
        <v>1.2346060000000001E-2</v>
      </c>
      <c r="AO69" s="12" t="s">
        <v>1938</v>
      </c>
      <c r="AP69" s="12">
        <v>-11.21909428</v>
      </c>
      <c r="AQ69" s="12">
        <v>1.3677460000000001E-2</v>
      </c>
      <c r="AR69" s="12">
        <v>4.9453900000000002E-2</v>
      </c>
      <c r="AS69" s="12" t="s">
        <v>1938</v>
      </c>
      <c r="AT69" s="12" t="s">
        <v>1938</v>
      </c>
      <c r="AU69" s="12">
        <v>126.41623688</v>
      </c>
      <c r="AV69" s="12">
        <v>7.9994200000000001E-3</v>
      </c>
      <c r="AW69" s="12">
        <v>12.3121767</v>
      </c>
      <c r="AX69" s="12">
        <v>20.922494889999999</v>
      </c>
      <c r="AY69" s="12">
        <v>6.9589085600000002</v>
      </c>
      <c r="AZ69" s="12">
        <v>4.7794451699999998</v>
      </c>
      <c r="BA69" s="12">
        <v>14.36977005</v>
      </c>
      <c r="BB69" s="12" t="s">
        <v>1938</v>
      </c>
      <c r="BC69" s="43"/>
      <c r="BD69" s="12">
        <f t="shared" si="6"/>
        <v>10.28</v>
      </c>
      <c r="BE69" s="12">
        <f t="shared" si="7"/>
        <v>1599.1459689395761</v>
      </c>
      <c r="BF69" s="12"/>
      <c r="BG69" s="12"/>
      <c r="BJ69" s="35" t="s">
        <v>2709</v>
      </c>
      <c r="BK69" s="35">
        <f>S128-S2</f>
        <v>0.77059478000000003</v>
      </c>
      <c r="BL69" s="35"/>
      <c r="BP69" s="12">
        <v>1555</v>
      </c>
      <c r="BQ69" s="12"/>
      <c r="BR69" s="12" t="str">
        <f t="shared" si="8"/>
        <v xml:space="preserve"> </v>
      </c>
    </row>
    <row r="70" spans="1:70" x14ac:dyDescent="0.3">
      <c r="A70" s="12">
        <f t="shared" si="9"/>
        <v>69</v>
      </c>
      <c r="B70" s="12" t="s">
        <v>2854</v>
      </c>
      <c r="C70" s="12" t="s">
        <v>2855</v>
      </c>
      <c r="D70" s="12">
        <v>-78.676634250000006</v>
      </c>
      <c r="E70" s="12">
        <v>-1.6576377900000001</v>
      </c>
      <c r="F70" s="12">
        <v>10.11</v>
      </c>
      <c r="G70" s="12">
        <f t="shared" si="10"/>
        <v>-0.2166666666666659</v>
      </c>
      <c r="H70" s="12">
        <v>9.9350459999999998</v>
      </c>
      <c r="I70" s="12">
        <v>2841.36499023437</v>
      </c>
      <c r="J70" s="12">
        <v>40.799999999999997</v>
      </c>
      <c r="K70" s="12">
        <v>-1.6124948299999999</v>
      </c>
      <c r="L70" s="12">
        <v>-7.3023160000000004E-2</v>
      </c>
      <c r="M70" s="12">
        <v>9.8694982499999995</v>
      </c>
      <c r="N70" s="12">
        <v>2.8740160000000001E-2</v>
      </c>
      <c r="O70" s="12" t="s">
        <v>1938</v>
      </c>
      <c r="P70" s="12">
        <v>-1.6576378300000001</v>
      </c>
      <c r="Q70" s="12">
        <v>2841.3649902299999</v>
      </c>
      <c r="R70" s="12">
        <v>1813</v>
      </c>
      <c r="S70" s="12">
        <v>0.35658294000000001</v>
      </c>
      <c r="T70" s="12">
        <v>37</v>
      </c>
      <c r="U70" s="12">
        <v>36.395996089999997</v>
      </c>
      <c r="V70" s="12">
        <v>15.73999023</v>
      </c>
      <c r="W70" s="12">
        <v>21</v>
      </c>
      <c r="X70" s="12">
        <v>-0.15656273000000001</v>
      </c>
      <c r="Y70" s="12">
        <v>3.8439019999999997E-2</v>
      </c>
      <c r="Z70" s="12">
        <v>0.85041993999999999</v>
      </c>
      <c r="AA70" s="12">
        <v>-78.676635739999995</v>
      </c>
      <c r="AB70" s="12">
        <v>9.9350462000000004</v>
      </c>
      <c r="AC70" s="12" t="s">
        <v>1938</v>
      </c>
      <c r="AD70" s="12" t="s">
        <v>1938</v>
      </c>
      <c r="AE70" s="12"/>
      <c r="AF70" s="12"/>
      <c r="AG70" s="12"/>
      <c r="AH70" s="12">
        <v>14.23214245</v>
      </c>
      <c r="AI70" s="12">
        <v>21.568628310000001</v>
      </c>
      <c r="AJ70" s="12" t="s">
        <v>1938</v>
      </c>
      <c r="AK70" s="12">
        <v>48.573055269999998</v>
      </c>
      <c r="AL70" s="12" t="s">
        <v>1938</v>
      </c>
      <c r="AM70" s="12" t="s">
        <v>1938</v>
      </c>
      <c r="AN70" s="12">
        <v>1.2346060000000001E-2</v>
      </c>
      <c r="AO70" s="12" t="s">
        <v>1938</v>
      </c>
      <c r="AP70" s="12">
        <v>-12.52443409</v>
      </c>
      <c r="AQ70" s="12">
        <v>0</v>
      </c>
      <c r="AR70" s="12">
        <v>4.68055E-2</v>
      </c>
      <c r="AS70" s="12" t="s">
        <v>1938</v>
      </c>
      <c r="AT70" s="12" t="s">
        <v>1938</v>
      </c>
      <c r="AU70" s="12">
        <v>0</v>
      </c>
      <c r="AV70" s="12">
        <v>7.9994200000000001E-3</v>
      </c>
      <c r="AW70" s="12">
        <v>12.3121767</v>
      </c>
      <c r="AX70" s="12">
        <v>90.269996640000002</v>
      </c>
      <c r="AY70" s="12">
        <v>6.9984183299999998</v>
      </c>
      <c r="AZ70" s="12">
        <v>0</v>
      </c>
      <c r="BA70" s="12">
        <v>14.28864574</v>
      </c>
      <c r="BB70" s="12" t="s">
        <v>1938</v>
      </c>
      <c r="BC70" s="43"/>
      <c r="BD70" s="12">
        <f t="shared" si="6"/>
        <v>10.11</v>
      </c>
      <c r="BE70" s="12">
        <f t="shared" si="7"/>
        <v>-13844.922624548155</v>
      </c>
      <c r="BF70" s="12"/>
      <c r="BG70" s="12"/>
      <c r="BJ70" s="35" t="s">
        <v>2709</v>
      </c>
      <c r="BK70" s="35">
        <f>BK69*1000</f>
        <v>770.59478000000001</v>
      </c>
      <c r="BL70" s="35"/>
      <c r="BP70" s="12">
        <v>1564</v>
      </c>
      <c r="BQ70" s="12"/>
      <c r="BR70" s="12" t="str">
        <f t="shared" si="8"/>
        <v xml:space="preserve"> </v>
      </c>
    </row>
    <row r="71" spans="1:70" x14ac:dyDescent="0.3">
      <c r="A71" s="12">
        <f t="shared" si="9"/>
        <v>70</v>
      </c>
      <c r="B71" s="12" t="s">
        <v>2856</v>
      </c>
      <c r="C71" s="12" t="s">
        <v>2857</v>
      </c>
      <c r="D71" s="12">
        <v>-78.676574500000001</v>
      </c>
      <c r="E71" s="12">
        <v>-1.6575735599999999</v>
      </c>
      <c r="F71" s="12">
        <v>9.77</v>
      </c>
      <c r="G71" s="12">
        <f t="shared" si="10"/>
        <v>-0.64250000000000018</v>
      </c>
      <c r="H71" s="12">
        <v>9.9350459999999998</v>
      </c>
      <c r="I71" s="12">
        <v>2841.3232421875</v>
      </c>
      <c r="J71" s="12">
        <v>40.200000000000003</v>
      </c>
      <c r="K71" s="12">
        <v>-1.13844287</v>
      </c>
      <c r="L71" s="12">
        <v>0.142455</v>
      </c>
      <c r="M71" s="12">
        <v>9.7689418799999999</v>
      </c>
      <c r="N71" s="12">
        <v>3.8423470000000001E-2</v>
      </c>
      <c r="O71" s="12" t="s">
        <v>1938</v>
      </c>
      <c r="P71" s="12">
        <v>-1.65757358</v>
      </c>
      <c r="Q71" s="12">
        <v>2841.3232421900002</v>
      </c>
      <c r="R71" s="12">
        <v>1813</v>
      </c>
      <c r="S71" s="12">
        <v>0.37538293</v>
      </c>
      <c r="T71" s="12">
        <v>35</v>
      </c>
      <c r="U71" s="12">
        <v>35.17200089</v>
      </c>
      <c r="V71" s="12">
        <v>15.73999023</v>
      </c>
      <c r="W71" s="12">
        <v>20</v>
      </c>
      <c r="X71" s="12">
        <v>-0.14191929</v>
      </c>
      <c r="Y71" s="12">
        <v>1.1592720000000001E-2</v>
      </c>
      <c r="Z71" s="12">
        <v>0.93632811000000005</v>
      </c>
      <c r="AA71" s="12">
        <v>-78.676574709999997</v>
      </c>
      <c r="AB71" s="12">
        <v>9.9350462000000004</v>
      </c>
      <c r="AC71" s="12" t="s">
        <v>1938</v>
      </c>
      <c r="AD71" s="12" t="s">
        <v>1938</v>
      </c>
      <c r="AE71" s="12"/>
      <c r="AF71" s="12"/>
      <c r="AG71" s="12"/>
      <c r="AH71" s="12">
        <v>14.596490859999999</v>
      </c>
      <c r="AI71" s="12">
        <v>10.588235859999999</v>
      </c>
      <c r="AJ71" s="12" t="s">
        <v>1938</v>
      </c>
      <c r="AK71" s="12">
        <v>48.573055269999998</v>
      </c>
      <c r="AL71" s="12" t="s">
        <v>1938</v>
      </c>
      <c r="AM71" s="12" t="s">
        <v>1938</v>
      </c>
      <c r="AN71" s="12">
        <v>1.2346060000000001E-2</v>
      </c>
      <c r="AO71" s="12" t="s">
        <v>1938</v>
      </c>
      <c r="AP71" s="12">
        <v>-12.52443409</v>
      </c>
      <c r="AQ71" s="12">
        <v>0</v>
      </c>
      <c r="AR71" s="12">
        <v>4.68055E-2</v>
      </c>
      <c r="AS71" s="12" t="s">
        <v>1938</v>
      </c>
      <c r="AT71" s="12" t="s">
        <v>1938</v>
      </c>
      <c r="AU71" s="12">
        <v>0</v>
      </c>
      <c r="AV71" s="12">
        <v>0.17200088999999999</v>
      </c>
      <c r="AW71" s="12">
        <v>12.330976489999999</v>
      </c>
      <c r="AX71" s="12">
        <v>90.269996640000002</v>
      </c>
      <c r="AY71" s="12">
        <v>6.9984183299999998</v>
      </c>
      <c r="AZ71" s="12">
        <v>0</v>
      </c>
      <c r="BA71" s="12">
        <v>14.28864574</v>
      </c>
      <c r="BB71" s="12" t="s">
        <v>1938</v>
      </c>
      <c r="BC71" s="43"/>
      <c r="BD71" s="12">
        <f t="shared" si="6"/>
        <v>9.77</v>
      </c>
      <c r="BE71" s="12">
        <f t="shared" si="7"/>
        <v>6858.3061317609063</v>
      </c>
      <c r="BF71" s="12"/>
      <c r="BG71" s="12"/>
      <c r="BJ71" s="35" t="s">
        <v>2858</v>
      </c>
      <c r="BK71" s="35">
        <f>MAX(R2:R128)</f>
        <v>2507</v>
      </c>
      <c r="BL71" s="35"/>
      <c r="BP71" s="12">
        <v>1566</v>
      </c>
      <c r="BQ71" s="12"/>
      <c r="BR71" s="12" t="str">
        <f t="shared" si="8"/>
        <v xml:space="preserve"> </v>
      </c>
    </row>
    <row r="72" spans="1:70" x14ac:dyDescent="0.3">
      <c r="A72" s="12">
        <f t="shared" si="9"/>
        <v>71</v>
      </c>
      <c r="B72" s="12" t="s">
        <v>2859</v>
      </c>
      <c r="C72" s="12" t="s">
        <v>2860</v>
      </c>
      <c r="D72" s="12">
        <v>-78.676522500000004</v>
      </c>
      <c r="E72" s="12">
        <v>-1.65751403</v>
      </c>
      <c r="F72" s="12">
        <v>8.7899999999999991</v>
      </c>
      <c r="G72" s="12">
        <f t="shared" si="10"/>
        <v>-1.1141666666666665</v>
      </c>
      <c r="H72" s="12">
        <v>9.9350459999999998</v>
      </c>
      <c r="I72" s="12">
        <v>2841.08813476562</v>
      </c>
      <c r="J72" s="12">
        <v>39.6</v>
      </c>
      <c r="K72" s="12">
        <v>0.20231004</v>
      </c>
      <c r="L72" s="12">
        <v>-0.51834464000000002</v>
      </c>
      <c r="M72" s="12">
        <v>10.20947456</v>
      </c>
      <c r="N72" s="12">
        <v>8.6155750000000003E-2</v>
      </c>
      <c r="O72" s="12" t="s">
        <v>1938</v>
      </c>
      <c r="P72" s="12">
        <v>-1.6575139800000001</v>
      </c>
      <c r="Q72" s="12">
        <v>2841.0881347700001</v>
      </c>
      <c r="R72" s="12">
        <v>1372</v>
      </c>
      <c r="S72" s="12">
        <v>0.39025431999999999</v>
      </c>
      <c r="T72" s="12">
        <v>27</v>
      </c>
      <c r="U72" s="12">
        <v>31.643999099999998</v>
      </c>
      <c r="V72" s="12">
        <v>14.951696399999999</v>
      </c>
      <c r="W72" s="12">
        <v>21</v>
      </c>
      <c r="X72" s="12">
        <v>1.354518E-2</v>
      </c>
      <c r="Y72" s="12">
        <v>-1.0616489999999999E-2</v>
      </c>
      <c r="Z72" s="12">
        <v>0.95292394999999996</v>
      </c>
      <c r="AA72" s="12">
        <v>-78.676521300000005</v>
      </c>
      <c r="AB72" s="12">
        <v>9.9350462000000004</v>
      </c>
      <c r="AC72" s="12" t="s">
        <v>1938</v>
      </c>
      <c r="AD72" s="12" t="s">
        <v>1938</v>
      </c>
      <c r="AE72" s="12"/>
      <c r="AF72" s="12"/>
      <c r="AG72" s="12"/>
      <c r="AH72" s="12">
        <v>14.8103447</v>
      </c>
      <c r="AI72" s="12">
        <v>10.588235859999999</v>
      </c>
      <c r="AJ72" s="12" t="s">
        <v>1938</v>
      </c>
      <c r="AK72" s="12">
        <v>48.573055269999998</v>
      </c>
      <c r="AL72" s="12" t="s">
        <v>1938</v>
      </c>
      <c r="AM72" s="12" t="s">
        <v>1938</v>
      </c>
      <c r="AN72" s="12">
        <v>1.2346060000000001E-2</v>
      </c>
      <c r="AO72" s="12" t="s">
        <v>1938</v>
      </c>
      <c r="AP72" s="12">
        <v>-12.08932018</v>
      </c>
      <c r="AQ72" s="12">
        <v>0</v>
      </c>
      <c r="AR72" s="12">
        <v>4.446137E-2</v>
      </c>
      <c r="AS72" s="12" t="s">
        <v>1938</v>
      </c>
      <c r="AT72" s="12" t="s">
        <v>1938</v>
      </c>
      <c r="AU72" s="12">
        <v>0</v>
      </c>
      <c r="AV72" s="12">
        <v>4.6439991000000003</v>
      </c>
      <c r="AW72" s="12">
        <v>12.34584808</v>
      </c>
      <c r="AX72" s="12">
        <v>90.269996640000002</v>
      </c>
      <c r="AY72" s="12">
        <v>7.0373144099999996</v>
      </c>
      <c r="AZ72" s="12">
        <v>0</v>
      </c>
      <c r="BA72" s="12">
        <v>14.20967102</v>
      </c>
      <c r="BB72" s="12" t="s">
        <v>1938</v>
      </c>
      <c r="BC72" s="43"/>
      <c r="BD72" s="12">
        <f t="shared" si="6"/>
        <v>8.7899999999999991</v>
      </c>
      <c r="BE72" s="12">
        <f t="shared" si="7"/>
        <v>-1695.7829447218742</v>
      </c>
      <c r="BF72" s="12"/>
      <c r="BG72" s="12"/>
      <c r="BJ72" s="35" t="s">
        <v>2861</v>
      </c>
      <c r="BK72" s="35">
        <f>MIN(R2:R128)</f>
        <v>601</v>
      </c>
      <c r="BL72" s="35"/>
      <c r="BP72" s="12">
        <v>1566</v>
      </c>
      <c r="BQ72" s="12"/>
      <c r="BR72" s="12" t="str">
        <f t="shared" si="8"/>
        <v xml:space="preserve"> </v>
      </c>
    </row>
    <row r="73" spans="1:70" x14ac:dyDescent="0.3">
      <c r="A73" s="12">
        <f t="shared" si="9"/>
        <v>72</v>
      </c>
      <c r="B73" s="12" t="s">
        <v>2862</v>
      </c>
      <c r="C73" s="12" t="s">
        <v>2863</v>
      </c>
      <c r="D73" s="12">
        <v>-78.676477129999995</v>
      </c>
      <c r="E73" s="12">
        <v>-1.6574620799999999</v>
      </c>
      <c r="F73" s="12">
        <v>7.43</v>
      </c>
      <c r="G73" s="12">
        <f t="shared" si="10"/>
        <v>-2.0299999999999998</v>
      </c>
      <c r="H73" s="12">
        <v>9.9350459999999998</v>
      </c>
      <c r="I73" s="12">
        <v>2841.44482421875</v>
      </c>
      <c r="J73" s="12">
        <v>38.299999999999997</v>
      </c>
      <c r="K73" s="12">
        <v>0.39145197999999998</v>
      </c>
      <c r="L73" s="12">
        <v>-0.52313310000000002</v>
      </c>
      <c r="M73" s="12">
        <v>10.19032097</v>
      </c>
      <c r="N73" s="12">
        <v>7.1533289999999999E-2</v>
      </c>
      <c r="O73" s="12" t="s">
        <v>1938</v>
      </c>
      <c r="P73" s="12">
        <v>-1.6574621199999999</v>
      </c>
      <c r="Q73" s="12">
        <v>2841.4448242200001</v>
      </c>
      <c r="R73" s="12">
        <v>1372</v>
      </c>
      <c r="S73" s="12">
        <v>0.39025431999999999</v>
      </c>
      <c r="T73" s="12">
        <v>27</v>
      </c>
      <c r="U73" s="12">
        <v>26.747999190000002</v>
      </c>
      <c r="V73" s="12">
        <v>14.951696399999999</v>
      </c>
      <c r="W73" s="12">
        <v>22</v>
      </c>
      <c r="X73" s="12">
        <v>2.6480210000000001E-2</v>
      </c>
      <c r="Y73" s="12">
        <v>-5.8451709999999997E-2</v>
      </c>
      <c r="Z73" s="12">
        <v>0.93584001000000006</v>
      </c>
      <c r="AA73" s="12">
        <v>-78.676475519999997</v>
      </c>
      <c r="AB73" s="12">
        <v>9.9350462000000004</v>
      </c>
      <c r="AC73" s="12" t="s">
        <v>1938</v>
      </c>
      <c r="AD73" s="12" t="s">
        <v>1938</v>
      </c>
      <c r="AE73" s="12"/>
      <c r="AF73" s="12"/>
      <c r="AG73" s="12"/>
      <c r="AH73" s="12">
        <v>14.8103447</v>
      </c>
      <c r="AI73" s="12">
        <v>15.294117930000001</v>
      </c>
      <c r="AJ73" s="12" t="s">
        <v>1938</v>
      </c>
      <c r="AK73" s="12">
        <v>48.573055269999998</v>
      </c>
      <c r="AL73" s="12" t="s">
        <v>1938</v>
      </c>
      <c r="AM73" s="12" t="s">
        <v>1938</v>
      </c>
      <c r="AN73" s="12">
        <v>1.2346060000000001E-2</v>
      </c>
      <c r="AO73" s="12" t="s">
        <v>1938</v>
      </c>
      <c r="AP73" s="12">
        <v>-12.08932018</v>
      </c>
      <c r="AQ73" s="12">
        <v>0</v>
      </c>
      <c r="AR73" s="12">
        <v>4.446137E-2</v>
      </c>
      <c r="AS73" s="12" t="s">
        <v>1938</v>
      </c>
      <c r="AT73" s="12" t="s">
        <v>1938</v>
      </c>
      <c r="AU73" s="12">
        <v>0</v>
      </c>
      <c r="AV73" s="12">
        <v>4.6439991000000003</v>
      </c>
      <c r="AW73" s="12">
        <v>12.34584808</v>
      </c>
      <c r="AX73" s="12">
        <v>90.269996640000002</v>
      </c>
      <c r="AY73" s="12">
        <v>7.0373144099999996</v>
      </c>
      <c r="AZ73" s="12">
        <v>0</v>
      </c>
      <c r="BA73" s="12">
        <v>14.20967102</v>
      </c>
      <c r="BB73" s="12" t="s">
        <v>1938</v>
      </c>
      <c r="BC73" s="43"/>
      <c r="BD73" s="12">
        <f t="shared" si="6"/>
        <v>7.43</v>
      </c>
      <c r="BE73" s="12">
        <f t="shared" si="7"/>
        <v>-1420.2886416477947</v>
      </c>
      <c r="BF73" s="12"/>
      <c r="BG73" s="12"/>
      <c r="BP73" s="12">
        <v>1590</v>
      </c>
      <c r="BQ73" s="12"/>
      <c r="BR73" s="12" t="str">
        <f t="shared" si="8"/>
        <v xml:space="preserve"> </v>
      </c>
    </row>
    <row r="74" spans="1:70" x14ac:dyDescent="0.3">
      <c r="A74" s="12">
        <f t="shared" si="9"/>
        <v>73</v>
      </c>
      <c r="B74" s="12" t="s">
        <v>2864</v>
      </c>
      <c r="C74" s="12" t="s">
        <v>2865</v>
      </c>
      <c r="D74" s="12">
        <v>-78.67644731</v>
      </c>
      <c r="E74" s="12">
        <v>-1.65742967</v>
      </c>
      <c r="F74" s="12">
        <v>4.76</v>
      </c>
      <c r="G74" s="12">
        <f t="shared" si="10"/>
        <v>-3.061666666666667</v>
      </c>
      <c r="H74" s="12">
        <v>9.9350459999999998</v>
      </c>
      <c r="I74" s="12">
        <v>2841.71313476562</v>
      </c>
      <c r="J74" s="12">
        <v>38.200000000000003</v>
      </c>
      <c r="K74" s="12">
        <v>-2.48159003</v>
      </c>
      <c r="L74" s="12">
        <v>0.71945762999999996</v>
      </c>
      <c r="M74" s="12">
        <v>9.48882008</v>
      </c>
      <c r="N74" s="12">
        <v>2.9561480000000001E-2</v>
      </c>
      <c r="O74" s="12" t="s">
        <v>1938</v>
      </c>
      <c r="P74" s="12">
        <v>-1.6574297</v>
      </c>
      <c r="Q74" s="12">
        <v>2841.7131347700001</v>
      </c>
      <c r="R74" s="12">
        <v>878</v>
      </c>
      <c r="S74" s="12">
        <v>0.39948377000000002</v>
      </c>
      <c r="T74" s="12">
        <v>10</v>
      </c>
      <c r="U74" s="12">
        <v>17.135999680000001</v>
      </c>
      <c r="V74" s="12">
        <v>14.53719521</v>
      </c>
      <c r="W74" s="12">
        <v>21</v>
      </c>
      <c r="X74" s="12">
        <v>-0.14265145000000001</v>
      </c>
      <c r="Y74" s="12">
        <v>-5.7353500000000002E-3</v>
      </c>
      <c r="Z74" s="12">
        <v>0.93095886999999999</v>
      </c>
      <c r="AA74" s="12">
        <v>-78.676445009999995</v>
      </c>
      <c r="AB74" s="12">
        <v>9.9350462000000004</v>
      </c>
      <c r="AC74" s="12" t="s">
        <v>1938</v>
      </c>
      <c r="AD74" s="12" t="s">
        <v>1938</v>
      </c>
      <c r="AE74" s="12"/>
      <c r="AF74" s="12"/>
      <c r="AG74" s="12"/>
      <c r="AH74" s="12">
        <v>14.72881317</v>
      </c>
      <c r="AI74" s="12">
        <v>21.568628310000001</v>
      </c>
      <c r="AJ74" s="12" t="s">
        <v>1938</v>
      </c>
      <c r="AK74" s="12">
        <v>48.572849269999999</v>
      </c>
      <c r="AL74" s="12" t="s">
        <v>1938</v>
      </c>
      <c r="AM74" s="12" t="s">
        <v>1938</v>
      </c>
      <c r="AN74" s="12">
        <v>1.247934E-2</v>
      </c>
      <c r="AO74" s="12" t="s">
        <v>1938</v>
      </c>
      <c r="AP74" s="12">
        <v>-10.783981320000001</v>
      </c>
      <c r="AQ74" s="12">
        <v>1.2115799999999999E-2</v>
      </c>
      <c r="AR74" s="12">
        <v>4.3228790000000003E-2</v>
      </c>
      <c r="AS74" s="12" t="s">
        <v>1938</v>
      </c>
      <c r="AT74" s="12" t="s">
        <v>1938</v>
      </c>
      <c r="AU74" s="12">
        <v>118.71427917</v>
      </c>
      <c r="AV74" s="12">
        <v>7.1359996800000003</v>
      </c>
      <c r="AW74" s="12">
        <v>12.35507774</v>
      </c>
      <c r="AX74" s="12">
        <v>22.279907229999999</v>
      </c>
      <c r="AY74" s="12">
        <v>7.0592336700000002</v>
      </c>
      <c r="AZ74" s="12">
        <v>4.4882555000000002</v>
      </c>
      <c r="BA74" s="12">
        <v>14.16554928</v>
      </c>
      <c r="BB74" s="12" t="s">
        <v>1938</v>
      </c>
      <c r="BC74" s="43"/>
      <c r="BD74" s="12">
        <f t="shared" si="6"/>
        <v>4.76</v>
      </c>
      <c r="BE74" s="12">
        <f t="shared" si="7"/>
        <v>661.60949603105882</v>
      </c>
      <c r="BF74" s="12"/>
      <c r="BG74" s="12"/>
      <c r="BP74" s="12">
        <v>1590</v>
      </c>
      <c r="BQ74" s="12"/>
      <c r="BR74" s="12" t="str">
        <f t="shared" si="8"/>
        <v xml:space="preserve"> </v>
      </c>
    </row>
    <row r="75" spans="1:70" x14ac:dyDescent="0.3">
      <c r="A75" s="12">
        <f t="shared" si="9"/>
        <v>74</v>
      </c>
      <c r="B75" s="12" t="s">
        <v>2866</v>
      </c>
      <c r="C75" s="12" t="s">
        <v>2867</v>
      </c>
      <c r="D75" s="12">
        <v>-78.676441170000004</v>
      </c>
      <c r="E75" s="12">
        <v>-1.65741907</v>
      </c>
      <c r="F75" s="12">
        <v>1.89</v>
      </c>
      <c r="G75" s="12">
        <f t="shared" si="10"/>
        <v>-1.89</v>
      </c>
      <c r="H75" s="12">
        <v>9.9350459999999998</v>
      </c>
      <c r="I75" s="12">
        <v>2842.20166015625</v>
      </c>
      <c r="J75" s="12">
        <v>40.799999999999997</v>
      </c>
      <c r="K75" s="12">
        <v>-1.4568717499999999</v>
      </c>
      <c r="L75" s="12">
        <v>0.29328971999999998</v>
      </c>
      <c r="M75" s="12">
        <v>11.013926509999999</v>
      </c>
      <c r="N75" s="12">
        <v>6.7195930000000001E-2</v>
      </c>
      <c r="O75" s="12" t="s">
        <v>1938</v>
      </c>
      <c r="P75" s="12">
        <v>-1.6574190900000001</v>
      </c>
      <c r="Q75" s="12">
        <v>2842.2016601599998</v>
      </c>
      <c r="R75" s="12">
        <v>878</v>
      </c>
      <c r="S75" s="12">
        <v>0.39948377000000002</v>
      </c>
      <c r="T75" s="12">
        <v>10</v>
      </c>
      <c r="U75" s="12">
        <v>6.8039999</v>
      </c>
      <c r="V75" s="12">
        <v>14.53719521</v>
      </c>
      <c r="W75" s="12">
        <v>21</v>
      </c>
      <c r="X75" s="12">
        <v>-0.26028705000000002</v>
      </c>
      <c r="Y75" s="12">
        <v>8.1759199999999997E-3</v>
      </c>
      <c r="Z75" s="12">
        <v>0.94779884999999997</v>
      </c>
      <c r="AA75" s="12">
        <v>-78.676437379999996</v>
      </c>
      <c r="AB75" s="12">
        <v>9.9350462000000004</v>
      </c>
      <c r="AC75" s="12" t="s">
        <v>1938</v>
      </c>
      <c r="AD75" s="12" t="s">
        <v>1938</v>
      </c>
      <c r="AE75" s="12"/>
      <c r="AF75" s="12"/>
      <c r="AG75" s="12"/>
      <c r="AH75" s="12">
        <v>14.72881317</v>
      </c>
      <c r="AI75" s="12">
        <v>21.568628310000001</v>
      </c>
      <c r="AJ75" s="12" t="s">
        <v>1938</v>
      </c>
      <c r="AK75" s="12">
        <v>48.572849269999999</v>
      </c>
      <c r="AL75" s="12" t="s">
        <v>1938</v>
      </c>
      <c r="AM75" s="12" t="s">
        <v>1938</v>
      </c>
      <c r="AN75" s="12">
        <v>1.247934E-2</v>
      </c>
      <c r="AO75" s="12" t="s">
        <v>1938</v>
      </c>
      <c r="AP75" s="12">
        <v>-10.783981320000001</v>
      </c>
      <c r="AQ75" s="12">
        <v>1.2115799999999999E-2</v>
      </c>
      <c r="AR75" s="12">
        <v>4.3228790000000003E-2</v>
      </c>
      <c r="AS75" s="12" t="s">
        <v>1938</v>
      </c>
      <c r="AT75" s="12" t="s">
        <v>1938</v>
      </c>
      <c r="AU75" s="12">
        <v>118.71427917</v>
      </c>
      <c r="AV75" s="12">
        <v>7.1359996800000003</v>
      </c>
      <c r="AW75" s="12">
        <v>12.35507774</v>
      </c>
      <c r="AX75" s="12">
        <v>22.279907229999999</v>
      </c>
      <c r="AY75" s="12">
        <v>7.0592336700000002</v>
      </c>
      <c r="AZ75" s="12">
        <v>4.4882555000000002</v>
      </c>
      <c r="BA75" s="12">
        <v>14.16554928</v>
      </c>
      <c r="BB75" s="12" t="s">
        <v>1938</v>
      </c>
      <c r="BC75" s="43"/>
      <c r="BD75" s="12">
        <f t="shared" si="6"/>
        <v>1.89</v>
      </c>
      <c r="BE75" s="12">
        <f t="shared" si="7"/>
        <v>644.41399446254036</v>
      </c>
      <c r="BF75" s="12"/>
      <c r="BG75" s="12"/>
      <c r="BP75" s="12">
        <v>1597</v>
      </c>
      <c r="BQ75" s="12"/>
      <c r="BR75" s="12" t="str">
        <f t="shared" si="8"/>
        <v xml:space="preserve"> </v>
      </c>
    </row>
    <row r="76" spans="1:70" x14ac:dyDescent="0.3">
      <c r="A76" s="12">
        <f t="shared" si="9"/>
        <v>75</v>
      </c>
      <c r="B76" s="12" t="s">
        <v>2868</v>
      </c>
      <c r="C76" s="12" t="s">
        <v>2869</v>
      </c>
      <c r="D76" s="12">
        <v>-78.676433660000001</v>
      </c>
      <c r="E76" s="12">
        <v>-1.65741454</v>
      </c>
      <c r="F76" s="12">
        <v>1.21</v>
      </c>
      <c r="G76" s="12">
        <f t="shared" si="10"/>
        <v>6.3333333333333311E-2</v>
      </c>
      <c r="H76" s="12">
        <v>9.9350459999999998</v>
      </c>
      <c r="I76" s="12">
        <v>2841.79760742187</v>
      </c>
      <c r="J76" s="12">
        <v>42.9</v>
      </c>
      <c r="K76" s="12">
        <v>-2.6300306299999998</v>
      </c>
      <c r="L76" s="12">
        <v>0.80325466000000001</v>
      </c>
      <c r="M76" s="12">
        <v>9.4074173000000005</v>
      </c>
      <c r="N76" s="12">
        <v>1.9657870000000001E-2</v>
      </c>
      <c r="O76" s="12" t="s">
        <v>1938</v>
      </c>
      <c r="P76" s="12">
        <v>-1.6574145600000001</v>
      </c>
      <c r="Q76" s="12">
        <v>2841.7976074200001</v>
      </c>
      <c r="R76" s="12">
        <v>772</v>
      </c>
      <c r="S76" s="12">
        <v>0.40423377999999999</v>
      </c>
      <c r="T76" s="12">
        <v>10</v>
      </c>
      <c r="U76" s="12">
        <v>4.3559999500000002</v>
      </c>
      <c r="V76" s="12">
        <v>14.37113285</v>
      </c>
      <c r="W76" s="12">
        <v>21</v>
      </c>
      <c r="X76" s="12">
        <v>-0.42673409000000001</v>
      </c>
      <c r="Y76" s="12">
        <v>0.14850883000000001</v>
      </c>
      <c r="Z76" s="12">
        <v>0.76914888999999997</v>
      </c>
      <c r="AA76" s="12">
        <v>-78.676437379999996</v>
      </c>
      <c r="AB76" s="12">
        <v>9.9350462000000004</v>
      </c>
      <c r="AC76" s="12" t="s">
        <v>1938</v>
      </c>
      <c r="AD76" s="12" t="s">
        <v>1938</v>
      </c>
      <c r="AE76" s="12"/>
      <c r="AF76" s="12"/>
      <c r="AG76" s="12"/>
      <c r="AH76" s="12">
        <v>14.649999619999999</v>
      </c>
      <c r="AI76" s="12">
        <v>63.529411320000001</v>
      </c>
      <c r="AJ76" s="12" t="s">
        <v>1938</v>
      </c>
      <c r="AK76" s="12">
        <v>48.572620389999997</v>
      </c>
      <c r="AL76" s="12" t="s">
        <v>1938</v>
      </c>
      <c r="AM76" s="12" t="s">
        <v>1938</v>
      </c>
      <c r="AN76" s="12">
        <v>1.2628550000000001E-2</v>
      </c>
      <c r="AO76" s="12" t="s">
        <v>1938</v>
      </c>
      <c r="AP76" s="12">
        <v>-7.7381882700000002</v>
      </c>
      <c r="AQ76" s="12">
        <v>2.1854740000000001E-2</v>
      </c>
      <c r="AR76" s="12">
        <v>4.2734969999999997E-2</v>
      </c>
      <c r="AS76" s="12" t="s">
        <v>1938</v>
      </c>
      <c r="AT76" s="12" t="s">
        <v>1938</v>
      </c>
      <c r="AU76" s="12" t="s">
        <v>1938</v>
      </c>
      <c r="AV76" s="12">
        <v>5.6440000499999998</v>
      </c>
      <c r="AW76" s="12">
        <v>12.359828</v>
      </c>
      <c r="AX76" s="12">
        <v>7.0639600800000002</v>
      </c>
      <c r="AY76" s="12">
        <v>7.0683975200000004</v>
      </c>
      <c r="AZ76" s="12">
        <v>14.15607071</v>
      </c>
      <c r="BA76" s="12">
        <v>14.14718437</v>
      </c>
      <c r="BB76" s="12" t="s">
        <v>1938</v>
      </c>
      <c r="BC76" s="43"/>
      <c r="BD76" s="12">
        <f t="shared" si="6"/>
        <v>1.21</v>
      </c>
      <c r="BE76" s="12">
        <f t="shared" si="7"/>
        <v>150.63715907978673</v>
      </c>
      <c r="BF76" s="12"/>
      <c r="BG76" s="12"/>
      <c r="BP76" s="12">
        <v>1597</v>
      </c>
      <c r="BQ76" s="12"/>
      <c r="BR76" s="12" t="str">
        <f t="shared" si="8"/>
        <v xml:space="preserve"> </v>
      </c>
    </row>
    <row r="77" spans="1:70" x14ac:dyDescent="0.3">
      <c r="A77" s="12">
        <f t="shared" si="9"/>
        <v>76</v>
      </c>
      <c r="B77" s="12" t="s">
        <v>2870</v>
      </c>
      <c r="C77" s="12" t="s">
        <v>2871</v>
      </c>
      <c r="D77" s="12">
        <v>-78.67642171</v>
      </c>
      <c r="E77" s="12">
        <v>-1.6574045500000001</v>
      </c>
      <c r="F77" s="12">
        <v>1.71</v>
      </c>
      <c r="G77" s="12">
        <f t="shared" si="10"/>
        <v>0.83000000000000007</v>
      </c>
      <c r="H77" s="12">
        <v>9.9350459999999998</v>
      </c>
      <c r="I77" s="12">
        <v>2841.708984375</v>
      </c>
      <c r="J77" s="12">
        <v>43.1</v>
      </c>
      <c r="K77" s="12">
        <v>-1.7585411099999999</v>
      </c>
      <c r="L77" s="12">
        <v>-0.439336</v>
      </c>
      <c r="M77" s="12">
        <v>9.4074173000000005</v>
      </c>
      <c r="N77" s="12">
        <v>3.0037609999999999E-2</v>
      </c>
      <c r="O77" s="12" t="s">
        <v>1938</v>
      </c>
      <c r="P77" s="12">
        <v>-1.6574045399999999</v>
      </c>
      <c r="Q77" s="12">
        <v>2841.7089843799999</v>
      </c>
      <c r="R77" s="12">
        <v>1399</v>
      </c>
      <c r="S77" s="12">
        <v>0.40423377999999999</v>
      </c>
      <c r="T77" s="12">
        <v>10</v>
      </c>
      <c r="U77" s="12">
        <v>6.1560001399999997</v>
      </c>
      <c r="V77" s="12">
        <v>14.35706615</v>
      </c>
      <c r="W77" s="12">
        <v>22</v>
      </c>
      <c r="X77" s="12">
        <v>-0.49482605000000002</v>
      </c>
      <c r="Y77" s="12">
        <v>0.12312689</v>
      </c>
      <c r="Z77" s="12">
        <v>0.89093350999999998</v>
      </c>
      <c r="AA77" s="12">
        <v>-78.676422119999998</v>
      </c>
      <c r="AB77" s="12">
        <v>9.9350462000000004</v>
      </c>
      <c r="AC77" s="12" t="s">
        <v>1938</v>
      </c>
      <c r="AD77" s="12" t="s">
        <v>1938</v>
      </c>
      <c r="AE77" s="12"/>
      <c r="AF77" s="12"/>
      <c r="AG77" s="12"/>
      <c r="AH77" s="12">
        <v>14.649999619999999</v>
      </c>
      <c r="AI77" s="12">
        <v>63.529411320000001</v>
      </c>
      <c r="AJ77" s="12" t="s">
        <v>1938</v>
      </c>
      <c r="AK77" s="12">
        <v>48.572410580000003</v>
      </c>
      <c r="AL77" s="12" t="s">
        <v>1938</v>
      </c>
      <c r="AM77" s="12" t="s">
        <v>1938</v>
      </c>
      <c r="AN77" s="12">
        <v>1.27662E-2</v>
      </c>
      <c r="AO77" s="12" t="s">
        <v>1938</v>
      </c>
      <c r="AP77" s="12">
        <v>-9.9137544599999998</v>
      </c>
      <c r="AQ77" s="12">
        <v>3.9175219999999997E-2</v>
      </c>
      <c r="AR77" s="12">
        <v>4.2693139999999997E-2</v>
      </c>
      <c r="AS77" s="12" t="s">
        <v>1938</v>
      </c>
      <c r="AT77" s="12" t="s">
        <v>1938</v>
      </c>
      <c r="AU77" s="12" t="s">
        <v>1938</v>
      </c>
      <c r="AV77" s="12">
        <v>5.6440000499999998</v>
      </c>
      <c r="AW77" s="12">
        <v>12.359828</v>
      </c>
      <c r="AX77" s="12">
        <v>7.6526465400000001</v>
      </c>
      <c r="AY77" s="12">
        <v>7.0690703399999997</v>
      </c>
      <c r="AZ77" s="12">
        <v>13.06710243</v>
      </c>
      <c r="BA77" s="12">
        <v>14.14583683</v>
      </c>
      <c r="BB77" s="12" t="s">
        <v>1938</v>
      </c>
      <c r="BC77" s="43"/>
      <c r="BD77" s="12">
        <f t="shared" si="6"/>
        <v>1.71</v>
      </c>
      <c r="BE77" s="12">
        <f t="shared" si="7"/>
        <v>-389.2237376404392</v>
      </c>
      <c r="BF77" s="12"/>
      <c r="BG77" s="12"/>
      <c r="BP77" s="12">
        <v>1602</v>
      </c>
      <c r="BQ77" s="12"/>
      <c r="BR77" s="12" t="str">
        <f t="shared" si="8"/>
        <v xml:space="preserve"> </v>
      </c>
    </row>
    <row r="78" spans="1:70" x14ac:dyDescent="0.3">
      <c r="A78" s="12">
        <f t="shared" si="9"/>
        <v>77</v>
      </c>
      <c r="B78" s="12" t="s">
        <v>2872</v>
      </c>
      <c r="C78" s="12" t="s">
        <v>2873</v>
      </c>
      <c r="D78" s="12">
        <v>-78.676403759999999</v>
      </c>
      <c r="E78" s="12">
        <v>-1.65739185</v>
      </c>
      <c r="F78" s="12">
        <v>2.56</v>
      </c>
      <c r="G78" s="12">
        <f t="shared" si="10"/>
        <v>0.54166666666666663</v>
      </c>
      <c r="H78" s="12">
        <v>9.9350459999999998</v>
      </c>
      <c r="I78" s="12">
        <v>2841.44116210937</v>
      </c>
      <c r="J78" s="12">
        <v>42.4</v>
      </c>
      <c r="K78" s="12">
        <v>-2.2828712499999999</v>
      </c>
      <c r="L78" s="12">
        <v>0.19512744000000001</v>
      </c>
      <c r="M78" s="12">
        <v>9.6085300399999998</v>
      </c>
      <c r="N78" s="12">
        <v>2.4660080000000001E-2</v>
      </c>
      <c r="O78" s="12" t="s">
        <v>1938</v>
      </c>
      <c r="P78" s="12">
        <v>-1.6573919100000001</v>
      </c>
      <c r="Q78" s="12">
        <v>2841.4411621099998</v>
      </c>
      <c r="R78" s="12">
        <v>1399</v>
      </c>
      <c r="S78" s="12">
        <v>0.40829252999999999</v>
      </c>
      <c r="T78" s="12">
        <v>7</v>
      </c>
      <c r="U78" s="12">
        <v>9.2159996</v>
      </c>
      <c r="V78" s="12">
        <v>14.35706615</v>
      </c>
      <c r="W78" s="12">
        <v>22</v>
      </c>
      <c r="X78" s="12">
        <v>-0.27175775000000002</v>
      </c>
      <c r="Y78" s="12">
        <v>3.3069759999999997E-2</v>
      </c>
      <c r="Z78" s="12">
        <v>0.88800478000000005</v>
      </c>
      <c r="AA78" s="12">
        <v>-78.67640686</v>
      </c>
      <c r="AB78" s="12">
        <v>9.9350462000000004</v>
      </c>
      <c r="AC78" s="12" t="s">
        <v>1938</v>
      </c>
      <c r="AD78" s="12" t="s">
        <v>1938</v>
      </c>
      <c r="AE78" s="12"/>
      <c r="AF78" s="12"/>
      <c r="AG78" s="12"/>
      <c r="AH78" s="12">
        <v>14.52459049</v>
      </c>
      <c r="AI78" s="12">
        <v>23.921569819999998</v>
      </c>
      <c r="AJ78" s="12" t="s">
        <v>1938</v>
      </c>
      <c r="AK78" s="12">
        <v>48.572410580000003</v>
      </c>
      <c r="AL78" s="12" t="s">
        <v>1938</v>
      </c>
      <c r="AM78" s="12" t="s">
        <v>1938</v>
      </c>
      <c r="AN78" s="12">
        <v>1.27662E-2</v>
      </c>
      <c r="AO78" s="12" t="s">
        <v>1938</v>
      </c>
      <c r="AP78" s="12">
        <v>-9.9137544599999998</v>
      </c>
      <c r="AQ78" s="12">
        <v>3.9175219999999997E-2</v>
      </c>
      <c r="AR78" s="12">
        <v>4.2693139999999997E-2</v>
      </c>
      <c r="AS78" s="12" t="s">
        <v>1938</v>
      </c>
      <c r="AT78" s="12" t="s">
        <v>1938</v>
      </c>
      <c r="AU78" s="12" t="s">
        <v>1938</v>
      </c>
      <c r="AV78" s="12">
        <v>0.84399986000000005</v>
      </c>
      <c r="AW78" s="12">
        <v>12.36388683</v>
      </c>
      <c r="AX78" s="12">
        <v>7.6526465400000001</v>
      </c>
      <c r="AY78" s="12">
        <v>7.0690703399999997</v>
      </c>
      <c r="AZ78" s="12">
        <v>13.06710243</v>
      </c>
      <c r="BA78" s="12">
        <v>14.14583683</v>
      </c>
      <c r="BB78" s="12" t="s">
        <v>1938</v>
      </c>
      <c r="BC78" s="43"/>
      <c r="BD78" s="12">
        <f t="shared" si="6"/>
        <v>2.56</v>
      </c>
      <c r="BE78" s="12">
        <f t="shared" si="7"/>
        <v>1311.9630944781522</v>
      </c>
      <c r="BF78" s="12"/>
      <c r="BG78" s="12"/>
      <c r="BP78" s="12">
        <v>1604</v>
      </c>
      <c r="BQ78" s="12"/>
      <c r="BR78" s="12" t="str">
        <f t="shared" si="8"/>
        <v xml:space="preserve"> </v>
      </c>
    </row>
    <row r="79" spans="1:70" x14ac:dyDescent="0.3">
      <c r="A79" s="12">
        <f t="shared" si="9"/>
        <v>78</v>
      </c>
      <c r="B79" s="12" t="s">
        <v>2874</v>
      </c>
      <c r="C79" s="12" t="s">
        <v>2875</v>
      </c>
      <c r="D79" s="12">
        <v>-78.676387980000001</v>
      </c>
      <c r="E79" s="12">
        <v>-1.65737234</v>
      </c>
      <c r="F79" s="12">
        <v>2.73</v>
      </c>
      <c r="G79" s="12">
        <f t="shared" si="10"/>
        <v>2.3333333333333355E-2</v>
      </c>
      <c r="H79" s="12">
        <v>9.9350459999999998</v>
      </c>
      <c r="I79" s="12">
        <v>2841.60693359375</v>
      </c>
      <c r="J79" s="12">
        <v>42.8</v>
      </c>
      <c r="K79" s="12">
        <v>-3.3291375599999999</v>
      </c>
      <c r="L79" s="12">
        <v>0.67636198000000003</v>
      </c>
      <c r="M79" s="12">
        <v>9.9748430300000006</v>
      </c>
      <c r="N79" s="12">
        <v>4.7909140000000003E-2</v>
      </c>
      <c r="O79" s="12" t="s">
        <v>1938</v>
      </c>
      <c r="P79" s="12">
        <v>-1.6573723600000001</v>
      </c>
      <c r="Q79" s="12">
        <v>2841.6069335900002</v>
      </c>
      <c r="R79" s="12">
        <v>1668</v>
      </c>
      <c r="S79" s="12">
        <v>0.41259920999999999</v>
      </c>
      <c r="T79" s="12">
        <v>10</v>
      </c>
      <c r="U79" s="12">
        <v>9.8280000699999999</v>
      </c>
      <c r="V79" s="12">
        <v>14.48696136</v>
      </c>
      <c r="W79" s="12">
        <v>22</v>
      </c>
      <c r="X79" s="12">
        <v>-0.35595747999999999</v>
      </c>
      <c r="Y79" s="12">
        <v>6.040417E-2</v>
      </c>
      <c r="Z79" s="12">
        <v>0.81381135999999998</v>
      </c>
      <c r="AA79" s="12">
        <v>-78.676391600000002</v>
      </c>
      <c r="AB79" s="12">
        <v>9.9350462000000004</v>
      </c>
      <c r="AC79" s="12" t="s">
        <v>1938</v>
      </c>
      <c r="AD79" s="12" t="s">
        <v>1938</v>
      </c>
      <c r="AE79" s="12"/>
      <c r="AF79" s="12"/>
      <c r="AG79" s="12"/>
      <c r="AH79" s="12">
        <v>14.451612470000001</v>
      </c>
      <c r="AI79" s="12">
        <v>23.921569819999998</v>
      </c>
      <c r="AJ79" s="12" t="s">
        <v>1938</v>
      </c>
      <c r="AK79" s="12">
        <v>48.572032929999999</v>
      </c>
      <c r="AL79" s="12" t="s">
        <v>1938</v>
      </c>
      <c r="AM79" s="12" t="s">
        <v>1938</v>
      </c>
      <c r="AN79" s="12">
        <v>1.301104E-2</v>
      </c>
      <c r="AO79" s="12" t="s">
        <v>1938</v>
      </c>
      <c r="AP79" s="12">
        <v>-7.8832259200000001</v>
      </c>
      <c r="AQ79" s="12">
        <v>8.1549479999999994E-2</v>
      </c>
      <c r="AR79" s="12">
        <v>4.3079399999999997E-2</v>
      </c>
      <c r="AS79" s="12" t="s">
        <v>1938</v>
      </c>
      <c r="AT79" s="12" t="s">
        <v>1938</v>
      </c>
      <c r="AU79" s="12" t="s">
        <v>1938</v>
      </c>
      <c r="AV79" s="12">
        <v>0.17199993</v>
      </c>
      <c r="AW79" s="12">
        <v>12.36819363</v>
      </c>
      <c r="AX79" s="12">
        <v>3.1304261699999998</v>
      </c>
      <c r="AY79" s="12">
        <v>7.0612373399999999</v>
      </c>
      <c r="AZ79" s="12">
        <v>31.943868640000002</v>
      </c>
      <c r="BA79" s="12">
        <v>14.16152859</v>
      </c>
      <c r="BB79" s="12" t="s">
        <v>1938</v>
      </c>
      <c r="BC79" s="43"/>
      <c r="BD79" s="12">
        <f t="shared" si="6"/>
        <v>2.73</v>
      </c>
      <c r="BE79" s="12">
        <f t="shared" si="7"/>
        <v>403.63002071760451</v>
      </c>
      <c r="BF79" s="12"/>
      <c r="BG79" s="12"/>
      <c r="BP79" s="12">
        <v>1604</v>
      </c>
      <c r="BQ79" s="12"/>
      <c r="BR79" s="12" t="str">
        <f t="shared" si="8"/>
        <v xml:space="preserve"> </v>
      </c>
    </row>
    <row r="80" spans="1:70" x14ac:dyDescent="0.3">
      <c r="A80" s="12">
        <f t="shared" si="9"/>
        <v>79</v>
      </c>
      <c r="B80" s="12" t="s">
        <v>2876</v>
      </c>
      <c r="C80" s="12" t="s">
        <v>2877</v>
      </c>
      <c r="D80" s="12">
        <v>-78.676369750000006</v>
      </c>
      <c r="E80" s="12">
        <v>-1.65735359</v>
      </c>
      <c r="F80" s="12">
        <v>2.87</v>
      </c>
      <c r="G80" s="12">
        <f t="shared" si="10"/>
        <v>0.66916666666666691</v>
      </c>
      <c r="H80" s="12">
        <v>9.9350459999999998</v>
      </c>
      <c r="I80" s="12">
        <v>2841.8671875</v>
      </c>
      <c r="J80" s="12">
        <v>43.6</v>
      </c>
      <c r="K80" s="12">
        <v>-2.6036944399999999</v>
      </c>
      <c r="L80" s="12">
        <v>0.22625206</v>
      </c>
      <c r="M80" s="12">
        <v>9.2110929499999994</v>
      </c>
      <c r="N80" s="12">
        <v>3.9914209999999999E-2</v>
      </c>
      <c r="O80" s="12" t="s">
        <v>1938</v>
      </c>
      <c r="P80" s="12">
        <v>-1.65735364</v>
      </c>
      <c r="Q80" s="12">
        <v>2841.8671875</v>
      </c>
      <c r="R80" s="12">
        <v>1668</v>
      </c>
      <c r="S80" s="12">
        <v>0.41259920999999999</v>
      </c>
      <c r="T80" s="12">
        <v>10</v>
      </c>
      <c r="U80" s="12">
        <v>10.33199978</v>
      </c>
      <c r="V80" s="12">
        <v>14.48696136</v>
      </c>
      <c r="W80" s="12">
        <v>23</v>
      </c>
      <c r="X80" s="12">
        <v>-0.39598288999999998</v>
      </c>
      <c r="Y80" s="12">
        <v>3.9903359999999999E-2</v>
      </c>
      <c r="Z80" s="12">
        <v>0.90093975999999998</v>
      </c>
      <c r="AA80" s="12">
        <v>-78.676368710000006</v>
      </c>
      <c r="AB80" s="12">
        <v>9.9350462000000004</v>
      </c>
      <c r="AC80" s="12" t="s">
        <v>1938</v>
      </c>
      <c r="AD80" s="12" t="s">
        <v>1938</v>
      </c>
      <c r="AE80" s="12"/>
      <c r="AF80" s="12"/>
      <c r="AG80" s="12"/>
      <c r="AH80" s="12">
        <v>14.451612470000001</v>
      </c>
      <c r="AI80" s="12">
        <v>61.176471710000001</v>
      </c>
      <c r="AJ80" s="12" t="s">
        <v>1938</v>
      </c>
      <c r="AK80" s="12">
        <v>48.572032929999999</v>
      </c>
      <c r="AL80" s="12" t="s">
        <v>1938</v>
      </c>
      <c r="AM80" s="12" t="s">
        <v>1938</v>
      </c>
      <c r="AN80" s="12">
        <v>1.301104E-2</v>
      </c>
      <c r="AO80" s="12" t="s">
        <v>1938</v>
      </c>
      <c r="AP80" s="12">
        <v>-7.8832259200000001</v>
      </c>
      <c r="AQ80" s="12">
        <v>8.1549479999999994E-2</v>
      </c>
      <c r="AR80" s="12">
        <v>4.3079399999999997E-2</v>
      </c>
      <c r="AS80" s="12" t="s">
        <v>1938</v>
      </c>
      <c r="AT80" s="12" t="s">
        <v>1938</v>
      </c>
      <c r="AU80" s="12" t="s">
        <v>1938</v>
      </c>
      <c r="AV80" s="12">
        <v>0.17199993</v>
      </c>
      <c r="AW80" s="12">
        <v>12.36819363</v>
      </c>
      <c r="AX80" s="12">
        <v>3.1304261699999998</v>
      </c>
      <c r="AY80" s="12">
        <v>7.0612373399999999</v>
      </c>
      <c r="AZ80" s="12">
        <v>31.943868640000002</v>
      </c>
      <c r="BA80" s="12">
        <v>14.16152859</v>
      </c>
      <c r="BB80" s="12" t="s">
        <v>1938</v>
      </c>
      <c r="BC80" s="43"/>
      <c r="BD80" s="12">
        <f t="shared" si="6"/>
        <v>2.87</v>
      </c>
      <c r="BE80" s="12">
        <f t="shared" si="7"/>
        <v>1268.4967376650625</v>
      </c>
      <c r="BF80" s="12"/>
      <c r="BG80" s="12"/>
      <c r="BP80" s="12">
        <v>1608</v>
      </c>
      <c r="BQ80" s="12"/>
      <c r="BR80" s="12" t="str">
        <f t="shared" si="8"/>
        <v xml:space="preserve"> </v>
      </c>
    </row>
    <row r="81" spans="1:70" x14ac:dyDescent="0.3">
      <c r="A81" s="12">
        <f t="shared" si="9"/>
        <v>80</v>
      </c>
      <c r="B81" s="12" t="s">
        <v>2878</v>
      </c>
      <c r="C81" s="12" t="s">
        <v>2879</v>
      </c>
      <c r="D81" s="12">
        <v>-78.67634692</v>
      </c>
      <c r="E81" s="12">
        <v>-1.6573282600000001</v>
      </c>
      <c r="F81" s="12">
        <v>3.91</v>
      </c>
      <c r="G81" s="12">
        <f t="shared" si="10"/>
        <v>0.66166666666666674</v>
      </c>
      <c r="H81" s="12">
        <v>9.9350459999999998</v>
      </c>
      <c r="I81" s="12">
        <v>2841.35986328125</v>
      </c>
      <c r="J81" s="12">
        <v>42.6</v>
      </c>
      <c r="K81" s="12">
        <v>-2.1607670799999998</v>
      </c>
      <c r="L81" s="12">
        <v>-0.13048399999999999</v>
      </c>
      <c r="M81" s="12">
        <v>9.9341411599999994</v>
      </c>
      <c r="N81" s="12">
        <v>3.0387259999999999E-2</v>
      </c>
      <c r="O81" s="12" t="s">
        <v>1938</v>
      </c>
      <c r="P81" s="12">
        <v>-1.6573282499999999</v>
      </c>
      <c r="Q81" s="12">
        <v>2841.3598632799999</v>
      </c>
      <c r="R81" s="12">
        <v>2206</v>
      </c>
      <c r="S81" s="12">
        <v>0.41848254000000001</v>
      </c>
      <c r="T81" s="12">
        <v>14</v>
      </c>
      <c r="U81" s="12">
        <v>14.07600021</v>
      </c>
      <c r="V81" s="12">
        <v>14.506748200000001</v>
      </c>
      <c r="W81" s="12">
        <v>23</v>
      </c>
      <c r="X81" s="12">
        <v>-0.23734567000000001</v>
      </c>
      <c r="Y81" s="12">
        <v>-6.406502E-2</v>
      </c>
      <c r="Z81" s="12">
        <v>0.93413155999999997</v>
      </c>
      <c r="AA81" s="12">
        <v>-78.676345830000002</v>
      </c>
      <c r="AB81" s="12">
        <v>9.9350462000000004</v>
      </c>
      <c r="AC81" s="12" t="s">
        <v>1938</v>
      </c>
      <c r="AD81" s="12" t="s">
        <v>1938</v>
      </c>
      <c r="AE81" s="12"/>
      <c r="AF81" s="12"/>
      <c r="AG81" s="12"/>
      <c r="AH81" s="12">
        <v>14.44444466</v>
      </c>
      <c r="AI81" s="12">
        <v>10.588235859999999</v>
      </c>
      <c r="AJ81" s="12" t="s">
        <v>1938</v>
      </c>
      <c r="AK81" s="12">
        <v>48.571792600000002</v>
      </c>
      <c r="AL81" s="12" t="s">
        <v>1938</v>
      </c>
      <c r="AM81" s="12" t="s">
        <v>1938</v>
      </c>
      <c r="AN81" s="12">
        <v>1.3166239999999999E-2</v>
      </c>
      <c r="AO81" s="12" t="s">
        <v>1938</v>
      </c>
      <c r="AP81" s="12">
        <v>-12.23435783</v>
      </c>
      <c r="AQ81" s="12">
        <v>4.8716740000000001E-2</v>
      </c>
      <c r="AR81" s="12">
        <v>4.3138250000000003E-2</v>
      </c>
      <c r="AS81" s="12" t="s">
        <v>1938</v>
      </c>
      <c r="AT81" s="12" t="s">
        <v>1938</v>
      </c>
      <c r="AU81" s="12" t="s">
        <v>1938</v>
      </c>
      <c r="AV81" s="12">
        <v>7.6000209999999999E-2</v>
      </c>
      <c r="AW81" s="12">
        <v>12.374076840000001</v>
      </c>
      <c r="AX81" s="12">
        <v>7.0983309700000001</v>
      </c>
      <c r="AY81" s="12">
        <v>7.0598506900000002</v>
      </c>
      <c r="AZ81" s="12">
        <v>14.08752537</v>
      </c>
      <c r="BA81" s="12">
        <v>14.16431141</v>
      </c>
      <c r="BB81" s="12" t="s">
        <v>1938</v>
      </c>
      <c r="BC81" s="43"/>
      <c r="BD81" s="12">
        <f t="shared" si="6"/>
        <v>3.91</v>
      </c>
      <c r="BE81" s="12">
        <f t="shared" si="7"/>
        <v>-2996.5359737592353</v>
      </c>
      <c r="BF81" s="12"/>
      <c r="BG81" s="12"/>
      <c r="BP81" s="12">
        <v>1614</v>
      </c>
      <c r="BQ81" s="12"/>
      <c r="BR81" s="12" t="str">
        <f t="shared" si="8"/>
        <v xml:space="preserve"> </v>
      </c>
    </row>
    <row r="82" spans="1:70" x14ac:dyDescent="0.3">
      <c r="A82" s="12">
        <f t="shared" si="9"/>
        <v>81</v>
      </c>
      <c r="B82" s="12" t="s">
        <v>2880</v>
      </c>
      <c r="C82" s="12" t="s">
        <v>2881</v>
      </c>
      <c r="D82" s="12">
        <v>-78.676322850000005</v>
      </c>
      <c r="E82" s="12">
        <v>-1.65730004</v>
      </c>
      <c r="F82" s="12">
        <v>3.97</v>
      </c>
      <c r="G82" s="12">
        <f t="shared" si="10"/>
        <v>-0.27166666666666689</v>
      </c>
      <c r="H82" s="12">
        <v>9.9350459999999998</v>
      </c>
      <c r="I82" s="12">
        <v>2841.25610351562</v>
      </c>
      <c r="J82" s="12">
        <v>40.1</v>
      </c>
      <c r="K82" s="12">
        <v>-2.4049756499999999</v>
      </c>
      <c r="L82" s="12">
        <v>-0.32680853999999998</v>
      </c>
      <c r="M82" s="12">
        <v>10.01315022</v>
      </c>
      <c r="N82" s="12">
        <v>2.8125919999999999E-2</v>
      </c>
      <c r="O82" s="12" t="s">
        <v>1938</v>
      </c>
      <c r="P82" s="12">
        <v>-1.6573</v>
      </c>
      <c r="Q82" s="12">
        <v>2841.2561035200001</v>
      </c>
      <c r="R82" s="12">
        <v>2206</v>
      </c>
      <c r="S82" s="12">
        <v>0.41848254000000001</v>
      </c>
      <c r="T82" s="12">
        <v>14</v>
      </c>
      <c r="U82" s="12">
        <v>14.291999819999999</v>
      </c>
      <c r="V82" s="12">
        <v>14.506748200000001</v>
      </c>
      <c r="W82" s="12">
        <v>23</v>
      </c>
      <c r="X82" s="12">
        <v>-0.20757069</v>
      </c>
      <c r="Y82" s="12">
        <v>1.4765459999999999E-2</v>
      </c>
      <c r="Z82" s="12">
        <v>0.84456259</v>
      </c>
      <c r="AA82" s="12">
        <v>-78.676322940000006</v>
      </c>
      <c r="AB82" s="12">
        <v>9.9350462000000004</v>
      </c>
      <c r="AC82" s="12" t="s">
        <v>1938</v>
      </c>
      <c r="AD82" s="12" t="s">
        <v>1938</v>
      </c>
      <c r="AE82" s="12"/>
      <c r="AF82" s="12"/>
      <c r="AG82" s="12"/>
      <c r="AH82" s="12">
        <v>14.44444466</v>
      </c>
      <c r="AI82" s="12">
        <v>10.588235859999999</v>
      </c>
      <c r="AJ82" s="12" t="s">
        <v>1938</v>
      </c>
      <c r="AK82" s="12">
        <v>48.571792600000002</v>
      </c>
      <c r="AL82" s="12" t="s">
        <v>1938</v>
      </c>
      <c r="AM82" s="12" t="s">
        <v>1938</v>
      </c>
      <c r="AN82" s="12">
        <v>1.3166239999999999E-2</v>
      </c>
      <c r="AO82" s="12" t="s">
        <v>1938</v>
      </c>
      <c r="AP82" s="12">
        <v>-12.23435783</v>
      </c>
      <c r="AQ82" s="12">
        <v>4.8716740000000001E-2</v>
      </c>
      <c r="AR82" s="12">
        <v>4.3138250000000003E-2</v>
      </c>
      <c r="AS82" s="12" t="s">
        <v>1938</v>
      </c>
      <c r="AT82" s="12" t="s">
        <v>1938</v>
      </c>
      <c r="AU82" s="12" t="s">
        <v>1938</v>
      </c>
      <c r="AV82" s="12">
        <v>7.6000209999999999E-2</v>
      </c>
      <c r="AW82" s="12">
        <v>12.374076840000001</v>
      </c>
      <c r="AX82" s="12">
        <v>7.0983309700000001</v>
      </c>
      <c r="AY82" s="12">
        <v>7.0598506900000002</v>
      </c>
      <c r="AZ82" s="12">
        <v>14.08752537</v>
      </c>
      <c r="BA82" s="12">
        <v>14.16431141</v>
      </c>
      <c r="BB82" s="12" t="s">
        <v>1938</v>
      </c>
      <c r="BC82" s="43"/>
      <c r="BD82" s="12">
        <f t="shared" si="6"/>
        <v>3.97</v>
      </c>
      <c r="BE82" s="12">
        <f t="shared" si="7"/>
        <v>-1214.7785366930743</v>
      </c>
      <c r="BF82" s="12"/>
      <c r="BG82" s="12"/>
      <c r="BP82" s="12">
        <v>1614</v>
      </c>
      <c r="BQ82" s="12"/>
      <c r="BR82" s="12" t="str">
        <f t="shared" si="8"/>
        <v xml:space="preserve"> </v>
      </c>
    </row>
    <row r="83" spans="1:70" x14ac:dyDescent="0.3">
      <c r="A83" s="12">
        <f t="shared" si="9"/>
        <v>82</v>
      </c>
      <c r="B83" s="12" t="s">
        <v>2882</v>
      </c>
      <c r="C83" s="12" t="s">
        <v>2883</v>
      </c>
      <c r="D83" s="12">
        <v>-78.676302899999996</v>
      </c>
      <c r="E83" s="12">
        <v>-1.65727457</v>
      </c>
      <c r="F83" s="12">
        <v>3.59</v>
      </c>
      <c r="G83" s="12">
        <f t="shared" si="10"/>
        <v>-0.33583333333333343</v>
      </c>
      <c r="H83" s="12">
        <v>9.9350459999999998</v>
      </c>
      <c r="I83" s="12">
        <v>2841.22680664062</v>
      </c>
      <c r="J83" s="12">
        <v>38.200000000000003</v>
      </c>
      <c r="K83" s="12">
        <v>-4.3897686</v>
      </c>
      <c r="L83" s="12">
        <v>0.65720838000000004</v>
      </c>
      <c r="M83" s="12">
        <v>9.3691101099999994</v>
      </c>
      <c r="N83" s="12">
        <v>7.5815740000000006E-2</v>
      </c>
      <c r="O83" s="12" t="s">
        <v>1938</v>
      </c>
      <c r="P83" s="12">
        <v>-1.6572746</v>
      </c>
      <c r="Q83" s="12">
        <v>2841.2268066400002</v>
      </c>
      <c r="R83" s="12">
        <v>1915</v>
      </c>
      <c r="S83" s="12">
        <v>0.42454197999999999</v>
      </c>
      <c r="T83" s="12">
        <v>12</v>
      </c>
      <c r="U83" s="12">
        <v>12.92399979</v>
      </c>
      <c r="V83" s="12">
        <v>14.302801130000001</v>
      </c>
      <c r="W83" s="12">
        <v>23</v>
      </c>
      <c r="X83" s="12">
        <v>-0.39158985000000002</v>
      </c>
      <c r="Y83" s="12">
        <v>4.9421590000000001E-2</v>
      </c>
      <c r="Z83" s="12">
        <v>0.83528840999999998</v>
      </c>
      <c r="AA83" s="12">
        <v>-78.676300049999995</v>
      </c>
      <c r="AB83" s="12">
        <v>9.9350462000000004</v>
      </c>
      <c r="AC83" s="12" t="s">
        <v>1938</v>
      </c>
      <c r="AD83" s="12" t="s">
        <v>1938</v>
      </c>
      <c r="AE83" s="12"/>
      <c r="AF83" s="12"/>
      <c r="AG83" s="12"/>
      <c r="AH83" s="12">
        <v>14.40625</v>
      </c>
      <c r="AI83" s="12">
        <v>50.196079249999997</v>
      </c>
      <c r="AJ83" s="12" t="s">
        <v>1938</v>
      </c>
      <c r="AK83" s="12">
        <v>48.571792600000002</v>
      </c>
      <c r="AL83" s="12" t="s">
        <v>1938</v>
      </c>
      <c r="AM83" s="12" t="s">
        <v>1938</v>
      </c>
      <c r="AN83" s="12">
        <v>1.3166239999999999E-2</v>
      </c>
      <c r="AO83" s="12" t="s">
        <v>1938</v>
      </c>
      <c r="AP83" s="12">
        <v>-12.379396440000001</v>
      </c>
      <c r="AQ83" s="12">
        <v>0</v>
      </c>
      <c r="AR83" s="12">
        <v>4.2531779999999998E-2</v>
      </c>
      <c r="AS83" s="12" t="s">
        <v>1938</v>
      </c>
      <c r="AT83" s="12" t="s">
        <v>1938</v>
      </c>
      <c r="AU83" s="12">
        <v>0</v>
      </c>
      <c r="AV83" s="12">
        <v>0.92399978999999999</v>
      </c>
      <c r="AW83" s="12">
        <v>12.380135539999999</v>
      </c>
      <c r="AX83" s="12">
        <v>90.269996640000002</v>
      </c>
      <c r="AY83" s="12">
        <v>7.0719294499999998</v>
      </c>
      <c r="AZ83" s="12">
        <v>0</v>
      </c>
      <c r="BA83" s="12">
        <v>14.140118599999999</v>
      </c>
      <c r="BB83" s="12" t="s">
        <v>1938</v>
      </c>
      <c r="BC83" s="43"/>
      <c r="BD83" s="12">
        <f t="shared" si="6"/>
        <v>3.59</v>
      </c>
      <c r="BE83" s="12">
        <f t="shared" si="7"/>
        <v>546.24988196285619</v>
      </c>
      <c r="BF83" s="12"/>
      <c r="BG83" s="12"/>
      <c r="BP83" s="12">
        <v>1624</v>
      </c>
      <c r="BQ83" s="12"/>
      <c r="BR83" s="12" t="str">
        <f t="shared" si="8"/>
        <v xml:space="preserve"> </v>
      </c>
    </row>
    <row r="84" spans="1:70" x14ac:dyDescent="0.3">
      <c r="A84" s="12">
        <f t="shared" si="9"/>
        <v>83</v>
      </c>
      <c r="B84" s="12" t="s">
        <v>2884</v>
      </c>
      <c r="C84" s="12" t="s">
        <v>2885</v>
      </c>
      <c r="D84" s="12">
        <v>-78.676280939999998</v>
      </c>
      <c r="E84" s="12">
        <v>-1.6572500999999999</v>
      </c>
      <c r="F84" s="12">
        <v>3.57</v>
      </c>
      <c r="G84" s="12">
        <f t="shared" si="10"/>
        <v>0.71250000000000047</v>
      </c>
      <c r="H84" s="12">
        <v>9.9350459999999998</v>
      </c>
      <c r="I84" s="12">
        <v>2841.18188476562</v>
      </c>
      <c r="J84" s="12">
        <v>39.299999999999997</v>
      </c>
      <c r="K84" s="12">
        <v>-2.1990742700000001</v>
      </c>
      <c r="L84" s="12">
        <v>0.39384617999999999</v>
      </c>
      <c r="M84" s="12">
        <v>9.7282400100000004</v>
      </c>
      <c r="N84" s="12">
        <v>2.6368909999999999E-2</v>
      </c>
      <c r="O84" s="12" t="s">
        <v>1938</v>
      </c>
      <c r="P84" s="12">
        <v>-1.65725005</v>
      </c>
      <c r="Q84" s="12">
        <v>2841.1818847700001</v>
      </c>
      <c r="R84" s="12">
        <v>2502</v>
      </c>
      <c r="S84" s="12">
        <v>0.42454197999999999</v>
      </c>
      <c r="T84" s="12">
        <v>12</v>
      </c>
      <c r="U84" s="12">
        <v>12.851999279999999</v>
      </c>
      <c r="V84" s="12">
        <v>14.27803516</v>
      </c>
      <c r="W84" s="12">
        <v>23</v>
      </c>
      <c r="X84" s="12">
        <v>-0.21782111000000001</v>
      </c>
      <c r="Y84" s="12">
        <v>2.525993E-2</v>
      </c>
      <c r="Z84" s="12">
        <v>0.90362447999999995</v>
      </c>
      <c r="AA84" s="12">
        <v>-78.676277159999998</v>
      </c>
      <c r="AB84" s="12">
        <v>9.9350462000000004</v>
      </c>
      <c r="AC84" s="12" t="s">
        <v>1938</v>
      </c>
      <c r="AD84" s="12" t="s">
        <v>1938</v>
      </c>
      <c r="AE84" s="12"/>
      <c r="AF84" s="12"/>
      <c r="AG84" s="12"/>
      <c r="AH84" s="12">
        <v>14.40625</v>
      </c>
      <c r="AI84" s="12">
        <v>50.196079249999997</v>
      </c>
      <c r="AJ84" s="12" t="s">
        <v>1938</v>
      </c>
      <c r="AK84" s="12">
        <v>48.571537020000001</v>
      </c>
      <c r="AL84" s="12" t="s">
        <v>1938</v>
      </c>
      <c r="AM84" s="12" t="s">
        <v>1938</v>
      </c>
      <c r="AN84" s="12">
        <v>1.333376E-2</v>
      </c>
      <c r="AO84" s="12" t="s">
        <v>1938</v>
      </c>
      <c r="AP84" s="12">
        <v>-11.79924488</v>
      </c>
      <c r="AQ84" s="12">
        <v>3.7371630000000003E-2</v>
      </c>
      <c r="AR84" s="12">
        <v>4.2458129999999997E-2</v>
      </c>
      <c r="AS84" s="12" t="s">
        <v>1938</v>
      </c>
      <c r="AT84" s="12" t="s">
        <v>1938</v>
      </c>
      <c r="AU84" s="12" t="s">
        <v>1938</v>
      </c>
      <c r="AV84" s="12">
        <v>0.92399978999999999</v>
      </c>
      <c r="AW84" s="12">
        <v>12.380135539999999</v>
      </c>
      <c r="AX84" s="12">
        <v>7.3229079199999996</v>
      </c>
      <c r="AY84" s="12">
        <v>7.0733108500000004</v>
      </c>
      <c r="AZ84" s="12">
        <v>13.655493740000001</v>
      </c>
      <c r="BA84" s="12">
        <v>14.137356759999999</v>
      </c>
      <c r="BB84" s="12" t="s">
        <v>1938</v>
      </c>
      <c r="BC84" s="43"/>
      <c r="BD84" s="12">
        <f t="shared" si="6"/>
        <v>3.57</v>
      </c>
      <c r="BE84" s="12">
        <f t="shared" si="7"/>
        <v>906.44525230636998</v>
      </c>
      <c r="BF84" s="12"/>
      <c r="BG84" s="12"/>
      <c r="BP84" s="12">
        <v>1629</v>
      </c>
      <c r="BQ84" s="12"/>
      <c r="BR84" s="12" t="str">
        <f t="shared" si="8"/>
        <v xml:space="preserve"> </v>
      </c>
    </row>
    <row r="85" spans="1:70" x14ac:dyDescent="0.3">
      <c r="A85" s="12">
        <f t="shared" si="9"/>
        <v>84</v>
      </c>
      <c r="B85" s="12" t="s">
        <v>2886</v>
      </c>
      <c r="C85" s="12" t="s">
        <v>2887</v>
      </c>
      <c r="D85" s="12">
        <v>-78.676252770000005</v>
      </c>
      <c r="E85" s="12">
        <v>-1.6572185800000001</v>
      </c>
      <c r="F85" s="12">
        <v>4.74</v>
      </c>
      <c r="G85" s="12">
        <f t="shared" si="10"/>
        <v>0.59500000000000008</v>
      </c>
      <c r="H85" s="12">
        <v>9.9350459999999998</v>
      </c>
      <c r="I85" s="12">
        <v>2841.46948242187</v>
      </c>
      <c r="J85" s="12">
        <v>39.1</v>
      </c>
      <c r="K85" s="12">
        <v>-2.5222914200000002</v>
      </c>
      <c r="L85" s="12">
        <v>0.32202014000000001</v>
      </c>
      <c r="M85" s="12">
        <v>9.5869817699999995</v>
      </c>
      <c r="N85" s="12">
        <v>2.1827160000000002E-2</v>
      </c>
      <c r="O85" s="12" t="s">
        <v>1938</v>
      </c>
      <c r="P85" s="12">
        <v>-1.6572185800000001</v>
      </c>
      <c r="Q85" s="12">
        <v>2841.4694824200001</v>
      </c>
      <c r="R85" s="12">
        <v>2502</v>
      </c>
      <c r="S85" s="12">
        <v>0.43146976999999997</v>
      </c>
      <c r="T85" s="12">
        <v>17</v>
      </c>
      <c r="U85" s="12">
        <v>17.06399918</v>
      </c>
      <c r="V85" s="12">
        <v>14.27803516</v>
      </c>
      <c r="W85" s="12">
        <v>23</v>
      </c>
      <c r="X85" s="12">
        <v>-0.23173235</v>
      </c>
      <c r="Y85" s="12">
        <v>-2.0866889999999999E-2</v>
      </c>
      <c r="Z85" s="12">
        <v>0.90264820999999995</v>
      </c>
      <c r="AA85" s="12">
        <v>-78.676254270000001</v>
      </c>
      <c r="AB85" s="12">
        <v>9.9350462000000004</v>
      </c>
      <c r="AC85" s="12" t="s">
        <v>1938</v>
      </c>
      <c r="AD85" s="12" t="s">
        <v>1938</v>
      </c>
      <c r="AE85" s="12"/>
      <c r="AF85" s="12"/>
      <c r="AG85" s="12"/>
      <c r="AH85" s="12">
        <v>14.44615364</v>
      </c>
      <c r="AI85" s="12">
        <v>8.6274509399999992</v>
      </c>
      <c r="AJ85" s="12" t="s">
        <v>1938</v>
      </c>
      <c r="AK85" s="12">
        <v>48.571537020000001</v>
      </c>
      <c r="AL85" s="12" t="s">
        <v>1938</v>
      </c>
      <c r="AM85" s="12" t="s">
        <v>1938</v>
      </c>
      <c r="AN85" s="12">
        <v>1.333376E-2</v>
      </c>
      <c r="AO85" s="12" t="s">
        <v>1938</v>
      </c>
      <c r="AP85" s="12">
        <v>-11.79924488</v>
      </c>
      <c r="AQ85" s="12">
        <v>3.7371630000000003E-2</v>
      </c>
      <c r="AR85" s="12">
        <v>4.2458129999999997E-2</v>
      </c>
      <c r="AS85" s="12" t="s">
        <v>1938</v>
      </c>
      <c r="AT85" s="12" t="s">
        <v>1938</v>
      </c>
      <c r="AU85" s="12" t="s">
        <v>1938</v>
      </c>
      <c r="AV85" s="12">
        <v>4.1480007199999998</v>
      </c>
      <c r="AW85" s="12">
        <v>12.387063980000001</v>
      </c>
      <c r="AX85" s="12">
        <v>7.3229079199999996</v>
      </c>
      <c r="AY85" s="12">
        <v>7.0733108500000004</v>
      </c>
      <c r="AZ85" s="12">
        <v>13.655493740000001</v>
      </c>
      <c r="BA85" s="12">
        <v>14.137356759999999</v>
      </c>
      <c r="BB85" s="12" t="s">
        <v>1938</v>
      </c>
      <c r="BC85" s="43"/>
      <c r="BD85" s="12">
        <f t="shared" si="6"/>
        <v>4.74</v>
      </c>
      <c r="BE85" s="12">
        <f t="shared" si="7"/>
        <v>1471.9576235200693</v>
      </c>
      <c r="BF85" s="12"/>
      <c r="BG85" s="12"/>
      <c r="BP85" s="12">
        <v>1637</v>
      </c>
      <c r="BQ85" s="12"/>
      <c r="BR85" s="12" t="str">
        <f t="shared" si="8"/>
        <v xml:space="preserve"> </v>
      </c>
    </row>
    <row r="86" spans="1:70" x14ac:dyDescent="0.3">
      <c r="A86" s="12">
        <f t="shared" si="9"/>
        <v>85</v>
      </c>
      <c r="B86" s="12" t="s">
        <v>2888</v>
      </c>
      <c r="C86" s="12" t="s">
        <v>2889</v>
      </c>
      <c r="D86" s="12">
        <v>-78.676224050000002</v>
      </c>
      <c r="E86" s="12">
        <v>-1.6571866500000001</v>
      </c>
      <c r="F86" s="12">
        <v>4.62</v>
      </c>
      <c r="G86" s="12">
        <f t="shared" si="10"/>
        <v>-5.750000000000044E-2</v>
      </c>
      <c r="H86" s="12">
        <v>9.9350459999999998</v>
      </c>
      <c r="I86" s="12">
        <v>2841.82348632812</v>
      </c>
      <c r="J86" s="12">
        <v>39.700000000000003</v>
      </c>
      <c r="K86" s="12">
        <v>-2.30441904</v>
      </c>
      <c r="L86" s="12">
        <v>0.49200844999999999</v>
      </c>
      <c r="M86" s="12">
        <v>8.9070291499999996</v>
      </c>
      <c r="N86" s="12">
        <v>2.6285590000000001E-2</v>
      </c>
      <c r="O86" s="12" t="s">
        <v>1938</v>
      </c>
      <c r="P86" s="12">
        <v>-1.65718663</v>
      </c>
      <c r="Q86" s="12">
        <v>2841.8234863299999</v>
      </c>
      <c r="R86" s="12">
        <v>773</v>
      </c>
      <c r="S86" s="12">
        <v>0.43972895000000001</v>
      </c>
      <c r="T86" s="12">
        <v>17</v>
      </c>
      <c r="U86" s="12">
        <v>16.631999969999999</v>
      </c>
      <c r="V86" s="12">
        <v>14.71702099</v>
      </c>
      <c r="W86" s="12">
        <v>22</v>
      </c>
      <c r="X86" s="12">
        <v>-0.31105094999999999</v>
      </c>
      <c r="Y86" s="12">
        <v>1.7206039999999999E-2</v>
      </c>
      <c r="Z86" s="12">
        <v>0.78330420999999995</v>
      </c>
      <c r="AA86" s="12">
        <v>-78.676223750000005</v>
      </c>
      <c r="AB86" s="12">
        <v>9.9350462000000004</v>
      </c>
      <c r="AC86" s="12" t="s">
        <v>1938</v>
      </c>
      <c r="AD86" s="12" t="s">
        <v>1938</v>
      </c>
      <c r="AE86" s="12"/>
      <c r="AF86" s="12"/>
      <c r="AG86" s="12"/>
      <c r="AH86" s="12">
        <v>14.484848019999999</v>
      </c>
      <c r="AI86" s="12">
        <v>8.6274509399999992</v>
      </c>
      <c r="AJ86" s="12" t="s">
        <v>1938</v>
      </c>
      <c r="AK86" s="12">
        <v>48.570560460000003</v>
      </c>
      <c r="AL86" s="12" t="s">
        <v>1938</v>
      </c>
      <c r="AM86" s="12" t="s">
        <v>1938</v>
      </c>
      <c r="AN86" s="12">
        <v>1.396798E-2</v>
      </c>
      <c r="AO86" s="12" t="s">
        <v>1938</v>
      </c>
      <c r="AP86" s="12">
        <v>-4.2572822600000002</v>
      </c>
      <c r="AQ86" s="12">
        <v>0.12375993</v>
      </c>
      <c r="AR86" s="12">
        <v>4.3763530000000002E-2</v>
      </c>
      <c r="AS86" s="12" t="s">
        <v>1938</v>
      </c>
      <c r="AT86" s="12" t="s">
        <v>1938</v>
      </c>
      <c r="AU86" s="12">
        <v>900.70190430000002</v>
      </c>
      <c r="AV86" s="12">
        <v>0.36800002999999998</v>
      </c>
      <c r="AW86" s="12">
        <v>12.395322800000001</v>
      </c>
      <c r="AX86" s="12">
        <v>2.9365356</v>
      </c>
      <c r="AY86" s="12">
        <v>7.0458674400000003</v>
      </c>
      <c r="AZ86" s="12">
        <v>34.053024290000003</v>
      </c>
      <c r="BA86" s="12">
        <v>14.19242191</v>
      </c>
      <c r="BB86" s="12" t="s">
        <v>1938</v>
      </c>
      <c r="BC86" s="43"/>
      <c r="BD86" s="12">
        <f t="shared" si="6"/>
        <v>4.62</v>
      </c>
      <c r="BE86" s="12">
        <f t="shared" si="7"/>
        <v>939.00826296784135</v>
      </c>
      <c r="BF86" s="12"/>
      <c r="BG86" s="12"/>
      <c r="BP86" s="12">
        <v>1637</v>
      </c>
      <c r="BQ86" s="12"/>
      <c r="BR86" s="12" t="str">
        <f t="shared" si="8"/>
        <v xml:space="preserve"> </v>
      </c>
    </row>
    <row r="87" spans="1:70" x14ac:dyDescent="0.3">
      <c r="A87" s="12">
        <f t="shared" si="9"/>
        <v>86</v>
      </c>
      <c r="B87" s="12" t="s">
        <v>2890</v>
      </c>
      <c r="C87" s="12" t="s">
        <v>2891</v>
      </c>
      <c r="D87" s="12">
        <v>-78.676193170000005</v>
      </c>
      <c r="E87" s="12">
        <v>-1.6571548199999999</v>
      </c>
      <c r="F87" s="12">
        <v>4.8499999999999996</v>
      </c>
      <c r="G87" s="12">
        <f t="shared" si="10"/>
        <v>0.30416666666666642</v>
      </c>
      <c r="H87" s="12">
        <v>9.9350459999999998</v>
      </c>
      <c r="I87" s="12">
        <v>2841.96484375</v>
      </c>
      <c r="J87" s="12">
        <v>39.4</v>
      </c>
      <c r="K87" s="12">
        <v>-1.73459911</v>
      </c>
      <c r="L87" s="12">
        <v>0.60693014000000001</v>
      </c>
      <c r="M87" s="12">
        <v>9.0698347100000003</v>
      </c>
      <c r="N87" s="12">
        <v>4.6687199999999998E-2</v>
      </c>
      <c r="O87" s="12" t="s">
        <v>1938</v>
      </c>
      <c r="P87" s="12">
        <v>-1.6571548</v>
      </c>
      <c r="Q87" s="12">
        <v>2841.96484375</v>
      </c>
      <c r="R87" s="12">
        <v>773</v>
      </c>
      <c r="S87" s="12">
        <v>0.43972895000000001</v>
      </c>
      <c r="T87" s="12">
        <v>17</v>
      </c>
      <c r="U87" s="12">
        <v>17.459999079999999</v>
      </c>
      <c r="V87" s="12">
        <v>14.71702099</v>
      </c>
      <c r="W87" s="12">
        <v>22</v>
      </c>
      <c r="X87" s="12">
        <v>-0.30616980999999999</v>
      </c>
      <c r="Y87" s="12">
        <v>-6.6505599999999998E-2</v>
      </c>
      <c r="Z87" s="12">
        <v>0.91045803000000003</v>
      </c>
      <c r="AA87" s="12">
        <v>-78.676193240000003</v>
      </c>
      <c r="AB87" s="12">
        <v>9.9350462000000004</v>
      </c>
      <c r="AC87" s="12" t="s">
        <v>1938</v>
      </c>
      <c r="AD87" s="12" t="s">
        <v>1938</v>
      </c>
      <c r="AE87" s="12"/>
      <c r="AF87" s="12"/>
      <c r="AG87" s="12"/>
      <c r="AH87" s="12">
        <v>14.484848019999999</v>
      </c>
      <c r="AI87" s="12">
        <v>67.058822629999995</v>
      </c>
      <c r="AJ87" s="12" t="s">
        <v>1938</v>
      </c>
      <c r="AK87" s="12">
        <v>48.570560460000003</v>
      </c>
      <c r="AL87" s="12" t="s">
        <v>1938</v>
      </c>
      <c r="AM87" s="12" t="s">
        <v>1938</v>
      </c>
      <c r="AN87" s="12">
        <v>1.396798E-2</v>
      </c>
      <c r="AO87" s="12" t="s">
        <v>1938</v>
      </c>
      <c r="AP87" s="12">
        <v>-4.2572822600000002</v>
      </c>
      <c r="AQ87" s="12">
        <v>0.12375993</v>
      </c>
      <c r="AR87" s="12">
        <v>4.3763530000000002E-2</v>
      </c>
      <c r="AS87" s="12" t="s">
        <v>1938</v>
      </c>
      <c r="AT87" s="12" t="s">
        <v>1938</v>
      </c>
      <c r="AU87" s="12">
        <v>900.70190430000002</v>
      </c>
      <c r="AV87" s="12">
        <v>0.36800002999999998</v>
      </c>
      <c r="AW87" s="12">
        <v>12.395322800000001</v>
      </c>
      <c r="AX87" s="12">
        <v>2.9365356</v>
      </c>
      <c r="AY87" s="12">
        <v>7.0458674400000003</v>
      </c>
      <c r="AZ87" s="12">
        <v>34.053024290000003</v>
      </c>
      <c r="BA87" s="12">
        <v>14.19242191</v>
      </c>
      <c r="BB87" s="12" t="s">
        <v>1938</v>
      </c>
      <c r="BC87" s="43"/>
      <c r="BD87" s="12">
        <f t="shared" si="6"/>
        <v>4.8499999999999996</v>
      </c>
      <c r="BE87" s="12">
        <f t="shared" si="7"/>
        <v>799.10350143428366</v>
      </c>
      <c r="BF87" s="12"/>
      <c r="BG87" s="12"/>
      <c r="BP87" s="12">
        <v>1637</v>
      </c>
      <c r="BQ87" s="12"/>
      <c r="BR87" s="12" t="str">
        <f t="shared" si="8"/>
        <v xml:space="preserve"> </v>
      </c>
    </row>
    <row r="88" spans="1:70" x14ac:dyDescent="0.3">
      <c r="A88" s="12">
        <f t="shared" si="9"/>
        <v>87</v>
      </c>
      <c r="B88" s="12" t="s">
        <v>2892</v>
      </c>
      <c r="C88" s="12" t="s">
        <v>2893</v>
      </c>
      <c r="D88" s="12">
        <v>-78.676154370000006</v>
      </c>
      <c r="E88" s="12">
        <v>-1.65712232</v>
      </c>
      <c r="F88" s="12">
        <v>5.14</v>
      </c>
      <c r="G88" s="12">
        <f t="shared" si="10"/>
        <v>0.16416666666666679</v>
      </c>
      <c r="H88" s="12">
        <v>9.9350459999999998</v>
      </c>
      <c r="I88" s="12">
        <v>2841.92333984375</v>
      </c>
      <c r="J88" s="12">
        <v>39</v>
      </c>
      <c r="K88" s="12">
        <v>-2.3666684600000001</v>
      </c>
      <c r="L88" s="12">
        <v>0.66917937999999999</v>
      </c>
      <c r="M88" s="12">
        <v>9.5845880500000007</v>
      </c>
      <c r="N88" s="12">
        <v>2.3624599999999999E-2</v>
      </c>
      <c r="O88" s="12" t="s">
        <v>1938</v>
      </c>
      <c r="P88" s="12">
        <v>-1.65712237</v>
      </c>
      <c r="Q88" s="12">
        <v>2841.9233398400002</v>
      </c>
      <c r="R88" s="12">
        <v>954</v>
      </c>
      <c r="S88" s="12">
        <v>0.44888243</v>
      </c>
      <c r="T88" s="12">
        <v>18</v>
      </c>
      <c r="U88" s="12">
        <v>18.503999709999999</v>
      </c>
      <c r="V88" s="12">
        <v>14.5805788</v>
      </c>
      <c r="W88" s="12">
        <v>22</v>
      </c>
      <c r="X88" s="12">
        <v>-0.21830921</v>
      </c>
      <c r="Y88" s="12">
        <v>7.5047600000000006E-2</v>
      </c>
      <c r="Z88" s="12">
        <v>0.87092071999999998</v>
      </c>
      <c r="AA88" s="12">
        <v>-78.676155089999995</v>
      </c>
      <c r="AB88" s="12">
        <v>9.9350462000000004</v>
      </c>
      <c r="AC88" s="12" t="s">
        <v>1938</v>
      </c>
      <c r="AD88" s="12" t="s">
        <v>1938</v>
      </c>
      <c r="AE88" s="12"/>
      <c r="AF88" s="12"/>
      <c r="AG88" s="12"/>
      <c r="AH88" s="12">
        <v>14.53731346</v>
      </c>
      <c r="AI88" s="12">
        <v>77.254905699999995</v>
      </c>
      <c r="AJ88" s="12" t="s">
        <v>1938</v>
      </c>
      <c r="AK88" s="12">
        <v>48.570350650000002</v>
      </c>
      <c r="AL88" s="12" t="s">
        <v>1938</v>
      </c>
      <c r="AM88" s="12" t="s">
        <v>1938</v>
      </c>
      <c r="AN88" s="12">
        <v>1.410338E-2</v>
      </c>
      <c r="AO88" s="12" t="s">
        <v>1938</v>
      </c>
      <c r="AP88" s="12">
        <v>-10.493906020000001</v>
      </c>
      <c r="AQ88" s="12">
        <v>2.21616E-2</v>
      </c>
      <c r="AR88" s="12">
        <v>4.335779E-2</v>
      </c>
      <c r="AS88" s="12" t="s">
        <v>1938</v>
      </c>
      <c r="AT88" s="12" t="s">
        <v>1938</v>
      </c>
      <c r="AU88" s="12">
        <v>189.01655579000001</v>
      </c>
      <c r="AV88" s="12">
        <v>0.50399970999999999</v>
      </c>
      <c r="AW88" s="12">
        <v>12.404476170000001</v>
      </c>
      <c r="AX88" s="12">
        <v>13.993183139999999</v>
      </c>
      <c r="AY88" s="12">
        <v>7.0538501699999996</v>
      </c>
      <c r="AZ88" s="12">
        <v>7.1461882599999997</v>
      </c>
      <c r="BA88" s="12">
        <v>14.176360130000001</v>
      </c>
      <c r="BB88" s="12" t="s">
        <v>1938</v>
      </c>
      <c r="BC88" s="43"/>
      <c r="BD88" s="12">
        <f t="shared" si="6"/>
        <v>5.14</v>
      </c>
      <c r="BE88" s="12">
        <f t="shared" si="7"/>
        <v>768.10495864352538</v>
      </c>
      <c r="BF88" s="12"/>
      <c r="BG88" s="12"/>
      <c r="BP88" s="12">
        <v>1668</v>
      </c>
      <c r="BQ88" s="12"/>
      <c r="BR88" s="12" t="str">
        <f t="shared" si="8"/>
        <v xml:space="preserve"> </v>
      </c>
    </row>
    <row r="89" spans="1:70" x14ac:dyDescent="0.3">
      <c r="A89" s="12">
        <f t="shared" si="9"/>
        <v>88</v>
      </c>
      <c r="B89" s="12" t="s">
        <v>2894</v>
      </c>
      <c r="C89" s="12" t="s">
        <v>2895</v>
      </c>
      <c r="D89" s="12">
        <v>-78.676120960000006</v>
      </c>
      <c r="E89" s="12">
        <v>-1.65708637</v>
      </c>
      <c r="F89" s="12">
        <v>5.25</v>
      </c>
      <c r="G89" s="12">
        <f t="shared" si="10"/>
        <v>0.33916666666666656</v>
      </c>
      <c r="H89" s="12">
        <v>9.9350459999999998</v>
      </c>
      <c r="I89" s="12">
        <v>2841.68188476562</v>
      </c>
      <c r="J89" s="12">
        <v>39.9</v>
      </c>
      <c r="K89" s="12">
        <v>-2.7784709900000002</v>
      </c>
      <c r="L89" s="12">
        <v>0.56862288999999999</v>
      </c>
      <c r="M89" s="12">
        <v>8.9573068599999992</v>
      </c>
      <c r="N89" s="12">
        <v>2.9451339999999999E-2</v>
      </c>
      <c r="O89" s="12" t="s">
        <v>1938</v>
      </c>
      <c r="P89" s="12">
        <v>-1.65708637</v>
      </c>
      <c r="Q89" s="12">
        <v>2841.6818847700001</v>
      </c>
      <c r="R89" s="12">
        <v>954</v>
      </c>
      <c r="S89" s="12">
        <v>0.44888243</v>
      </c>
      <c r="T89" s="12">
        <v>18</v>
      </c>
      <c r="U89" s="12">
        <v>18.899999619999999</v>
      </c>
      <c r="V89" s="12">
        <v>14.5805788</v>
      </c>
      <c r="W89" s="12">
        <v>22</v>
      </c>
      <c r="X89" s="12">
        <v>-0.27810322999999998</v>
      </c>
      <c r="Y89" s="12">
        <v>9.017915E-2</v>
      </c>
      <c r="Z89" s="12">
        <v>0.84090173000000001</v>
      </c>
      <c r="AA89" s="12">
        <v>-78.676124569999999</v>
      </c>
      <c r="AB89" s="12">
        <v>9.9350462000000004</v>
      </c>
      <c r="AC89" s="12" t="s">
        <v>1938</v>
      </c>
      <c r="AD89" s="12" t="s">
        <v>1938</v>
      </c>
      <c r="AE89" s="12"/>
      <c r="AF89" s="12"/>
      <c r="AG89" s="12"/>
      <c r="AH89" s="12">
        <v>14.53731346</v>
      </c>
      <c r="AI89" s="12">
        <v>77.254905699999995</v>
      </c>
      <c r="AJ89" s="12" t="s">
        <v>1938</v>
      </c>
      <c r="AK89" s="12">
        <v>48.570350650000002</v>
      </c>
      <c r="AL89" s="12" t="s">
        <v>1938</v>
      </c>
      <c r="AM89" s="12" t="s">
        <v>1938</v>
      </c>
      <c r="AN89" s="12">
        <v>1.410338E-2</v>
      </c>
      <c r="AO89" s="12" t="s">
        <v>1938</v>
      </c>
      <c r="AP89" s="12">
        <v>-10.493906020000001</v>
      </c>
      <c r="AQ89" s="12">
        <v>2.21616E-2</v>
      </c>
      <c r="AR89" s="12">
        <v>4.335779E-2</v>
      </c>
      <c r="AS89" s="12" t="s">
        <v>1938</v>
      </c>
      <c r="AT89" s="12" t="s">
        <v>1938</v>
      </c>
      <c r="AU89" s="12">
        <v>189.01655579000001</v>
      </c>
      <c r="AV89" s="12">
        <v>0.50399970999999999</v>
      </c>
      <c r="AW89" s="12">
        <v>12.404476170000001</v>
      </c>
      <c r="AX89" s="12">
        <v>13.993183139999999</v>
      </c>
      <c r="AY89" s="12">
        <v>7.0538501699999996</v>
      </c>
      <c r="AZ89" s="12">
        <v>7.1461882599999997</v>
      </c>
      <c r="BA89" s="12">
        <v>14.176360130000001</v>
      </c>
      <c r="BB89" s="12" t="s">
        <v>1938</v>
      </c>
      <c r="BC89" s="43"/>
      <c r="BD89" s="12">
        <f t="shared" si="6"/>
        <v>5.25</v>
      </c>
      <c r="BE89" s="12">
        <f t="shared" si="7"/>
        <v>923.28326775589358</v>
      </c>
      <c r="BF89" s="12"/>
      <c r="BG89" s="12"/>
      <c r="BP89" s="12">
        <v>1668</v>
      </c>
      <c r="BQ89" s="12"/>
      <c r="BR89" s="12" t="str">
        <f t="shared" si="8"/>
        <v xml:space="preserve"> </v>
      </c>
    </row>
    <row r="90" spans="1:70" x14ac:dyDescent="0.3">
      <c r="A90" s="12">
        <f t="shared" si="9"/>
        <v>89</v>
      </c>
      <c r="B90" s="12" t="s">
        <v>2896</v>
      </c>
      <c r="C90" s="12" t="s">
        <v>2897</v>
      </c>
      <c r="D90" s="12">
        <v>-78.676083030000001</v>
      </c>
      <c r="E90" s="12">
        <v>-1.6570468199999999</v>
      </c>
      <c r="F90" s="12">
        <v>5.85</v>
      </c>
      <c r="G90" s="12">
        <f t="shared" si="10"/>
        <v>0.70750000000000013</v>
      </c>
      <c r="H90" s="12">
        <v>9.9350459999999998</v>
      </c>
      <c r="I90" s="12">
        <v>2841.33935546875</v>
      </c>
      <c r="J90" s="12">
        <v>40.200000000000003</v>
      </c>
      <c r="K90" s="12">
        <v>-2.57975245</v>
      </c>
      <c r="L90" s="12">
        <v>0.14724340999999999</v>
      </c>
      <c r="M90" s="12">
        <v>9.8431615800000003</v>
      </c>
      <c r="N90" s="12">
        <v>2.5170109999999999E-2</v>
      </c>
      <c r="O90" s="12" t="s">
        <v>1938</v>
      </c>
      <c r="P90" s="12">
        <v>-1.6570467900000001</v>
      </c>
      <c r="Q90" s="12">
        <v>2841.3393554700001</v>
      </c>
      <c r="R90" s="12">
        <v>1186</v>
      </c>
      <c r="S90" s="12">
        <v>0.45841019999999999</v>
      </c>
      <c r="T90" s="12">
        <v>22</v>
      </c>
      <c r="U90" s="12">
        <v>21.059999470000001</v>
      </c>
      <c r="V90" s="12">
        <v>14.75907421</v>
      </c>
      <c r="W90" s="12">
        <v>22</v>
      </c>
      <c r="X90" s="12">
        <v>-0.28054380000000001</v>
      </c>
      <c r="Y90" s="12">
        <v>7.8708459999999994E-2</v>
      </c>
      <c r="Z90" s="12">
        <v>0.97830587999999996</v>
      </c>
      <c r="AA90" s="12">
        <v>-78.676086429999998</v>
      </c>
      <c r="AB90" s="12">
        <v>9.9350462000000004</v>
      </c>
      <c r="AC90" s="12" t="s">
        <v>1938</v>
      </c>
      <c r="AD90" s="12" t="s">
        <v>1938</v>
      </c>
      <c r="AE90" s="12"/>
      <c r="AF90" s="12"/>
      <c r="AG90" s="12"/>
      <c r="AH90" s="12">
        <v>14.647058489999999</v>
      </c>
      <c r="AI90" s="12">
        <v>60.7843132</v>
      </c>
      <c r="AJ90" s="12" t="s">
        <v>1938</v>
      </c>
      <c r="AK90" s="12">
        <v>48.569629669999998</v>
      </c>
      <c r="AL90" s="12" t="s">
        <v>1938</v>
      </c>
      <c r="AM90" s="12" t="s">
        <v>1938</v>
      </c>
      <c r="AN90" s="12">
        <v>1.457321E-2</v>
      </c>
      <c r="AO90" s="12" t="s">
        <v>1938</v>
      </c>
      <c r="AP90" s="12">
        <v>-4.5473585099999996</v>
      </c>
      <c r="AQ90" s="12">
        <v>6.9387379999999999E-2</v>
      </c>
      <c r="AR90" s="12">
        <v>4.3888580000000003E-2</v>
      </c>
      <c r="AS90" s="12" t="s">
        <v>1938</v>
      </c>
      <c r="AT90" s="12" t="s">
        <v>1938</v>
      </c>
      <c r="AU90" s="12">
        <v>632.62829590000001</v>
      </c>
      <c r="AV90" s="12">
        <v>0.94000052999999995</v>
      </c>
      <c r="AW90" s="12">
        <v>12.414004329999999</v>
      </c>
      <c r="AX90" s="12">
        <v>4.1808800699999997</v>
      </c>
      <c r="AY90" s="12">
        <v>7.0418682099999996</v>
      </c>
      <c r="AZ90" s="12">
        <v>23.917911530000001</v>
      </c>
      <c r="BA90" s="12">
        <v>14.20048237</v>
      </c>
      <c r="BB90" s="12" t="s">
        <v>1938</v>
      </c>
      <c r="BC90" s="43"/>
      <c r="BD90" s="12">
        <f t="shared" si="6"/>
        <v>5.85</v>
      </c>
      <c r="BE90" s="12">
        <f t="shared" si="7"/>
        <v>3973.0131216059176</v>
      </c>
      <c r="BF90" s="12"/>
      <c r="BG90" s="12"/>
      <c r="BP90" s="12">
        <v>1680</v>
      </c>
      <c r="BQ90" s="12"/>
      <c r="BR90" s="12" t="str">
        <f t="shared" si="8"/>
        <v xml:space="preserve"> </v>
      </c>
    </row>
    <row r="91" spans="1:70" x14ac:dyDescent="0.3">
      <c r="A91" s="12">
        <f t="shared" si="9"/>
        <v>90</v>
      </c>
      <c r="B91" s="12" t="s">
        <v>2898</v>
      </c>
      <c r="C91" s="12" t="s">
        <v>2899</v>
      </c>
      <c r="D91" s="12">
        <v>-78.676044700000006</v>
      </c>
      <c r="E91" s="12">
        <v>-1.6570034</v>
      </c>
      <c r="F91" s="12">
        <v>6.46</v>
      </c>
      <c r="G91" s="12">
        <f t="shared" si="10"/>
        <v>0.37166666666666676</v>
      </c>
      <c r="H91" s="12">
        <v>9.9350459999999998</v>
      </c>
      <c r="I91" s="12">
        <v>2841.51245117187</v>
      </c>
      <c r="J91" s="12">
        <v>40.200000000000003</v>
      </c>
      <c r="K91" s="12">
        <v>-0.84156191000000002</v>
      </c>
      <c r="L91" s="12">
        <v>0.11133038000000001</v>
      </c>
      <c r="M91" s="12">
        <v>9.9532947499999995</v>
      </c>
      <c r="N91" s="12">
        <v>3.8286889999999997E-2</v>
      </c>
      <c r="O91" s="12" t="s">
        <v>1938</v>
      </c>
      <c r="P91" s="12">
        <v>-1.6570034</v>
      </c>
      <c r="Q91" s="12">
        <v>2841.5124511700001</v>
      </c>
      <c r="R91" s="12">
        <v>1186</v>
      </c>
      <c r="S91" s="12">
        <v>0.45841019999999999</v>
      </c>
      <c r="T91" s="12">
        <v>22</v>
      </c>
      <c r="U91" s="12">
        <v>23.255998609999999</v>
      </c>
      <c r="V91" s="12">
        <v>14.573744769999999</v>
      </c>
      <c r="W91" s="12">
        <v>22</v>
      </c>
      <c r="X91" s="12">
        <v>-0.11190025000000001</v>
      </c>
      <c r="Y91" s="12">
        <v>-2.5015869999999999E-2</v>
      </c>
      <c r="Z91" s="12">
        <v>0.90289222999999996</v>
      </c>
      <c r="AA91" s="12">
        <v>-78.676048280000003</v>
      </c>
      <c r="AB91" s="12">
        <v>9.9350462000000004</v>
      </c>
      <c r="AC91" s="12" t="s">
        <v>1938</v>
      </c>
      <c r="AD91" s="12" t="s">
        <v>1938</v>
      </c>
      <c r="AE91" s="12"/>
      <c r="AF91" s="12"/>
      <c r="AG91" s="12"/>
      <c r="AH91" s="12">
        <v>14.647058489999999</v>
      </c>
      <c r="AI91" s="12">
        <v>60.7843132</v>
      </c>
      <c r="AJ91" s="12" t="s">
        <v>1938</v>
      </c>
      <c r="AK91" s="12">
        <v>48.56944275</v>
      </c>
      <c r="AL91" s="12" t="s">
        <v>1938</v>
      </c>
      <c r="AM91" s="12" t="s">
        <v>1938</v>
      </c>
      <c r="AN91" s="12">
        <v>1.4695649999999999E-2</v>
      </c>
      <c r="AO91" s="12" t="s">
        <v>1938</v>
      </c>
      <c r="AP91" s="12">
        <v>-11.944282530000001</v>
      </c>
      <c r="AQ91" s="12">
        <v>1.737296E-2</v>
      </c>
      <c r="AR91" s="12">
        <v>4.3337470000000003E-2</v>
      </c>
      <c r="AS91" s="12" t="s">
        <v>1938</v>
      </c>
      <c r="AT91" s="12" t="s">
        <v>1938</v>
      </c>
      <c r="AU91" s="12">
        <v>133.40139771</v>
      </c>
      <c r="AV91" s="12">
        <v>0.94000052999999995</v>
      </c>
      <c r="AW91" s="12">
        <v>12.414004329999999</v>
      </c>
      <c r="AX91" s="12">
        <v>19.826953889999999</v>
      </c>
      <c r="AY91" s="12">
        <v>7.0532193200000002</v>
      </c>
      <c r="AZ91" s="12">
        <v>5.0435342800000003</v>
      </c>
      <c r="BA91" s="12">
        <v>14.177627559999999</v>
      </c>
      <c r="BB91" s="12" t="s">
        <v>1938</v>
      </c>
      <c r="BC91" s="43"/>
      <c r="BD91" s="12">
        <f t="shared" si="6"/>
        <v>6.46</v>
      </c>
      <c r="BE91" s="12">
        <f t="shared" si="7"/>
        <v>5802.5491334889903</v>
      </c>
      <c r="BF91" s="12"/>
      <c r="BG91" s="12"/>
      <c r="BP91" s="12">
        <v>1680</v>
      </c>
      <c r="BQ91" s="12"/>
      <c r="BR91" s="12" t="str">
        <f t="shared" si="8"/>
        <v xml:space="preserve"> </v>
      </c>
    </row>
    <row r="92" spans="1:70" x14ac:dyDescent="0.3">
      <c r="A92" s="12">
        <f t="shared" si="9"/>
        <v>91</v>
      </c>
      <c r="B92" s="12" t="s">
        <v>2900</v>
      </c>
      <c r="C92" s="12" t="s">
        <v>2901</v>
      </c>
      <c r="D92" s="12">
        <v>-78.676007819999995</v>
      </c>
      <c r="E92" s="12">
        <v>-1.6569626799999999</v>
      </c>
      <c r="F92" s="12">
        <v>6.33</v>
      </c>
      <c r="G92" s="12">
        <f t="shared" si="10"/>
        <v>-0.9291666666666667</v>
      </c>
      <c r="H92" s="12">
        <v>9.9350459999999998</v>
      </c>
      <c r="I92" s="12">
        <v>2841.560546875</v>
      </c>
      <c r="J92" s="12">
        <v>39.1</v>
      </c>
      <c r="K92" s="12">
        <v>-0.32202014000000001</v>
      </c>
      <c r="L92" s="12">
        <v>-0.51834464000000002</v>
      </c>
      <c r="M92" s="12">
        <v>10.33636761</v>
      </c>
      <c r="N92" s="12">
        <v>6.1206770000000001E-2</v>
      </c>
      <c r="O92" s="12" t="s">
        <v>1938</v>
      </c>
      <c r="P92" s="12">
        <v>-1.65696263</v>
      </c>
      <c r="Q92" s="12">
        <v>2841.5605468799999</v>
      </c>
      <c r="R92" s="12">
        <v>1076</v>
      </c>
      <c r="S92" s="12">
        <v>0.46940409999999999</v>
      </c>
      <c r="T92" s="12">
        <v>22</v>
      </c>
      <c r="U92" s="12">
        <v>22.787998200000001</v>
      </c>
      <c r="V92" s="12">
        <v>14.573744769999999</v>
      </c>
      <c r="W92" s="12">
        <v>23</v>
      </c>
      <c r="X92" s="12">
        <v>-4.2099869999999998E-2</v>
      </c>
      <c r="Y92" s="12">
        <v>-8.0904980000000001E-2</v>
      </c>
      <c r="Z92" s="12">
        <v>0.92070848000000005</v>
      </c>
      <c r="AA92" s="12">
        <v>-78.676010129999995</v>
      </c>
      <c r="AB92" s="12">
        <v>9.9350462000000004</v>
      </c>
      <c r="AC92" s="12" t="s">
        <v>1938</v>
      </c>
      <c r="AD92" s="12" t="s">
        <v>1938</v>
      </c>
      <c r="AE92" s="12"/>
      <c r="AF92" s="12"/>
      <c r="AG92" s="12"/>
      <c r="AH92" s="12">
        <v>14.75362301</v>
      </c>
      <c r="AI92" s="12">
        <v>8.6274509399999992</v>
      </c>
      <c r="AJ92" s="12" t="s">
        <v>1938</v>
      </c>
      <c r="AK92" s="12">
        <v>48.56944275</v>
      </c>
      <c r="AL92" s="12" t="s">
        <v>1938</v>
      </c>
      <c r="AM92" s="12" t="s">
        <v>1938</v>
      </c>
      <c r="AN92" s="12">
        <v>1.4695649999999999E-2</v>
      </c>
      <c r="AO92" s="12" t="s">
        <v>1938</v>
      </c>
      <c r="AP92" s="12">
        <v>-11.944282530000001</v>
      </c>
      <c r="AQ92" s="12">
        <v>1.737296E-2</v>
      </c>
      <c r="AR92" s="12">
        <v>4.3337470000000003E-2</v>
      </c>
      <c r="AS92" s="12" t="s">
        <v>1938</v>
      </c>
      <c r="AT92" s="12" t="s">
        <v>1938</v>
      </c>
      <c r="AU92" s="12">
        <v>133.40139771</v>
      </c>
      <c r="AV92" s="12">
        <v>0.78799819999999998</v>
      </c>
      <c r="AW92" s="12">
        <v>12.424998280000001</v>
      </c>
      <c r="AX92" s="12">
        <v>19.826953889999999</v>
      </c>
      <c r="AY92" s="12">
        <v>7.0532193200000002</v>
      </c>
      <c r="AZ92" s="12">
        <v>5.0435342800000003</v>
      </c>
      <c r="BA92" s="12">
        <v>14.177627559999999</v>
      </c>
      <c r="BB92" s="12" t="s">
        <v>1938</v>
      </c>
      <c r="BC92" s="43"/>
      <c r="BD92" s="12">
        <f t="shared" si="6"/>
        <v>6.33</v>
      </c>
      <c r="BE92" s="12">
        <f t="shared" si="7"/>
        <v>-1221.1952264038073</v>
      </c>
      <c r="BF92" s="12"/>
      <c r="BG92" s="12"/>
      <c r="BP92" s="12">
        <v>1695</v>
      </c>
      <c r="BQ92" s="12"/>
      <c r="BR92" s="12" t="str">
        <f t="shared" si="8"/>
        <v xml:space="preserve"> </v>
      </c>
    </row>
    <row r="93" spans="1:70" x14ac:dyDescent="0.3">
      <c r="A93" s="12">
        <f t="shared" si="9"/>
        <v>92</v>
      </c>
      <c r="B93" s="12" t="s">
        <v>2902</v>
      </c>
      <c r="C93" s="12" t="s">
        <v>2903</v>
      </c>
      <c r="D93" s="12">
        <v>-78.675980670000001</v>
      </c>
      <c r="E93" s="12">
        <v>-1.6569313999999999</v>
      </c>
      <c r="F93" s="12">
        <v>4.63</v>
      </c>
      <c r="G93" s="12">
        <f t="shared" si="10"/>
        <v>-2.2208333333333332</v>
      </c>
      <c r="H93" s="12">
        <v>9.9350459999999998</v>
      </c>
      <c r="I93" s="12">
        <v>2841.52954101562</v>
      </c>
      <c r="J93" s="12">
        <v>38.200000000000003</v>
      </c>
      <c r="K93" s="12">
        <v>-1.7537527100000001</v>
      </c>
      <c r="L93" s="12">
        <v>0.30047232000000001</v>
      </c>
      <c r="M93" s="12">
        <v>9.8024606700000003</v>
      </c>
      <c r="N93" s="12">
        <v>3.5574080000000001E-2</v>
      </c>
      <c r="O93" s="12" t="s">
        <v>1938</v>
      </c>
      <c r="P93" s="12">
        <v>-1.6569313999999999</v>
      </c>
      <c r="Q93" s="12">
        <v>2841.5295410200001</v>
      </c>
      <c r="R93" s="12">
        <v>813</v>
      </c>
      <c r="S93" s="12">
        <v>0.46940409999999999</v>
      </c>
      <c r="T93" s="12">
        <v>22</v>
      </c>
      <c r="U93" s="12">
        <v>16.667999269999999</v>
      </c>
      <c r="V93" s="12">
        <v>14.315437319999999</v>
      </c>
      <c r="W93" s="12">
        <v>23</v>
      </c>
      <c r="X93" s="12">
        <v>-7.7976290000000004E-2</v>
      </c>
      <c r="Y93" s="12">
        <v>-2.4527750000000001E-2</v>
      </c>
      <c r="Z93" s="12">
        <v>0.94316166999999995</v>
      </c>
      <c r="AA93" s="12">
        <v>-78.675979609999999</v>
      </c>
      <c r="AB93" s="12">
        <v>9.9350462000000004</v>
      </c>
      <c r="AC93" s="12" t="s">
        <v>1938</v>
      </c>
      <c r="AD93" s="12" t="s">
        <v>1938</v>
      </c>
      <c r="AE93" s="12"/>
      <c r="AF93" s="12"/>
      <c r="AG93" s="12"/>
      <c r="AH93" s="12">
        <v>14.75362301</v>
      </c>
      <c r="AI93" s="12">
        <v>8.6274509399999992</v>
      </c>
      <c r="AJ93" s="12" t="s">
        <v>1938</v>
      </c>
      <c r="AK93" s="12">
        <v>48.569309230000002</v>
      </c>
      <c r="AL93" s="12" t="s">
        <v>1938</v>
      </c>
      <c r="AM93" s="12" t="s">
        <v>1938</v>
      </c>
      <c r="AN93" s="12">
        <v>1.478138E-2</v>
      </c>
      <c r="AO93" s="12" t="s">
        <v>1938</v>
      </c>
      <c r="AP93" s="12">
        <v>-11.21909428</v>
      </c>
      <c r="AQ93" s="12">
        <v>1.054125E-2</v>
      </c>
      <c r="AR93" s="12">
        <v>4.2569349999999999E-2</v>
      </c>
      <c r="AS93" s="12" t="s">
        <v>1938</v>
      </c>
      <c r="AT93" s="12" t="s">
        <v>1938</v>
      </c>
      <c r="AU93" s="12">
        <v>99.455955509999995</v>
      </c>
      <c r="AV93" s="12">
        <v>0.78799819999999998</v>
      </c>
      <c r="AW93" s="12">
        <v>12.424998280000001</v>
      </c>
      <c r="AX93" s="12">
        <v>26.594116209999999</v>
      </c>
      <c r="AY93" s="12">
        <v>7.0698962200000004</v>
      </c>
      <c r="AZ93" s="12">
        <v>3.7601521</v>
      </c>
      <c r="BA93" s="12">
        <v>14.144185070000001</v>
      </c>
      <c r="BB93" s="12" t="s">
        <v>1938</v>
      </c>
      <c r="BC93" s="43"/>
      <c r="BD93" s="12">
        <f t="shared" si="6"/>
        <v>4.63</v>
      </c>
      <c r="BE93" s="12">
        <f t="shared" si="7"/>
        <v>1540.9073288348156</v>
      </c>
      <c r="BF93" s="12"/>
      <c r="BG93" s="12"/>
      <c r="BP93" s="12">
        <v>1695</v>
      </c>
      <c r="BQ93" s="12"/>
      <c r="BR93" s="12" t="str">
        <f t="shared" si="8"/>
        <v xml:space="preserve"> </v>
      </c>
    </row>
    <row r="94" spans="1:70" x14ac:dyDescent="0.3">
      <c r="A94" s="12">
        <f t="shared" si="9"/>
        <v>93</v>
      </c>
      <c r="B94" s="12" t="s">
        <v>2904</v>
      </c>
      <c r="C94" s="12" t="s">
        <v>2905</v>
      </c>
      <c r="D94" s="12">
        <v>-78.675969449999997</v>
      </c>
      <c r="E94" s="12">
        <v>-1.6569142699999999</v>
      </c>
      <c r="F94" s="12">
        <v>2.36</v>
      </c>
      <c r="G94" s="12">
        <f t="shared" si="10"/>
        <v>-1.7474999999999998</v>
      </c>
      <c r="H94" s="12">
        <v>9.9350459999999998</v>
      </c>
      <c r="I94" s="12">
        <v>2841.6611328125</v>
      </c>
      <c r="J94" s="12">
        <v>38.5</v>
      </c>
      <c r="K94" s="12">
        <v>-2.3642742600000002</v>
      </c>
      <c r="L94" s="12">
        <v>0.42018241000000001</v>
      </c>
      <c r="M94" s="12">
        <v>9.4744548799999997</v>
      </c>
      <c r="N94" s="12">
        <v>2.9421860000000001E-2</v>
      </c>
      <c r="O94" s="12" t="s">
        <v>1938</v>
      </c>
      <c r="P94" s="12">
        <v>-1.6569142299999999</v>
      </c>
      <c r="Q94" s="12">
        <v>2841.6611328099998</v>
      </c>
      <c r="R94" s="12">
        <v>813</v>
      </c>
      <c r="S94" s="12">
        <v>0.47823784000000003</v>
      </c>
      <c r="T94" s="12">
        <v>15</v>
      </c>
      <c r="U94" s="12">
        <v>8.4959993399999991</v>
      </c>
      <c r="V94" s="12">
        <v>14.315437319999999</v>
      </c>
      <c r="W94" s="12">
        <v>23</v>
      </c>
      <c r="X94" s="12">
        <v>-0.19756435</v>
      </c>
      <c r="Y94" s="12">
        <v>3.4778160000000002E-2</v>
      </c>
      <c r="Z94" s="12">
        <v>0.86774801999999995</v>
      </c>
      <c r="AA94" s="12">
        <v>-78.67597198</v>
      </c>
      <c r="AB94" s="12">
        <v>9.9350462000000004</v>
      </c>
      <c r="AC94" s="12" t="s">
        <v>1938</v>
      </c>
      <c r="AD94" s="12" t="s">
        <v>1938</v>
      </c>
      <c r="AE94" s="12"/>
      <c r="AF94" s="12"/>
      <c r="AG94" s="12"/>
      <c r="AH94" s="12">
        <v>14.757143020000001</v>
      </c>
      <c r="AI94" s="12">
        <v>19.6078434</v>
      </c>
      <c r="AJ94" s="12" t="s">
        <v>1938</v>
      </c>
      <c r="AK94" s="12">
        <v>48.569309230000002</v>
      </c>
      <c r="AL94" s="12" t="s">
        <v>1938</v>
      </c>
      <c r="AM94" s="12" t="s">
        <v>1938</v>
      </c>
      <c r="AN94" s="12">
        <v>1.478138E-2</v>
      </c>
      <c r="AO94" s="12" t="s">
        <v>1938</v>
      </c>
      <c r="AP94" s="12">
        <v>-11.21909428</v>
      </c>
      <c r="AQ94" s="12">
        <v>1.054125E-2</v>
      </c>
      <c r="AR94" s="12">
        <v>4.2569349999999999E-2</v>
      </c>
      <c r="AS94" s="12" t="s">
        <v>1938</v>
      </c>
      <c r="AT94" s="12" t="s">
        <v>1938</v>
      </c>
      <c r="AU94" s="12">
        <v>99.455955509999995</v>
      </c>
      <c r="AV94" s="12">
        <v>1.6679992699999999</v>
      </c>
      <c r="AW94" s="12">
        <v>12.433832170000001</v>
      </c>
      <c r="AX94" s="12">
        <v>26.594116209999999</v>
      </c>
      <c r="AY94" s="12">
        <v>7.0698962200000004</v>
      </c>
      <c r="AZ94" s="12">
        <v>3.7601521</v>
      </c>
      <c r="BA94" s="12">
        <v>14.144185070000001</v>
      </c>
      <c r="BB94" s="12" t="s">
        <v>1938</v>
      </c>
      <c r="BC94" s="43"/>
      <c r="BD94" s="12">
        <f t="shared" si="6"/>
        <v>2.36</v>
      </c>
      <c r="BE94" s="12">
        <f t="shared" si="7"/>
        <v>561.66082725833292</v>
      </c>
      <c r="BF94" s="12"/>
      <c r="BG94" s="12"/>
      <c r="BP94" s="12">
        <v>1790</v>
      </c>
      <c r="BQ94" s="12"/>
      <c r="BR94" s="12" t="str">
        <f t="shared" si="8"/>
        <v xml:space="preserve"> </v>
      </c>
    </row>
    <row r="95" spans="1:70" x14ac:dyDescent="0.3">
      <c r="A95" s="12">
        <f t="shared" si="9"/>
        <v>94</v>
      </c>
      <c r="B95" s="12" t="s">
        <v>2906</v>
      </c>
      <c r="C95" s="12" t="s">
        <v>2907</v>
      </c>
      <c r="D95" s="12">
        <v>-78.675962900000002</v>
      </c>
      <c r="E95" s="12">
        <v>-1.6569056499999999</v>
      </c>
      <c r="F95" s="12">
        <v>1.35</v>
      </c>
      <c r="G95" s="12">
        <f t="shared" si="10"/>
        <v>-0.59666666666666657</v>
      </c>
      <c r="H95" s="12">
        <v>9.9350459999999998</v>
      </c>
      <c r="I95" s="12">
        <v>2841.19799804687</v>
      </c>
      <c r="J95" s="12">
        <v>39.200000000000003</v>
      </c>
      <c r="K95" s="12">
        <v>-2.4169466499999999</v>
      </c>
      <c r="L95" s="12">
        <v>0.68833297000000004</v>
      </c>
      <c r="M95" s="12">
        <v>11.30123043</v>
      </c>
      <c r="N95" s="12">
        <v>5.3171650000000001E-2</v>
      </c>
      <c r="O95" s="12" t="s">
        <v>1938</v>
      </c>
      <c r="P95" s="12">
        <v>-1.6569056499999999</v>
      </c>
      <c r="Q95" s="12">
        <v>2841.19799805</v>
      </c>
      <c r="R95" s="12">
        <v>801</v>
      </c>
      <c r="S95" s="12">
        <v>0.48396867999999998</v>
      </c>
      <c r="T95" s="12">
        <v>8</v>
      </c>
      <c r="U95" s="12">
        <v>4.8600001300000004</v>
      </c>
      <c r="V95" s="12">
        <v>14.11548996</v>
      </c>
      <c r="W95" s="12">
        <v>22</v>
      </c>
      <c r="X95" s="12">
        <v>-0.43307957000000002</v>
      </c>
      <c r="Y95" s="12">
        <v>7.1386740000000004E-2</v>
      </c>
      <c r="Z95" s="12">
        <v>0.74352288</v>
      </c>
      <c r="AA95" s="12">
        <v>-78.675964359999995</v>
      </c>
      <c r="AB95" s="12">
        <v>9.9350462000000004</v>
      </c>
      <c r="AC95" s="12" t="s">
        <v>1938</v>
      </c>
      <c r="AD95" s="12" t="s">
        <v>1938</v>
      </c>
      <c r="AE95" s="12"/>
      <c r="AF95" s="12"/>
      <c r="AG95" s="12"/>
      <c r="AH95" s="12">
        <v>14.661972049999999</v>
      </c>
      <c r="AI95" s="12">
        <v>21.568628310000001</v>
      </c>
      <c r="AJ95" s="12" t="s">
        <v>1938</v>
      </c>
      <c r="AK95" s="12">
        <v>48.56920624</v>
      </c>
      <c r="AL95" s="12" t="s">
        <v>1938</v>
      </c>
      <c r="AM95" s="12" t="s">
        <v>1938</v>
      </c>
      <c r="AN95" s="12">
        <v>1.484921E-2</v>
      </c>
      <c r="AO95" s="12" t="s">
        <v>1938</v>
      </c>
      <c r="AP95" s="12">
        <v>-11.21909428</v>
      </c>
      <c r="AQ95" s="12">
        <v>1.03803E-2</v>
      </c>
      <c r="AR95" s="12">
        <v>4.1974770000000002E-2</v>
      </c>
      <c r="AS95" s="12" t="s">
        <v>1938</v>
      </c>
      <c r="AT95" s="12" t="s">
        <v>1938</v>
      </c>
      <c r="AU95" s="12">
        <v>114.13915253</v>
      </c>
      <c r="AV95" s="12">
        <v>3.13999987</v>
      </c>
      <c r="AW95" s="12">
        <v>12.439562799999999</v>
      </c>
      <c r="AX95" s="12">
        <v>23.172969819999999</v>
      </c>
      <c r="AY95" s="12">
        <v>7.0833454099999997</v>
      </c>
      <c r="AZ95" s="12">
        <v>4.3152828200000002</v>
      </c>
      <c r="BA95" s="12">
        <v>14.11732864</v>
      </c>
      <c r="BB95" s="12" t="s">
        <v>1938</v>
      </c>
      <c r="BC95" s="43"/>
      <c r="BD95" s="12">
        <f t="shared" si="6"/>
        <v>1.35</v>
      </c>
      <c r="BE95" s="12">
        <f t="shared" si="7"/>
        <v>196.12601151445642</v>
      </c>
      <c r="BF95" s="12"/>
      <c r="BG95" s="12"/>
      <c r="BP95" s="12">
        <v>1813</v>
      </c>
      <c r="BQ95" s="12"/>
      <c r="BR95" s="12" t="str">
        <f t="shared" si="8"/>
        <v xml:space="preserve"> </v>
      </c>
    </row>
    <row r="96" spans="1:70" x14ac:dyDescent="0.3">
      <c r="A96" s="12">
        <f t="shared" si="9"/>
        <v>95</v>
      </c>
      <c r="B96" s="12" t="s">
        <v>2908</v>
      </c>
      <c r="C96" s="12" t="s">
        <v>2909</v>
      </c>
      <c r="D96" s="12">
        <v>-78.675954390000001</v>
      </c>
      <c r="E96" s="12">
        <v>-1.65689844</v>
      </c>
      <c r="F96" s="12">
        <v>1.06</v>
      </c>
      <c r="G96" s="12">
        <f t="shared" si="10"/>
        <v>5.3333333333333122E-2</v>
      </c>
      <c r="H96" s="12">
        <v>9.9350459999999998</v>
      </c>
      <c r="I96" s="12">
        <v>2841.1376953125</v>
      </c>
      <c r="J96" s="12">
        <v>38.799999999999997</v>
      </c>
      <c r="K96" s="12">
        <v>-3.39378095</v>
      </c>
      <c r="L96" s="12">
        <v>0.66678517999999998</v>
      </c>
      <c r="M96" s="12">
        <v>9.2278518700000003</v>
      </c>
      <c r="N96" s="12">
        <v>2.3559030000000002E-2</v>
      </c>
      <c r="O96" s="12" t="s">
        <v>1938</v>
      </c>
      <c r="P96" s="12">
        <v>-1.6568985000000001</v>
      </c>
      <c r="Q96" s="12">
        <v>2841.1376953099998</v>
      </c>
      <c r="R96" s="12">
        <v>801</v>
      </c>
      <c r="S96" s="12">
        <v>0.48396867999999998</v>
      </c>
      <c r="T96" s="12">
        <v>8</v>
      </c>
      <c r="U96" s="12">
        <v>3.81599975</v>
      </c>
      <c r="V96" s="12">
        <v>14.11548996</v>
      </c>
      <c r="W96" s="12">
        <v>19</v>
      </c>
      <c r="X96" s="12">
        <v>-0.35644561000000002</v>
      </c>
      <c r="Y96" s="12">
        <v>7.1630799999999994E-2</v>
      </c>
      <c r="Z96" s="12">
        <v>0.82991915999999999</v>
      </c>
      <c r="AA96" s="12">
        <v>-78.675956729999996</v>
      </c>
      <c r="AB96" s="12">
        <v>9.9350462000000004</v>
      </c>
      <c r="AC96" s="12" t="s">
        <v>1938</v>
      </c>
      <c r="AD96" s="12" t="s">
        <v>1938</v>
      </c>
      <c r="AE96" s="12"/>
      <c r="AF96" s="12"/>
      <c r="AG96" s="12"/>
      <c r="AH96" s="12">
        <v>14.661972049999999</v>
      </c>
      <c r="AI96" s="12">
        <v>21.568628310000001</v>
      </c>
      <c r="AJ96" s="12" t="s">
        <v>1938</v>
      </c>
      <c r="AK96" s="12">
        <v>48.56920624</v>
      </c>
      <c r="AL96" s="12" t="s">
        <v>1938</v>
      </c>
      <c r="AM96" s="12" t="s">
        <v>1938</v>
      </c>
      <c r="AN96" s="12">
        <v>1.484921E-2</v>
      </c>
      <c r="AO96" s="12" t="s">
        <v>1938</v>
      </c>
      <c r="AP96" s="12">
        <v>-11.21909428</v>
      </c>
      <c r="AQ96" s="12">
        <v>1.03803E-2</v>
      </c>
      <c r="AR96" s="12">
        <v>4.1974770000000002E-2</v>
      </c>
      <c r="AS96" s="12" t="s">
        <v>1938</v>
      </c>
      <c r="AT96" s="12" t="s">
        <v>1938</v>
      </c>
      <c r="AU96" s="12">
        <v>114.13915253</v>
      </c>
      <c r="AV96" s="12">
        <v>3.13999987</v>
      </c>
      <c r="AW96" s="12">
        <v>12.439562799999999</v>
      </c>
      <c r="AX96" s="12">
        <v>23.172969819999999</v>
      </c>
      <c r="AY96" s="12">
        <v>7.0833454099999997</v>
      </c>
      <c r="AZ96" s="12">
        <v>4.3152828200000002</v>
      </c>
      <c r="BA96" s="12">
        <v>14.11732864</v>
      </c>
      <c r="BB96" s="12" t="s">
        <v>1938</v>
      </c>
      <c r="BC96" s="43"/>
      <c r="BD96" s="12">
        <f t="shared" si="6"/>
        <v>1.06</v>
      </c>
      <c r="BE96" s="12">
        <f t="shared" si="7"/>
        <v>158.97173959385242</v>
      </c>
      <c r="BF96" s="12"/>
      <c r="BG96" s="12"/>
      <c r="BP96" s="12">
        <v>1813</v>
      </c>
      <c r="BQ96" s="12"/>
      <c r="BR96" s="12" t="str">
        <f t="shared" si="8"/>
        <v xml:space="preserve"> </v>
      </c>
    </row>
    <row r="97" spans="1:70" x14ac:dyDescent="0.3">
      <c r="A97" s="12">
        <f t="shared" si="9"/>
        <v>96</v>
      </c>
      <c r="B97" s="12" t="s">
        <v>2910</v>
      </c>
      <c r="C97" s="12" t="s">
        <v>2911</v>
      </c>
      <c r="D97" s="12">
        <v>-78.675945619999993</v>
      </c>
      <c r="E97" s="12">
        <v>-1.65689117</v>
      </c>
      <c r="F97" s="12">
        <v>1.39</v>
      </c>
      <c r="G97" s="12">
        <f t="shared" si="10"/>
        <v>0.48416666666666669</v>
      </c>
      <c r="H97" s="12">
        <v>9.9350459999999998</v>
      </c>
      <c r="I97" s="12">
        <v>2841.33032226562</v>
      </c>
      <c r="J97" s="12">
        <v>39.5</v>
      </c>
      <c r="K97" s="12">
        <v>-4.1695022599999998</v>
      </c>
      <c r="L97" s="12">
        <v>0.15682020999999999</v>
      </c>
      <c r="M97" s="12">
        <v>8.9046344800000004</v>
      </c>
      <c r="N97" s="12">
        <v>0.14149139999999999</v>
      </c>
      <c r="O97" s="12" t="s">
        <v>1938</v>
      </c>
      <c r="P97" s="12">
        <v>-1.65689123</v>
      </c>
      <c r="Q97" s="12">
        <v>2841.3303222700001</v>
      </c>
      <c r="R97" s="12">
        <v>975</v>
      </c>
      <c r="S97" s="12">
        <v>0.48682534999999999</v>
      </c>
      <c r="T97" s="12">
        <v>4</v>
      </c>
      <c r="U97" s="12">
        <v>5.0039997100000004</v>
      </c>
      <c r="V97" s="12">
        <v>14.067622180000001</v>
      </c>
      <c r="W97" s="12">
        <v>19</v>
      </c>
      <c r="X97" s="12">
        <v>-0.66127312000000005</v>
      </c>
      <c r="Y97" s="12">
        <v>0.12727585</v>
      </c>
      <c r="Z97" s="12">
        <v>0.82796669000000001</v>
      </c>
      <c r="AA97" s="12">
        <v>-78.675949099999997</v>
      </c>
      <c r="AB97" s="12">
        <v>9.9350462000000004</v>
      </c>
      <c r="AC97" s="12" t="s">
        <v>1938</v>
      </c>
      <c r="AD97" s="12" t="s">
        <v>1938</v>
      </c>
      <c r="AE97" s="12"/>
      <c r="AF97" s="12"/>
      <c r="AG97" s="12"/>
      <c r="AH97" s="12">
        <v>14.51388931</v>
      </c>
      <c r="AI97" s="12">
        <v>60.7843132</v>
      </c>
      <c r="AJ97" s="12" t="s">
        <v>1938</v>
      </c>
      <c r="AK97" s="12">
        <v>48.56900787</v>
      </c>
      <c r="AL97" s="12" t="s">
        <v>1938</v>
      </c>
      <c r="AM97" s="12" t="s">
        <v>1938</v>
      </c>
      <c r="AN97" s="12">
        <v>1.497619E-2</v>
      </c>
      <c r="AO97" s="12" t="s">
        <v>1938</v>
      </c>
      <c r="AP97" s="12">
        <v>-8.4633769999999995</v>
      </c>
      <c r="AQ97" s="12">
        <v>2.995395E-2</v>
      </c>
      <c r="AR97" s="12">
        <v>4.1832429999999997E-2</v>
      </c>
      <c r="AS97" s="12" t="s">
        <v>1938</v>
      </c>
      <c r="AT97" s="12" t="s">
        <v>1938</v>
      </c>
      <c r="AU97" s="12" t="s">
        <v>1938</v>
      </c>
      <c r="AV97" s="12">
        <v>1.00399971</v>
      </c>
      <c r="AW97" s="12">
        <v>12.44241905</v>
      </c>
      <c r="AX97" s="12">
        <v>6.9367055899999999</v>
      </c>
      <c r="AY97" s="12">
        <v>7.0866603899999996</v>
      </c>
      <c r="AZ97" s="12">
        <v>14.415765759999999</v>
      </c>
      <c r="BA97" s="12">
        <v>14.110726359999999</v>
      </c>
      <c r="BB97" s="12" t="s">
        <v>1938</v>
      </c>
      <c r="BC97" s="43"/>
      <c r="BD97" s="12">
        <f t="shared" si="6"/>
        <v>1.39</v>
      </c>
      <c r="BE97" s="12">
        <f t="shared" si="7"/>
        <v>886.36534793570297</v>
      </c>
      <c r="BF97" s="12"/>
      <c r="BG97" s="12"/>
      <c r="BP97" s="12">
        <v>1817</v>
      </c>
      <c r="BQ97" s="12"/>
      <c r="BR97" s="12" t="str">
        <f t="shared" si="8"/>
        <v xml:space="preserve"> </v>
      </c>
    </row>
    <row r="98" spans="1:70" x14ac:dyDescent="0.3">
      <c r="A98" s="12">
        <f t="shared" si="9"/>
        <v>97</v>
      </c>
      <c r="B98" s="12" t="s">
        <v>2912</v>
      </c>
      <c r="C98" s="12" t="s">
        <v>2913</v>
      </c>
      <c r="D98" s="12">
        <v>-78.67593746</v>
      </c>
      <c r="E98" s="12">
        <v>-1.6568791599999999</v>
      </c>
      <c r="F98" s="12">
        <v>2.04</v>
      </c>
      <c r="G98" s="12">
        <f t="shared" si="10"/>
        <v>1.0425000000000002</v>
      </c>
      <c r="H98" s="12">
        <v>9.9350459999999998</v>
      </c>
      <c r="I98" s="12">
        <v>2841.27612304687</v>
      </c>
      <c r="J98" s="12">
        <v>39.5</v>
      </c>
      <c r="K98" s="12">
        <v>-3.59489393</v>
      </c>
      <c r="L98" s="12">
        <v>0.98281980000000002</v>
      </c>
      <c r="M98" s="12">
        <v>9.6252889600000007</v>
      </c>
      <c r="N98" s="12">
        <v>4.3591070000000003E-2</v>
      </c>
      <c r="O98" s="12" t="s">
        <v>1938</v>
      </c>
      <c r="P98" s="12">
        <v>-1.6568791899999999</v>
      </c>
      <c r="Q98" s="12">
        <v>2841.27612305</v>
      </c>
      <c r="R98" s="12">
        <v>975</v>
      </c>
      <c r="S98" s="12">
        <v>0.48682534999999999</v>
      </c>
      <c r="T98" s="12">
        <v>4</v>
      </c>
      <c r="U98" s="12">
        <v>7.3439998600000003</v>
      </c>
      <c r="V98" s="12">
        <v>14.276780130000001</v>
      </c>
      <c r="W98" s="12">
        <v>19</v>
      </c>
      <c r="X98" s="12">
        <v>-0.38207161000000001</v>
      </c>
      <c r="Y98" s="12">
        <v>0.10042956</v>
      </c>
      <c r="Z98" s="12">
        <v>0.80136441999999997</v>
      </c>
      <c r="AA98" s="12">
        <v>-78.675933839999999</v>
      </c>
      <c r="AB98" s="12">
        <v>9.9350462000000004</v>
      </c>
      <c r="AC98" s="12" t="s">
        <v>1938</v>
      </c>
      <c r="AD98" s="12" t="s">
        <v>1938</v>
      </c>
      <c r="AE98" s="12"/>
      <c r="AF98" s="12"/>
      <c r="AG98" s="12"/>
      <c r="AH98" s="12">
        <v>14.51388931</v>
      </c>
      <c r="AI98" s="12">
        <v>60.7843132</v>
      </c>
      <c r="AJ98" s="12" t="s">
        <v>1938</v>
      </c>
      <c r="AK98" s="12">
        <v>48.568531040000003</v>
      </c>
      <c r="AL98" s="12" t="s">
        <v>1938</v>
      </c>
      <c r="AM98" s="12" t="s">
        <v>1938</v>
      </c>
      <c r="AN98" s="12">
        <v>1.528857E-2</v>
      </c>
      <c r="AO98" s="12" t="s">
        <v>1938</v>
      </c>
      <c r="AP98" s="12">
        <v>-5.7076597199999997</v>
      </c>
      <c r="AQ98" s="12">
        <v>0.14782576</v>
      </c>
      <c r="AR98" s="12">
        <v>4.2454400000000003E-2</v>
      </c>
      <c r="AS98" s="12" t="s">
        <v>1938</v>
      </c>
      <c r="AT98" s="12" t="s">
        <v>1938</v>
      </c>
      <c r="AU98" s="12" t="s">
        <v>1938</v>
      </c>
      <c r="AV98" s="12">
        <v>1.00399971</v>
      </c>
      <c r="AW98" s="12">
        <v>12.44241905</v>
      </c>
      <c r="AX98" s="12">
        <v>1.34807956</v>
      </c>
      <c r="AY98" s="12">
        <v>7.0721502300000001</v>
      </c>
      <c r="AZ98" s="12">
        <v>74.178054810000006</v>
      </c>
      <c r="BA98" s="12">
        <v>14.13967705</v>
      </c>
      <c r="BB98" s="12" t="s">
        <v>1938</v>
      </c>
      <c r="BC98" s="43"/>
      <c r="BD98" s="12">
        <f t="shared" si="6"/>
        <v>2.04</v>
      </c>
      <c r="BE98" s="12">
        <f t="shared" si="7"/>
        <v>207.5660258370863</v>
      </c>
      <c r="BF98" s="12"/>
      <c r="BG98" s="12"/>
      <c r="BP98" s="12">
        <v>1817</v>
      </c>
      <c r="BQ98" s="12"/>
      <c r="BR98" s="12" t="str">
        <f t="shared" si="8"/>
        <v xml:space="preserve"> </v>
      </c>
    </row>
    <row r="99" spans="1:70" x14ac:dyDescent="0.3">
      <c r="A99" s="12">
        <f t="shared" si="9"/>
        <v>98</v>
      </c>
      <c r="B99" s="12" t="s">
        <v>2914</v>
      </c>
      <c r="C99" s="12" t="s">
        <v>2915</v>
      </c>
      <c r="D99" s="12">
        <v>-78.675918539999998</v>
      </c>
      <c r="E99" s="12">
        <v>-1.6568577099999999</v>
      </c>
      <c r="F99" s="12">
        <v>3.38</v>
      </c>
      <c r="G99" s="12">
        <f t="shared" si="10"/>
        <v>1.3666666666666665</v>
      </c>
      <c r="H99" s="12">
        <v>9.9350459999999998</v>
      </c>
      <c r="I99" s="12">
        <v>2841.23217773437</v>
      </c>
      <c r="J99" s="12">
        <v>40.6</v>
      </c>
      <c r="K99" s="12">
        <v>-2.2062568699999998</v>
      </c>
      <c r="L99" s="12">
        <v>0.49440265</v>
      </c>
      <c r="M99" s="12">
        <v>8.6484546699999996</v>
      </c>
      <c r="N99" s="12">
        <v>9.1863199999999996E-3</v>
      </c>
      <c r="O99" s="12" t="s">
        <v>1938</v>
      </c>
      <c r="P99" s="12">
        <v>-1.65685773</v>
      </c>
      <c r="Q99" s="12">
        <v>2841.2321777299999</v>
      </c>
      <c r="R99" s="12">
        <v>2307</v>
      </c>
      <c r="S99" s="12">
        <v>0.48992186999999998</v>
      </c>
      <c r="T99" s="12">
        <v>9</v>
      </c>
      <c r="U99" s="12">
        <v>12.16800022</v>
      </c>
      <c r="V99" s="12">
        <v>14.276780130000001</v>
      </c>
      <c r="W99" s="12">
        <v>20</v>
      </c>
      <c r="X99" s="12">
        <v>-0.21757704</v>
      </c>
      <c r="Y99" s="12">
        <v>6.4797199999999999E-2</v>
      </c>
      <c r="Z99" s="12">
        <v>0.86725991999999996</v>
      </c>
      <c r="AA99" s="12">
        <v>-78.675918580000001</v>
      </c>
      <c r="AB99" s="12">
        <v>9.9350462000000004</v>
      </c>
      <c r="AC99" s="12" t="s">
        <v>1938</v>
      </c>
      <c r="AD99" s="12" t="s">
        <v>1938</v>
      </c>
      <c r="AE99" s="12"/>
      <c r="AF99" s="12"/>
      <c r="AG99" s="12"/>
      <c r="AH99" s="12">
        <v>14.4383564</v>
      </c>
      <c r="AI99" s="12">
        <v>25.882352829999999</v>
      </c>
      <c r="AJ99" s="12" t="s">
        <v>1938</v>
      </c>
      <c r="AK99" s="12">
        <v>48.568531040000003</v>
      </c>
      <c r="AL99" s="12" t="s">
        <v>1938</v>
      </c>
      <c r="AM99" s="12" t="s">
        <v>1938</v>
      </c>
      <c r="AN99" s="12">
        <v>1.528857E-2</v>
      </c>
      <c r="AO99" s="12" t="s">
        <v>1938</v>
      </c>
      <c r="AP99" s="12">
        <v>-5.7076597199999997</v>
      </c>
      <c r="AQ99" s="12">
        <v>0.14782576</v>
      </c>
      <c r="AR99" s="12">
        <v>4.2454400000000003E-2</v>
      </c>
      <c r="AS99" s="12" t="s">
        <v>1938</v>
      </c>
      <c r="AT99" s="12" t="s">
        <v>1938</v>
      </c>
      <c r="AU99" s="12" t="s">
        <v>1938</v>
      </c>
      <c r="AV99" s="12">
        <v>3.1680002200000001</v>
      </c>
      <c r="AW99" s="12">
        <v>12.445515629999999</v>
      </c>
      <c r="AX99" s="12">
        <v>1.34807956</v>
      </c>
      <c r="AY99" s="12">
        <v>7.0721502300000001</v>
      </c>
      <c r="AZ99" s="12">
        <v>74.178054810000006</v>
      </c>
      <c r="BA99" s="12">
        <v>14.13967705</v>
      </c>
      <c r="BB99" s="12" t="s">
        <v>1938</v>
      </c>
      <c r="BC99" s="43"/>
      <c r="BD99" s="12">
        <f t="shared" si="6"/>
        <v>3.38</v>
      </c>
      <c r="BE99" s="12">
        <f t="shared" si="7"/>
        <v>683.65329352502454</v>
      </c>
      <c r="BF99" s="12"/>
      <c r="BG99" s="12"/>
      <c r="BP99" s="12">
        <v>1825</v>
      </c>
      <c r="BQ99" s="12"/>
      <c r="BR99" s="12" t="str">
        <f t="shared" si="8"/>
        <v xml:space="preserve"> </v>
      </c>
    </row>
    <row r="100" spans="1:70" x14ac:dyDescent="0.3">
      <c r="A100" s="12">
        <f t="shared" si="9"/>
        <v>99</v>
      </c>
      <c r="B100" s="12" t="s">
        <v>2916</v>
      </c>
      <c r="C100" s="12" t="s">
        <v>2917</v>
      </c>
      <c r="D100" s="12">
        <v>-78.67589237</v>
      </c>
      <c r="E100" s="12">
        <v>-1.6568272100000001</v>
      </c>
      <c r="F100" s="12">
        <v>4.47</v>
      </c>
      <c r="G100" s="12">
        <f t="shared" si="10"/>
        <v>0.43333333333333307</v>
      </c>
      <c r="H100" s="12">
        <v>9.9350459999999998</v>
      </c>
      <c r="I100" s="12">
        <v>2841.46484375</v>
      </c>
      <c r="J100" s="12">
        <v>39.799999999999997</v>
      </c>
      <c r="K100" s="12">
        <v>-4.1718964600000001</v>
      </c>
      <c r="L100" s="12">
        <v>0.91338794999999995</v>
      </c>
      <c r="M100" s="12">
        <v>9.1560258900000004</v>
      </c>
      <c r="N100" s="12">
        <v>3.6958159999999997E-2</v>
      </c>
      <c r="O100" s="12" t="s">
        <v>1938</v>
      </c>
      <c r="P100" s="12">
        <v>-1.6568272100000001</v>
      </c>
      <c r="Q100" s="12">
        <v>2841.46484375</v>
      </c>
      <c r="R100" s="12">
        <v>1417</v>
      </c>
      <c r="S100" s="12">
        <v>0.48992186999999998</v>
      </c>
      <c r="T100" s="12">
        <v>9</v>
      </c>
      <c r="U100" s="12">
        <v>16.091999049999998</v>
      </c>
      <c r="V100" s="12">
        <v>14.186543459999999</v>
      </c>
      <c r="W100" s="12">
        <v>20</v>
      </c>
      <c r="X100" s="12">
        <v>-0.21635674999999999</v>
      </c>
      <c r="Y100" s="12">
        <v>4.6004789999999997E-2</v>
      </c>
      <c r="Z100" s="12">
        <v>0.87018859000000004</v>
      </c>
      <c r="AA100" s="12">
        <v>-78.675895690000004</v>
      </c>
      <c r="AB100" s="12">
        <v>9.9350462000000004</v>
      </c>
      <c r="AC100" s="12" t="s">
        <v>1938</v>
      </c>
      <c r="AD100" s="12" t="s">
        <v>1938</v>
      </c>
      <c r="AE100" s="12"/>
      <c r="AF100" s="12"/>
      <c r="AG100" s="12"/>
      <c r="AH100" s="12">
        <v>14.4383564</v>
      </c>
      <c r="AI100" s="12">
        <v>25.882352829999999</v>
      </c>
      <c r="AJ100" s="12" t="s">
        <v>1938</v>
      </c>
      <c r="AK100" s="12">
        <v>48.568531040000003</v>
      </c>
      <c r="AL100" s="12" t="s">
        <v>1938</v>
      </c>
      <c r="AM100" s="12" t="s">
        <v>1938</v>
      </c>
      <c r="AN100" s="12">
        <v>1.528857E-2</v>
      </c>
      <c r="AO100" s="12" t="s">
        <v>1938</v>
      </c>
      <c r="AP100" s="12">
        <v>-11.074056629999999</v>
      </c>
      <c r="AQ100" s="12">
        <v>0</v>
      </c>
      <c r="AR100" s="12">
        <v>4.2186059999999997E-2</v>
      </c>
      <c r="AS100" s="12" t="s">
        <v>1938</v>
      </c>
      <c r="AT100" s="12" t="s">
        <v>1938</v>
      </c>
      <c r="AU100" s="12" t="s">
        <v>1938</v>
      </c>
      <c r="AV100" s="12">
        <v>3.1680002200000001</v>
      </c>
      <c r="AW100" s="12">
        <v>12.445515629999999</v>
      </c>
      <c r="AX100" s="12">
        <v>90.269996640000002</v>
      </c>
      <c r="AY100" s="12">
        <v>7.0783844</v>
      </c>
      <c r="AZ100" s="12">
        <v>0</v>
      </c>
      <c r="BA100" s="12">
        <v>14.127223969999999</v>
      </c>
      <c r="BB100" s="12" t="s">
        <v>1938</v>
      </c>
      <c r="BC100" s="43"/>
      <c r="BD100" s="12">
        <f t="shared" si="6"/>
        <v>4.47</v>
      </c>
      <c r="BE100" s="12">
        <f t="shared" si="7"/>
        <v>489.38679342113068</v>
      </c>
      <c r="BF100" s="12"/>
      <c r="BG100" s="12"/>
      <c r="BP100" s="12">
        <v>1825</v>
      </c>
      <c r="BQ100" s="12"/>
      <c r="BR100" s="12" t="str">
        <f t="shared" si="8"/>
        <v xml:space="preserve"> </v>
      </c>
    </row>
    <row r="101" spans="1:70" x14ac:dyDescent="0.3">
      <c r="A101" s="12">
        <f t="shared" si="9"/>
        <v>100</v>
      </c>
      <c r="B101" s="12" t="s">
        <v>2918</v>
      </c>
      <c r="C101" s="12" t="s">
        <v>2919</v>
      </c>
      <c r="D101" s="12">
        <v>-78.675863250000006</v>
      </c>
      <c r="E101" s="12">
        <v>-1.6567962899999999</v>
      </c>
      <c r="F101" s="12">
        <v>4.43</v>
      </c>
      <c r="G101" s="12">
        <f t="shared" si="10"/>
        <v>0.26000000000000018</v>
      </c>
      <c r="H101" s="12">
        <v>9.9350459999999998</v>
      </c>
      <c r="I101" s="12">
        <v>2841.32763671875</v>
      </c>
      <c r="J101" s="12">
        <v>41.1</v>
      </c>
      <c r="K101" s="12">
        <v>-3.5924997300000001</v>
      </c>
      <c r="L101" s="12">
        <v>0.92775315000000003</v>
      </c>
      <c r="M101" s="12">
        <v>9.4840316799999993</v>
      </c>
      <c r="N101" s="12">
        <v>3.0772020000000001E-2</v>
      </c>
      <c r="O101" s="12" t="s">
        <v>1938</v>
      </c>
      <c r="P101" s="12">
        <v>-1.6567963400000001</v>
      </c>
      <c r="Q101" s="12">
        <v>2841.3276367200001</v>
      </c>
      <c r="R101" s="12">
        <v>1417</v>
      </c>
      <c r="S101" s="12">
        <v>0.49617881000000003</v>
      </c>
      <c r="T101" s="12">
        <v>16</v>
      </c>
      <c r="U101" s="12">
        <v>15.947998999999999</v>
      </c>
      <c r="V101" s="12">
        <v>14.186543459999999</v>
      </c>
      <c r="W101" s="12">
        <v>21</v>
      </c>
      <c r="X101" s="12">
        <v>-0.34790360999999997</v>
      </c>
      <c r="Y101" s="12">
        <v>8.4321770000000004E-2</v>
      </c>
      <c r="Z101" s="12">
        <v>0.85456896000000004</v>
      </c>
      <c r="AA101" s="12">
        <v>-78.675865169999994</v>
      </c>
      <c r="AB101" s="12">
        <v>9.9350462000000004</v>
      </c>
      <c r="AC101" s="12" t="s">
        <v>1938</v>
      </c>
      <c r="AD101" s="12" t="s">
        <v>1938</v>
      </c>
      <c r="AE101" s="12"/>
      <c r="AF101" s="12"/>
      <c r="AG101" s="12"/>
      <c r="AH101" s="12">
        <v>14.459459300000001</v>
      </c>
      <c r="AI101" s="12">
        <v>77.647056579999997</v>
      </c>
      <c r="AJ101" s="12" t="s">
        <v>1938</v>
      </c>
      <c r="AK101" s="12">
        <v>48.568531040000003</v>
      </c>
      <c r="AL101" s="12" t="s">
        <v>1938</v>
      </c>
      <c r="AM101" s="12" t="s">
        <v>1938</v>
      </c>
      <c r="AN101" s="12">
        <v>1.528857E-2</v>
      </c>
      <c r="AO101" s="12" t="s">
        <v>1938</v>
      </c>
      <c r="AP101" s="12">
        <v>-11.074056629999999</v>
      </c>
      <c r="AQ101" s="12">
        <v>0</v>
      </c>
      <c r="AR101" s="12">
        <v>4.2186059999999997E-2</v>
      </c>
      <c r="AS101" s="12" t="s">
        <v>1938</v>
      </c>
      <c r="AT101" s="12" t="s">
        <v>1938</v>
      </c>
      <c r="AU101" s="12" t="s">
        <v>1938</v>
      </c>
      <c r="AV101" s="12">
        <v>9.1999049999999999E-2</v>
      </c>
      <c r="AW101" s="12">
        <v>12.45177269</v>
      </c>
      <c r="AX101" s="12">
        <v>90.269996640000002</v>
      </c>
      <c r="AY101" s="12">
        <v>7.0783844</v>
      </c>
      <c r="AZ101" s="12">
        <v>0</v>
      </c>
      <c r="BA101" s="12">
        <v>14.127223969999999</v>
      </c>
      <c r="BB101" s="12" t="s">
        <v>1938</v>
      </c>
      <c r="BC101" s="43"/>
      <c r="BD101" s="12">
        <f t="shared" si="6"/>
        <v>4.43</v>
      </c>
      <c r="BE101" s="12">
        <f t="shared" si="7"/>
        <v>477.49770507381191</v>
      </c>
      <c r="BF101" s="12"/>
      <c r="BG101" s="12"/>
      <c r="BP101" s="12">
        <v>1858</v>
      </c>
      <c r="BQ101" s="12"/>
      <c r="BR101" s="12" t="str">
        <f t="shared" si="8"/>
        <v xml:space="preserve"> </v>
      </c>
    </row>
    <row r="102" spans="1:70" x14ac:dyDescent="0.3">
      <c r="A102" s="12">
        <f t="shared" si="9"/>
        <v>101</v>
      </c>
      <c r="B102" s="12" t="s">
        <v>2920</v>
      </c>
      <c r="C102" s="12" t="s">
        <v>2921</v>
      </c>
      <c r="D102" s="12">
        <v>-78.675823960000002</v>
      </c>
      <c r="E102" s="12">
        <v>-1.6567620000000001</v>
      </c>
      <c r="F102" s="12">
        <v>5.24</v>
      </c>
      <c r="G102" s="12">
        <f t="shared" si="10"/>
        <v>1.0658333333333332</v>
      </c>
      <c r="H102" s="12">
        <v>9.9350459999999998</v>
      </c>
      <c r="I102" s="12">
        <v>2841.37744140625</v>
      </c>
      <c r="J102" s="12">
        <v>41.1</v>
      </c>
      <c r="K102" s="12">
        <v>-3.1567549700000002</v>
      </c>
      <c r="L102" s="12">
        <v>0.82719666000000003</v>
      </c>
      <c r="M102" s="12">
        <v>9.1464490900000008</v>
      </c>
      <c r="N102" s="12">
        <v>3.2286849999999999E-2</v>
      </c>
      <c r="O102" s="12" t="s">
        <v>1938</v>
      </c>
      <c r="P102" s="12">
        <v>-1.6567620000000001</v>
      </c>
      <c r="Q102" s="12">
        <v>2841.3774414099998</v>
      </c>
      <c r="R102" s="12">
        <v>1913</v>
      </c>
      <c r="S102" s="12">
        <v>0.50516671000000002</v>
      </c>
      <c r="T102" s="12">
        <v>21</v>
      </c>
      <c r="U102" s="12">
        <v>18.863998410000001</v>
      </c>
      <c r="V102" s="12">
        <v>14.65965843</v>
      </c>
      <c r="W102" s="12">
        <v>21</v>
      </c>
      <c r="X102" s="12">
        <v>-0.38817307000000001</v>
      </c>
      <c r="Y102" s="12">
        <v>8.0416870000000001E-2</v>
      </c>
      <c r="Z102" s="12">
        <v>0.77329784999999995</v>
      </c>
      <c r="AA102" s="12">
        <v>-78.675827029999994</v>
      </c>
      <c r="AB102" s="12">
        <v>9.9350462000000004</v>
      </c>
      <c r="AC102" s="12" t="s">
        <v>1938</v>
      </c>
      <c r="AD102" s="12" t="s">
        <v>1938</v>
      </c>
      <c r="AE102" s="12"/>
      <c r="AF102" s="12"/>
      <c r="AG102" s="12"/>
      <c r="AH102" s="12">
        <v>14.546667100000001</v>
      </c>
      <c r="AI102" s="12">
        <v>84.313728330000004</v>
      </c>
      <c r="AJ102" s="12" t="s">
        <v>1938</v>
      </c>
      <c r="AK102" s="12">
        <v>48.567436219999998</v>
      </c>
      <c r="AL102" s="12" t="s">
        <v>1938</v>
      </c>
      <c r="AM102" s="12" t="s">
        <v>1938</v>
      </c>
      <c r="AN102" s="12">
        <v>1.6000199999999999E-2</v>
      </c>
      <c r="AO102" s="12" t="s">
        <v>1938</v>
      </c>
      <c r="AP102" s="12">
        <v>-4.4023208599999997</v>
      </c>
      <c r="AQ102" s="12">
        <v>0.15375288000000001</v>
      </c>
      <c r="AR102" s="12">
        <v>4.3592949999999998E-2</v>
      </c>
      <c r="AS102" s="12" t="s">
        <v>1938</v>
      </c>
      <c r="AT102" s="12" t="s">
        <v>1938</v>
      </c>
      <c r="AU102" s="12">
        <v>1079.81518555</v>
      </c>
      <c r="AV102" s="12">
        <v>2.1360015899999998</v>
      </c>
      <c r="AW102" s="12">
        <v>12.46076107</v>
      </c>
      <c r="AX102" s="12">
        <v>2.4494407200000001</v>
      </c>
      <c r="AY102" s="12">
        <v>7.0450949700000001</v>
      </c>
      <c r="AZ102" s="12">
        <v>40.82479858</v>
      </c>
      <c r="BA102" s="12">
        <v>14.19397831</v>
      </c>
      <c r="BB102" s="12" t="s">
        <v>1938</v>
      </c>
      <c r="BC102" s="43"/>
      <c r="BD102" s="12">
        <f t="shared" si="6"/>
        <v>5.24</v>
      </c>
      <c r="BE102" s="12">
        <f t="shared" si="7"/>
        <v>633.46484015058763</v>
      </c>
      <c r="BF102" s="12"/>
      <c r="BG102" s="12"/>
      <c r="BP102" s="12">
        <v>1858</v>
      </c>
      <c r="BQ102" s="12"/>
      <c r="BR102" s="12" t="str">
        <f t="shared" si="8"/>
        <v xml:space="preserve"> </v>
      </c>
    </row>
    <row r="103" spans="1:70" x14ac:dyDescent="0.3">
      <c r="A103" s="12">
        <f t="shared" si="9"/>
        <v>102</v>
      </c>
      <c r="B103" s="12" t="s">
        <v>2922</v>
      </c>
      <c r="C103" s="12" t="s">
        <v>2923</v>
      </c>
      <c r="D103" s="12">
        <v>-78.675782429999998</v>
      </c>
      <c r="E103" s="12">
        <v>-1.6567211900000001</v>
      </c>
      <c r="F103" s="12">
        <v>6.42</v>
      </c>
      <c r="G103" s="12">
        <f t="shared" si="10"/>
        <v>1.2799999999999994</v>
      </c>
      <c r="H103" s="12">
        <v>9.9350459999999998</v>
      </c>
      <c r="I103" s="12">
        <v>2841.73071289062</v>
      </c>
      <c r="J103" s="12">
        <v>41.9</v>
      </c>
      <c r="K103" s="12">
        <v>-1.72262812</v>
      </c>
      <c r="L103" s="12">
        <v>0.37469256000000001</v>
      </c>
      <c r="M103" s="12">
        <v>9.48882008</v>
      </c>
      <c r="N103" s="12">
        <v>3.5396490000000003E-2</v>
      </c>
      <c r="O103" s="12" t="s">
        <v>1938</v>
      </c>
      <c r="P103" s="12">
        <v>-1.65672123</v>
      </c>
      <c r="Q103" s="12">
        <v>2841.7307128900002</v>
      </c>
      <c r="R103" s="12">
        <v>1913</v>
      </c>
      <c r="S103" s="12">
        <v>0.50516671000000002</v>
      </c>
      <c r="T103" s="12">
        <v>21</v>
      </c>
      <c r="U103" s="12">
        <v>23.11199951</v>
      </c>
      <c r="V103" s="12">
        <v>14.65965843</v>
      </c>
      <c r="W103" s="12">
        <v>22</v>
      </c>
      <c r="X103" s="12">
        <v>-0.31593211999999998</v>
      </c>
      <c r="Y103" s="12">
        <v>9.7500879999999998E-2</v>
      </c>
      <c r="Z103" s="12">
        <v>0.90313637000000002</v>
      </c>
      <c r="AA103" s="12">
        <v>-78.67578125</v>
      </c>
      <c r="AB103" s="12">
        <v>9.9350462000000004</v>
      </c>
      <c r="AC103" s="12" t="s">
        <v>1938</v>
      </c>
      <c r="AD103" s="12" t="s">
        <v>1938</v>
      </c>
      <c r="AE103" s="12"/>
      <c r="AF103" s="12"/>
      <c r="AG103" s="12"/>
      <c r="AH103" s="12">
        <v>14.546667100000001</v>
      </c>
      <c r="AI103" s="12">
        <v>84.313728330000004</v>
      </c>
      <c r="AJ103" s="12" t="s">
        <v>1938</v>
      </c>
      <c r="AK103" s="12">
        <v>48.567436219999998</v>
      </c>
      <c r="AL103" s="12" t="s">
        <v>1938</v>
      </c>
      <c r="AM103" s="12" t="s">
        <v>1938</v>
      </c>
      <c r="AN103" s="12">
        <v>1.6000199999999999E-2</v>
      </c>
      <c r="AO103" s="12" t="s">
        <v>1938</v>
      </c>
      <c r="AP103" s="12">
        <v>-4.4023208599999997</v>
      </c>
      <c r="AQ103" s="12">
        <v>0.15375288000000001</v>
      </c>
      <c r="AR103" s="12">
        <v>4.3592949999999998E-2</v>
      </c>
      <c r="AS103" s="12" t="s">
        <v>1938</v>
      </c>
      <c r="AT103" s="12" t="s">
        <v>1938</v>
      </c>
      <c r="AU103" s="12">
        <v>1079.81518555</v>
      </c>
      <c r="AV103" s="12">
        <v>2.1360015899999998</v>
      </c>
      <c r="AW103" s="12">
        <v>12.46076107</v>
      </c>
      <c r="AX103" s="12">
        <v>2.4494407200000001</v>
      </c>
      <c r="AY103" s="12">
        <v>7.0450949700000001</v>
      </c>
      <c r="AZ103" s="12">
        <v>40.82479858</v>
      </c>
      <c r="BA103" s="12">
        <v>14.19397831</v>
      </c>
      <c r="BB103" s="12" t="s">
        <v>1938</v>
      </c>
      <c r="BC103" s="43"/>
      <c r="BD103" s="12">
        <f t="shared" si="6"/>
        <v>6.42</v>
      </c>
      <c r="BE103" s="12">
        <f t="shared" si="7"/>
        <v>1713.4047177237785</v>
      </c>
      <c r="BF103" s="12"/>
      <c r="BG103" s="12"/>
      <c r="BP103" s="12">
        <v>1913</v>
      </c>
      <c r="BQ103" s="12"/>
      <c r="BR103" s="12" t="str">
        <f t="shared" si="8"/>
        <v xml:space="preserve"> </v>
      </c>
    </row>
    <row r="104" spans="1:70" x14ac:dyDescent="0.3">
      <c r="A104" s="12">
        <f t="shared" si="9"/>
        <v>103</v>
      </c>
      <c r="B104" s="12" t="s">
        <v>2924</v>
      </c>
      <c r="C104" s="12" t="s">
        <v>2925</v>
      </c>
      <c r="D104" s="12">
        <v>-78.675733219999998</v>
      </c>
      <c r="E104" s="12">
        <v>-1.65666771</v>
      </c>
      <c r="F104" s="12">
        <v>7.6</v>
      </c>
      <c r="G104" s="12">
        <f t="shared" si="10"/>
        <v>0.76166666666666716</v>
      </c>
      <c r="H104" s="12">
        <v>9.9350459999999998</v>
      </c>
      <c r="I104" s="12">
        <v>2841.89916992187</v>
      </c>
      <c r="J104" s="12">
        <v>41.1</v>
      </c>
      <c r="K104" s="12">
        <v>-2.4073698499999998</v>
      </c>
      <c r="L104" s="12">
        <v>0.96366620000000003</v>
      </c>
      <c r="M104" s="12">
        <v>9.4481182100000005</v>
      </c>
      <c r="N104" s="12">
        <v>2.8092240000000001E-2</v>
      </c>
      <c r="O104" s="12" t="s">
        <v>1938</v>
      </c>
      <c r="P104" s="12">
        <v>-1.65666771</v>
      </c>
      <c r="Q104" s="12">
        <v>2841.8991699200001</v>
      </c>
      <c r="R104" s="12">
        <v>2313</v>
      </c>
      <c r="S104" s="12">
        <v>0.51604879000000003</v>
      </c>
      <c r="T104" s="12">
        <v>28</v>
      </c>
      <c r="U104" s="12">
        <v>27.359998699999998</v>
      </c>
      <c r="V104" s="12">
        <v>14.700138089999999</v>
      </c>
      <c r="W104" s="12">
        <v>20</v>
      </c>
      <c r="X104" s="12">
        <v>-0.30372924000000001</v>
      </c>
      <c r="Y104" s="12">
        <v>5.6743309999999998E-2</v>
      </c>
      <c r="Z104" s="12">
        <v>0.89483838999999998</v>
      </c>
      <c r="AA104" s="12">
        <v>-78.675735470000006</v>
      </c>
      <c r="AB104" s="12">
        <v>9.9350462000000004</v>
      </c>
      <c r="AC104" s="12" t="s">
        <v>1938</v>
      </c>
      <c r="AD104" s="12" t="s">
        <v>1938</v>
      </c>
      <c r="AE104" s="12"/>
      <c r="AF104" s="12"/>
      <c r="AG104" s="12"/>
      <c r="AH104" s="12">
        <v>14.723684309999999</v>
      </c>
      <c r="AI104" s="12">
        <v>10.588235859999999</v>
      </c>
      <c r="AJ104" s="12" t="s">
        <v>1938</v>
      </c>
      <c r="AK104" s="12">
        <v>48.566917420000003</v>
      </c>
      <c r="AL104" s="12" t="s">
        <v>1938</v>
      </c>
      <c r="AM104" s="12" t="s">
        <v>1938</v>
      </c>
      <c r="AN104" s="12">
        <v>1.6335019999999999E-2</v>
      </c>
      <c r="AO104" s="12" t="s">
        <v>1938</v>
      </c>
      <c r="AP104" s="12">
        <v>-11.074056629999999</v>
      </c>
      <c r="AQ104" s="12">
        <v>5.035854E-2</v>
      </c>
      <c r="AR104" s="12">
        <v>4.371332E-2</v>
      </c>
      <c r="AS104" s="12" t="s">
        <v>1938</v>
      </c>
      <c r="AT104" s="12" t="s">
        <v>1938</v>
      </c>
      <c r="AU104" s="12">
        <v>442.40826415999999</v>
      </c>
      <c r="AV104" s="12">
        <v>0.6400013</v>
      </c>
      <c r="AW104" s="12">
        <v>12.471642490000001</v>
      </c>
      <c r="AX104" s="12">
        <v>5.9785118099999996</v>
      </c>
      <c r="AY104" s="12">
        <v>7.0416336099999999</v>
      </c>
      <c r="AZ104" s="12">
        <v>16.72622299</v>
      </c>
      <c r="BA104" s="12">
        <v>14.20095444</v>
      </c>
      <c r="BB104" s="12" t="s">
        <v>1938</v>
      </c>
      <c r="BC104" s="43"/>
      <c r="BD104" s="12">
        <f t="shared" si="6"/>
        <v>7.6</v>
      </c>
      <c r="BE104" s="12">
        <f t="shared" si="7"/>
        <v>788.65482674394923</v>
      </c>
      <c r="BF104" s="12"/>
      <c r="BG104" s="12"/>
      <c r="BP104" s="12">
        <v>1913</v>
      </c>
      <c r="BQ104" s="12"/>
      <c r="BR104" s="12" t="str">
        <f t="shared" si="8"/>
        <v xml:space="preserve"> </v>
      </c>
    </row>
    <row r="105" spans="1:70" x14ac:dyDescent="0.3">
      <c r="A105" s="12">
        <f t="shared" si="9"/>
        <v>104</v>
      </c>
      <c r="B105" s="12" t="s">
        <v>2926</v>
      </c>
      <c r="C105" s="12" t="s">
        <v>2927</v>
      </c>
      <c r="D105" s="12">
        <v>-78.675683669999998</v>
      </c>
      <c r="E105" s="12">
        <v>-1.65661419</v>
      </c>
      <c r="F105" s="12">
        <v>7.95</v>
      </c>
      <c r="G105" s="12">
        <f t="shared" si="10"/>
        <v>0.30166666666666692</v>
      </c>
      <c r="H105" s="12">
        <v>9.9350459999999998</v>
      </c>
      <c r="I105" s="12">
        <v>2841.66381835937</v>
      </c>
      <c r="J105" s="12">
        <v>40.700000000000003</v>
      </c>
      <c r="K105" s="12">
        <v>-2.61327124</v>
      </c>
      <c r="L105" s="12">
        <v>0.80804306000000004</v>
      </c>
      <c r="M105" s="12">
        <v>10.41058731</v>
      </c>
      <c r="N105" s="12">
        <v>0.11624175</v>
      </c>
      <c r="O105" s="12" t="s">
        <v>1938</v>
      </c>
      <c r="P105" s="12">
        <v>-1.65661418</v>
      </c>
      <c r="Q105" s="12">
        <v>2841.6638183599998</v>
      </c>
      <c r="R105" s="12">
        <v>1614</v>
      </c>
      <c r="S105" s="12">
        <v>0.51604879000000003</v>
      </c>
      <c r="T105" s="12">
        <v>28</v>
      </c>
      <c r="U105" s="12">
        <v>28.619998930000001</v>
      </c>
      <c r="V105" s="12">
        <v>14.82913589</v>
      </c>
      <c r="W105" s="12">
        <v>18</v>
      </c>
      <c r="X105" s="12">
        <v>-0.23905408</v>
      </c>
      <c r="Y105" s="12">
        <v>0.10213795000000001</v>
      </c>
      <c r="Z105" s="12">
        <v>0.90289222999999996</v>
      </c>
      <c r="AA105" s="12">
        <v>-78.675682069999993</v>
      </c>
      <c r="AB105" s="12">
        <v>9.9350462000000004</v>
      </c>
      <c r="AC105" s="12" t="s">
        <v>1938</v>
      </c>
      <c r="AD105" s="12" t="s">
        <v>1938</v>
      </c>
      <c r="AE105" s="12"/>
      <c r="AF105" s="12"/>
      <c r="AG105" s="12"/>
      <c r="AH105" s="12">
        <v>14.723684309999999</v>
      </c>
      <c r="AI105" s="12">
        <v>10.588235859999999</v>
      </c>
      <c r="AJ105" s="12" t="s">
        <v>1938</v>
      </c>
      <c r="AK105" s="12">
        <v>48.566154480000002</v>
      </c>
      <c r="AL105" s="12" t="s">
        <v>1938</v>
      </c>
      <c r="AM105" s="12" t="s">
        <v>1938</v>
      </c>
      <c r="AN105" s="12">
        <v>1.6833330000000001E-2</v>
      </c>
      <c r="AO105" s="12" t="s">
        <v>1938</v>
      </c>
      <c r="AP105" s="12">
        <v>-5.2725467699999999</v>
      </c>
      <c r="AQ105" s="12">
        <v>6.1904180000000003E-2</v>
      </c>
      <c r="AR105" s="12">
        <v>4.4096919999999998E-2</v>
      </c>
      <c r="AS105" s="12" t="s">
        <v>1938</v>
      </c>
      <c r="AT105" s="12" t="s">
        <v>1938</v>
      </c>
      <c r="AU105" s="12">
        <v>458.29144287000003</v>
      </c>
      <c r="AV105" s="12">
        <v>0.6400013</v>
      </c>
      <c r="AW105" s="12">
        <v>12.471642490000001</v>
      </c>
      <c r="AX105" s="12">
        <v>5.7713122400000003</v>
      </c>
      <c r="AY105" s="12">
        <v>7.0315685300000004</v>
      </c>
      <c r="AZ105" s="12">
        <v>17.326721190000001</v>
      </c>
      <c r="BA105" s="12">
        <v>14.221282009999999</v>
      </c>
      <c r="BB105" s="12" t="s">
        <v>1938</v>
      </c>
      <c r="BC105" s="43"/>
      <c r="BD105" s="12">
        <f t="shared" si="6"/>
        <v>7.95</v>
      </c>
      <c r="BE105" s="12">
        <f t="shared" si="7"/>
        <v>983.85845922617034</v>
      </c>
      <c r="BF105" s="12"/>
      <c r="BG105" s="12"/>
      <c r="BP105" s="12">
        <v>1915</v>
      </c>
      <c r="BQ105" s="12"/>
      <c r="BR105" s="12" t="str">
        <f t="shared" si="8"/>
        <v xml:space="preserve"> </v>
      </c>
    </row>
    <row r="106" spans="1:70" x14ac:dyDescent="0.3">
      <c r="A106" s="12">
        <f t="shared" si="9"/>
        <v>105</v>
      </c>
      <c r="B106" s="12" t="s">
        <v>2928</v>
      </c>
      <c r="C106" s="12" t="s">
        <v>2929</v>
      </c>
      <c r="D106" s="12">
        <v>-78.675634149999993</v>
      </c>
      <c r="E106" s="12">
        <v>-1.6565608199999999</v>
      </c>
      <c r="F106" s="12">
        <v>8.34</v>
      </c>
      <c r="G106" s="12">
        <f t="shared" si="10"/>
        <v>0.4116666666666669</v>
      </c>
      <c r="H106" s="12">
        <v>9.9350459999999998</v>
      </c>
      <c r="I106" s="12">
        <v>2841.7900390625</v>
      </c>
      <c r="J106" s="12">
        <v>40.9</v>
      </c>
      <c r="K106" s="12">
        <v>-2.0865469000000001</v>
      </c>
      <c r="L106" s="12">
        <v>0.60214173999999998</v>
      </c>
      <c r="M106" s="12">
        <v>9.5319156599999992</v>
      </c>
      <c r="N106" s="12">
        <v>2.098556E-2</v>
      </c>
      <c r="O106" s="12" t="s">
        <v>1938</v>
      </c>
      <c r="P106" s="12">
        <v>-1.65656078</v>
      </c>
      <c r="Q106" s="12">
        <v>2841.7900390599998</v>
      </c>
      <c r="R106" s="12">
        <v>1614</v>
      </c>
      <c r="S106" s="12">
        <v>0.52994459999999999</v>
      </c>
      <c r="T106" s="12">
        <v>30</v>
      </c>
      <c r="U106" s="12">
        <v>30.024000170000001</v>
      </c>
      <c r="V106" s="12">
        <v>14.82913589</v>
      </c>
      <c r="W106" s="12">
        <v>18</v>
      </c>
      <c r="X106" s="12">
        <v>-0.22221413000000001</v>
      </c>
      <c r="Y106" s="12">
        <v>0.1219066</v>
      </c>
      <c r="Z106" s="12">
        <v>0.81625192999999996</v>
      </c>
      <c r="AA106" s="12">
        <v>-78.67563629</v>
      </c>
      <c r="AB106" s="12">
        <v>9.9350462000000004</v>
      </c>
      <c r="AC106" s="12" t="s">
        <v>1938</v>
      </c>
      <c r="AD106" s="12" t="s">
        <v>1938</v>
      </c>
      <c r="AE106" s="12"/>
      <c r="AF106" s="12"/>
      <c r="AG106" s="12"/>
      <c r="AH106" s="12">
        <v>14.922078129999999</v>
      </c>
      <c r="AI106" s="12">
        <v>41.568626399999999</v>
      </c>
      <c r="AJ106" s="12" t="s">
        <v>1938</v>
      </c>
      <c r="AK106" s="12">
        <v>48.566154480000002</v>
      </c>
      <c r="AL106" s="12" t="s">
        <v>1938</v>
      </c>
      <c r="AM106" s="12" t="s">
        <v>1938</v>
      </c>
      <c r="AN106" s="12">
        <v>1.6833330000000001E-2</v>
      </c>
      <c r="AO106" s="12" t="s">
        <v>1938</v>
      </c>
      <c r="AP106" s="12">
        <v>-5.2725467699999999</v>
      </c>
      <c r="AQ106" s="12">
        <v>6.1904180000000003E-2</v>
      </c>
      <c r="AR106" s="12">
        <v>4.4096919999999998E-2</v>
      </c>
      <c r="AS106" s="12" t="s">
        <v>1938</v>
      </c>
      <c r="AT106" s="12" t="s">
        <v>1938</v>
      </c>
      <c r="AU106" s="12">
        <v>458.29144287000003</v>
      </c>
      <c r="AV106" s="12">
        <v>1.3800010700000001</v>
      </c>
      <c r="AW106" s="12">
        <v>12.485538480000001</v>
      </c>
      <c r="AX106" s="12">
        <v>5.7713122400000003</v>
      </c>
      <c r="AY106" s="12">
        <v>7.0315685300000004</v>
      </c>
      <c r="AZ106" s="12">
        <v>17.326721190000001</v>
      </c>
      <c r="BA106" s="12">
        <v>14.221282009999999</v>
      </c>
      <c r="BB106" s="12" t="s">
        <v>1938</v>
      </c>
      <c r="BC106" s="43"/>
      <c r="BD106" s="12">
        <f t="shared" si="6"/>
        <v>8.34</v>
      </c>
      <c r="BE106" s="12">
        <f t="shared" si="7"/>
        <v>1385.0559504478133</v>
      </c>
      <c r="BF106" s="12"/>
      <c r="BG106" s="12"/>
      <c r="BP106" s="12">
        <v>1924</v>
      </c>
      <c r="BQ106" s="12"/>
      <c r="BR106" s="12" t="str">
        <f t="shared" si="8"/>
        <v xml:space="preserve"> </v>
      </c>
    </row>
    <row r="107" spans="1:70" x14ac:dyDescent="0.3">
      <c r="A107" s="12">
        <f t="shared" si="9"/>
        <v>106</v>
      </c>
      <c r="B107" s="12" t="s">
        <v>2930</v>
      </c>
      <c r="C107" s="12" t="s">
        <v>2931</v>
      </c>
      <c r="D107" s="12">
        <v>-78.675581579999999</v>
      </c>
      <c r="E107" s="12">
        <v>-1.6565003199999999</v>
      </c>
      <c r="F107" s="12">
        <v>8.7200000000000006</v>
      </c>
      <c r="G107" s="12">
        <f t="shared" si="10"/>
        <v>0.24250000000000008</v>
      </c>
      <c r="H107" s="12">
        <v>9.9350459999999998</v>
      </c>
      <c r="I107" s="12">
        <v>2841.53149414062</v>
      </c>
      <c r="J107" s="12">
        <v>41</v>
      </c>
      <c r="K107" s="12">
        <v>-2.4528596399999998</v>
      </c>
      <c r="L107" s="12">
        <v>0.80804306000000004</v>
      </c>
      <c r="M107" s="12">
        <v>9.7545766799999996</v>
      </c>
      <c r="N107" s="12">
        <v>2.9955369999999999E-2</v>
      </c>
      <c r="O107" s="12" t="s">
        <v>1938</v>
      </c>
      <c r="P107" s="12">
        <v>-1.65650034</v>
      </c>
      <c r="Q107" s="12">
        <v>2841.5314941400002</v>
      </c>
      <c r="R107" s="12">
        <v>1680</v>
      </c>
      <c r="S107" s="12">
        <v>0.52994459999999999</v>
      </c>
      <c r="T107" s="12">
        <v>30</v>
      </c>
      <c r="U107" s="12">
        <v>31.392000199999998</v>
      </c>
      <c r="V107" s="12">
        <v>14.633088109999999</v>
      </c>
      <c r="W107" s="12">
        <v>18</v>
      </c>
      <c r="X107" s="12">
        <v>-0.23466102999999999</v>
      </c>
      <c r="Y107" s="12">
        <v>0.10555475</v>
      </c>
      <c r="Z107" s="12">
        <v>0.87311726999999995</v>
      </c>
      <c r="AA107" s="12">
        <v>-78.675582890000001</v>
      </c>
      <c r="AB107" s="12">
        <v>9.9350462000000004</v>
      </c>
      <c r="AC107" s="12" t="s">
        <v>1938</v>
      </c>
      <c r="AD107" s="12" t="s">
        <v>1938</v>
      </c>
      <c r="AE107" s="12"/>
      <c r="AF107" s="12"/>
      <c r="AG107" s="12"/>
      <c r="AH107" s="12">
        <v>14.922078129999999</v>
      </c>
      <c r="AI107" s="12">
        <v>41.568626399999999</v>
      </c>
      <c r="AJ107" s="12" t="s">
        <v>1938</v>
      </c>
      <c r="AK107" s="12">
        <v>48.565807339999999</v>
      </c>
      <c r="AL107" s="12" t="s">
        <v>1938</v>
      </c>
      <c r="AM107" s="12" t="s">
        <v>1938</v>
      </c>
      <c r="AN107" s="12">
        <v>1.7058070000000002E-2</v>
      </c>
      <c r="AO107" s="12" t="s">
        <v>1938</v>
      </c>
      <c r="AP107" s="12">
        <v>-10.638942719999999</v>
      </c>
      <c r="AQ107" s="12">
        <v>2.1863810000000001E-2</v>
      </c>
      <c r="AR107" s="12">
        <v>4.3513940000000001E-2</v>
      </c>
      <c r="AS107" s="12" t="s">
        <v>1938</v>
      </c>
      <c r="AT107" s="12" t="s">
        <v>1938</v>
      </c>
      <c r="AU107" s="12">
        <v>155.15930176000001</v>
      </c>
      <c r="AV107" s="12">
        <v>1.3800010700000001</v>
      </c>
      <c r="AW107" s="12">
        <v>12.485538480000001</v>
      </c>
      <c r="AX107" s="12">
        <v>17.046628949999999</v>
      </c>
      <c r="AY107" s="12">
        <v>7.0448651299999998</v>
      </c>
      <c r="AZ107" s="12">
        <v>5.8661403700000001</v>
      </c>
      <c r="BA107" s="12">
        <v>14.19444084</v>
      </c>
      <c r="BB107" s="12" t="s">
        <v>1938</v>
      </c>
      <c r="BC107" s="43"/>
      <c r="BD107" s="12">
        <f t="shared" si="6"/>
        <v>8.7200000000000006</v>
      </c>
      <c r="BE107" s="12">
        <f t="shared" si="7"/>
        <v>1079.150410622919</v>
      </c>
      <c r="BF107" s="12"/>
      <c r="BG107" s="12"/>
      <c r="BP107" s="12">
        <v>1929</v>
      </c>
      <c r="BQ107" s="12"/>
      <c r="BR107" s="12" t="str">
        <f t="shared" si="8"/>
        <v xml:space="preserve"> </v>
      </c>
    </row>
    <row r="108" spans="1:70" x14ac:dyDescent="0.3">
      <c r="A108" s="12">
        <f t="shared" si="9"/>
        <v>107</v>
      </c>
      <c r="B108" s="12" t="s">
        <v>2932</v>
      </c>
      <c r="C108" s="12" t="s">
        <v>2933</v>
      </c>
      <c r="D108" s="12">
        <v>-78.675524929999995</v>
      </c>
      <c r="E108" s="12">
        <v>-1.6564401499999999</v>
      </c>
      <c r="F108" s="12">
        <v>8.82</v>
      </c>
      <c r="G108" s="12">
        <f t="shared" si="10"/>
        <v>6.5833333333333563E-2</v>
      </c>
      <c r="H108" s="12">
        <v>9.9350459999999998</v>
      </c>
      <c r="I108" s="12">
        <v>2841.43383789062</v>
      </c>
      <c r="J108" s="12">
        <v>40.4</v>
      </c>
      <c r="K108" s="12">
        <v>-2.24695826</v>
      </c>
      <c r="L108" s="12">
        <v>0.45848962999999998</v>
      </c>
      <c r="M108" s="12">
        <v>9.6061353700000005</v>
      </c>
      <c r="N108" s="12">
        <v>3.1656110000000001E-2</v>
      </c>
      <c r="O108" s="12" t="s">
        <v>1938</v>
      </c>
      <c r="P108" s="12">
        <v>-1.6564401399999999</v>
      </c>
      <c r="Q108" s="12">
        <v>2841.4338378900002</v>
      </c>
      <c r="R108" s="12">
        <v>1680</v>
      </c>
      <c r="S108" s="12">
        <v>0.54773514999999995</v>
      </c>
      <c r="T108" s="12">
        <v>32</v>
      </c>
      <c r="U108" s="12">
        <v>31.7519989</v>
      </c>
      <c r="V108" s="12">
        <v>14.633088109999999</v>
      </c>
      <c r="W108" s="12">
        <v>19</v>
      </c>
      <c r="X108" s="12">
        <v>-0.24125060000000001</v>
      </c>
      <c r="Y108" s="12">
        <v>8.2857440000000004E-2</v>
      </c>
      <c r="Z108" s="12">
        <v>0.95878136000000003</v>
      </c>
      <c r="AA108" s="12">
        <v>-78.675521849999996</v>
      </c>
      <c r="AB108" s="12">
        <v>9.9350462000000004</v>
      </c>
      <c r="AC108" s="12" t="s">
        <v>1938</v>
      </c>
      <c r="AD108" s="12" t="s">
        <v>1938</v>
      </c>
      <c r="AE108" s="12"/>
      <c r="AF108" s="12"/>
      <c r="AG108" s="12"/>
      <c r="AH108" s="12">
        <v>15.141025539999999</v>
      </c>
      <c r="AI108" s="12">
        <v>23.921569819999998</v>
      </c>
      <c r="AJ108" s="12" t="s">
        <v>1938</v>
      </c>
      <c r="AK108" s="12">
        <v>48.565807339999999</v>
      </c>
      <c r="AL108" s="12" t="s">
        <v>1938</v>
      </c>
      <c r="AM108" s="12" t="s">
        <v>1938</v>
      </c>
      <c r="AN108" s="12">
        <v>1.7058070000000002E-2</v>
      </c>
      <c r="AO108" s="12" t="s">
        <v>1938</v>
      </c>
      <c r="AP108" s="12">
        <v>-10.638942719999999</v>
      </c>
      <c r="AQ108" s="12">
        <v>2.1863810000000001E-2</v>
      </c>
      <c r="AR108" s="12">
        <v>4.3513940000000001E-2</v>
      </c>
      <c r="AS108" s="12" t="s">
        <v>1938</v>
      </c>
      <c r="AT108" s="12" t="s">
        <v>1938</v>
      </c>
      <c r="AU108" s="12">
        <v>155.15930176000001</v>
      </c>
      <c r="AV108" s="12">
        <v>0.2480011</v>
      </c>
      <c r="AW108" s="12">
        <v>12.503329280000001</v>
      </c>
      <c r="AX108" s="12">
        <v>17.046628949999999</v>
      </c>
      <c r="AY108" s="12">
        <v>7.0448651299999998</v>
      </c>
      <c r="AZ108" s="12">
        <v>5.8661403700000001</v>
      </c>
      <c r="BA108" s="12">
        <v>14.19444084</v>
      </c>
      <c r="BB108" s="12" t="s">
        <v>1938</v>
      </c>
      <c r="BC108" s="43"/>
      <c r="BD108" s="12">
        <f t="shared" si="6"/>
        <v>8.82</v>
      </c>
      <c r="BE108" s="12">
        <f t="shared" si="7"/>
        <v>1923.7076310755383</v>
      </c>
      <c r="BF108" s="12"/>
      <c r="BG108" s="12"/>
      <c r="BP108" s="12">
        <v>1929</v>
      </c>
      <c r="BQ108" s="12"/>
      <c r="BR108" s="12" t="str">
        <f t="shared" si="8"/>
        <v xml:space="preserve"> </v>
      </c>
    </row>
    <row r="109" spans="1:70" x14ac:dyDescent="0.3">
      <c r="A109" s="12">
        <f t="shared" si="9"/>
        <v>108</v>
      </c>
      <c r="B109" s="12" t="s">
        <v>2934</v>
      </c>
      <c r="C109" s="12" t="s">
        <v>2935</v>
      </c>
      <c r="D109" s="12">
        <v>-78.675471279999996</v>
      </c>
      <c r="E109" s="12">
        <v>-1.6563827200000001</v>
      </c>
      <c r="F109" s="12">
        <v>8.8800000000000008</v>
      </c>
      <c r="G109" s="12">
        <f t="shared" si="10"/>
        <v>3.749999999999979E-2</v>
      </c>
      <c r="H109" s="12">
        <v>9.9350459999999998</v>
      </c>
      <c r="I109" s="12">
        <v>2841.578125</v>
      </c>
      <c r="J109" s="12">
        <v>40.700000000000003</v>
      </c>
      <c r="K109" s="12">
        <v>-1.09295309</v>
      </c>
      <c r="L109" s="12">
        <v>0.44891282999999998</v>
      </c>
      <c r="M109" s="12">
        <v>9.4193878200000007</v>
      </c>
      <c r="N109" s="12">
        <v>4.5099720000000003E-2</v>
      </c>
      <c r="O109" s="12" t="s">
        <v>1938</v>
      </c>
      <c r="P109" s="12">
        <v>-1.6563826800000001</v>
      </c>
      <c r="Q109" s="12">
        <v>2841.578125</v>
      </c>
      <c r="R109" s="12">
        <v>1637</v>
      </c>
      <c r="S109" s="12">
        <v>0.54773514999999995</v>
      </c>
      <c r="T109" s="12">
        <v>32</v>
      </c>
      <c r="U109" s="12">
        <v>31.968000409999998</v>
      </c>
      <c r="V109" s="12">
        <v>14.255343440000001</v>
      </c>
      <c r="W109" s="12">
        <v>20</v>
      </c>
      <c r="X109" s="12">
        <v>-0.13288918</v>
      </c>
      <c r="Y109" s="12">
        <v>4.3076110000000001E-2</v>
      </c>
      <c r="Z109" s="12">
        <v>0.88141524999999998</v>
      </c>
      <c r="AA109" s="12">
        <v>-78.675468440000003</v>
      </c>
      <c r="AB109" s="12">
        <v>9.9350462000000004</v>
      </c>
      <c r="AC109" s="12" t="s">
        <v>1938</v>
      </c>
      <c r="AD109" s="12" t="s">
        <v>1938</v>
      </c>
      <c r="AE109" s="12"/>
      <c r="AF109" s="12"/>
      <c r="AG109" s="12"/>
      <c r="AH109" s="12">
        <v>15.141025539999999</v>
      </c>
      <c r="AI109" s="12">
        <v>23.921569819999998</v>
      </c>
      <c r="AJ109" s="12" t="s">
        <v>1938</v>
      </c>
      <c r="AK109" s="12">
        <v>48.565624239999998</v>
      </c>
      <c r="AL109" s="12" t="s">
        <v>1938</v>
      </c>
      <c r="AM109" s="12" t="s">
        <v>1938</v>
      </c>
      <c r="AN109" s="12">
        <v>1.7175590000000001E-2</v>
      </c>
      <c r="AO109" s="12" t="s">
        <v>1938</v>
      </c>
      <c r="AP109" s="12">
        <v>-12.23435783</v>
      </c>
      <c r="AQ109" s="12">
        <v>8.9301799999999994E-3</v>
      </c>
      <c r="AR109" s="12">
        <v>4.2390650000000002E-2</v>
      </c>
      <c r="AS109" s="12" t="s">
        <v>1938</v>
      </c>
      <c r="AT109" s="12" t="s">
        <v>1938</v>
      </c>
      <c r="AU109" s="12">
        <v>80.535659789999997</v>
      </c>
      <c r="AV109" s="12">
        <v>0.2480011</v>
      </c>
      <c r="AW109" s="12">
        <v>12.503329280000001</v>
      </c>
      <c r="AX109" s="12">
        <v>32.841888429999997</v>
      </c>
      <c r="AY109" s="12">
        <v>7.0726246799999997</v>
      </c>
      <c r="AZ109" s="12">
        <v>3.0448286499999999</v>
      </c>
      <c r="BA109" s="12">
        <v>14.13872814</v>
      </c>
      <c r="BB109" s="12" t="s">
        <v>1938</v>
      </c>
      <c r="BC109" s="43"/>
      <c r="BD109" s="12">
        <f t="shared" si="6"/>
        <v>8.8800000000000008</v>
      </c>
      <c r="BE109" s="12">
        <f t="shared" si="7"/>
        <v>1978.112320826295</v>
      </c>
      <c r="BF109" s="12"/>
      <c r="BG109" s="12"/>
      <c r="BP109" s="12">
        <v>1934</v>
      </c>
      <c r="BQ109" s="12"/>
      <c r="BR109" s="12" t="str">
        <f t="shared" si="8"/>
        <v xml:space="preserve"> </v>
      </c>
    </row>
    <row r="110" spans="1:70" x14ac:dyDescent="0.3">
      <c r="A110" s="12">
        <f t="shared" si="9"/>
        <v>109</v>
      </c>
      <c r="B110" s="12" t="s">
        <v>2936</v>
      </c>
      <c r="C110" s="12" t="s">
        <v>2937</v>
      </c>
      <c r="D110" s="12">
        <v>-78.675415779999994</v>
      </c>
      <c r="E110" s="12">
        <v>-1.65632267</v>
      </c>
      <c r="F110" s="12">
        <v>8.83</v>
      </c>
      <c r="G110" s="12">
        <f t="shared" si="10"/>
        <v>-0.22333333333333391</v>
      </c>
      <c r="H110" s="12">
        <v>9.9350459999999998</v>
      </c>
      <c r="I110" s="12">
        <v>2841.34130859375</v>
      </c>
      <c r="J110" s="12">
        <v>40.4</v>
      </c>
      <c r="K110" s="12">
        <v>-1.15520227</v>
      </c>
      <c r="L110" s="12">
        <v>0.30765492</v>
      </c>
      <c r="M110" s="12">
        <v>9.7019043000000007</v>
      </c>
      <c r="N110" s="12">
        <v>5.1650670000000003E-2</v>
      </c>
      <c r="O110" s="12" t="s">
        <v>1938</v>
      </c>
      <c r="P110" s="12">
        <v>-1.6563227199999999</v>
      </c>
      <c r="Q110" s="12">
        <v>2841.3413085900002</v>
      </c>
      <c r="R110" s="12">
        <v>1637</v>
      </c>
      <c r="S110" s="12">
        <v>0.56526142000000001</v>
      </c>
      <c r="T110" s="12">
        <v>31</v>
      </c>
      <c r="U110" s="12">
        <v>31.787998200000001</v>
      </c>
      <c r="V110" s="12">
        <v>14.255343440000001</v>
      </c>
      <c r="W110" s="12">
        <v>21</v>
      </c>
      <c r="X110" s="12">
        <v>-0.16266416</v>
      </c>
      <c r="Y110" s="12">
        <v>3.7828900000000001E-3</v>
      </c>
      <c r="Z110" s="12">
        <v>0.96048981</v>
      </c>
      <c r="AA110" s="12">
        <v>-78.675415040000004</v>
      </c>
      <c r="AB110" s="12">
        <v>9.9350462000000004</v>
      </c>
      <c r="AC110" s="12" t="s">
        <v>1938</v>
      </c>
      <c r="AD110" s="12" t="s">
        <v>1938</v>
      </c>
      <c r="AE110" s="12"/>
      <c r="AF110" s="12"/>
      <c r="AG110" s="12"/>
      <c r="AH110" s="12">
        <v>15.34177208</v>
      </c>
      <c r="AI110" s="12">
        <v>10.588235859999999</v>
      </c>
      <c r="AJ110" s="12" t="s">
        <v>1938</v>
      </c>
      <c r="AK110" s="12">
        <v>48.565624239999998</v>
      </c>
      <c r="AL110" s="12" t="s">
        <v>1938</v>
      </c>
      <c r="AM110" s="12" t="s">
        <v>1938</v>
      </c>
      <c r="AN110" s="12">
        <v>1.7175590000000001E-2</v>
      </c>
      <c r="AO110" s="12" t="s">
        <v>1938</v>
      </c>
      <c r="AP110" s="12">
        <v>-12.23435783</v>
      </c>
      <c r="AQ110" s="12">
        <v>8.9301799999999994E-3</v>
      </c>
      <c r="AR110" s="12">
        <v>4.2390650000000002E-2</v>
      </c>
      <c r="AS110" s="12" t="s">
        <v>1938</v>
      </c>
      <c r="AT110" s="12" t="s">
        <v>1938</v>
      </c>
      <c r="AU110" s="12">
        <v>80.535659789999997</v>
      </c>
      <c r="AV110" s="12">
        <v>0.78799819999999998</v>
      </c>
      <c r="AW110" s="12">
        <v>12.52085495</v>
      </c>
      <c r="AX110" s="12">
        <v>32.841888429999997</v>
      </c>
      <c r="AY110" s="12">
        <v>7.0726246799999997</v>
      </c>
      <c r="AZ110" s="12">
        <v>3.0448286499999999</v>
      </c>
      <c r="BA110" s="12">
        <v>14.13872814</v>
      </c>
      <c r="BB110" s="12" t="s">
        <v>1938</v>
      </c>
      <c r="BC110" s="43"/>
      <c r="BD110" s="12">
        <f t="shared" si="6"/>
        <v>8.83</v>
      </c>
      <c r="BE110" s="12">
        <f t="shared" si="7"/>
        <v>2870.0987456985899</v>
      </c>
      <c r="BF110" s="12"/>
      <c r="BG110" s="12"/>
      <c r="BP110" s="12">
        <v>1934</v>
      </c>
      <c r="BQ110" s="12"/>
      <c r="BR110" s="12" t="str">
        <f t="shared" si="8"/>
        <v xml:space="preserve"> </v>
      </c>
    </row>
    <row r="111" spans="1:70" x14ac:dyDescent="0.3">
      <c r="A111" s="12">
        <f t="shared" si="9"/>
        <v>110</v>
      </c>
      <c r="B111" s="12" t="s">
        <v>2938</v>
      </c>
      <c r="C111" s="12" t="s">
        <v>2939</v>
      </c>
      <c r="D111" s="12">
        <v>-78.675365709999994</v>
      </c>
      <c r="E111" s="12">
        <v>-1.65626549</v>
      </c>
      <c r="F111" s="12">
        <v>8.35</v>
      </c>
      <c r="G111" s="12">
        <f t="shared" si="10"/>
        <v>-1.0566666666666669</v>
      </c>
      <c r="H111" s="12">
        <v>9.9350459999999998</v>
      </c>
      <c r="I111" s="12">
        <v>2841.16479492187</v>
      </c>
      <c r="J111" s="12">
        <v>40.799999999999997</v>
      </c>
      <c r="K111" s="12">
        <v>0.35553896000000001</v>
      </c>
      <c r="L111" s="12">
        <v>-0.46088382999999999</v>
      </c>
      <c r="M111" s="12">
        <v>10.231022830000001</v>
      </c>
      <c r="N111" s="12">
        <v>6.3927109999999995E-2</v>
      </c>
      <c r="O111" s="12" t="s">
        <v>1938</v>
      </c>
      <c r="P111" s="12">
        <v>-1.6562654999999999</v>
      </c>
      <c r="Q111" s="12">
        <v>2841.1647949200001</v>
      </c>
      <c r="R111" s="12">
        <v>1637</v>
      </c>
      <c r="S111" s="12">
        <v>0.56526142000000001</v>
      </c>
      <c r="T111" s="12">
        <v>31</v>
      </c>
      <c r="U111" s="12">
        <v>30.060001369999998</v>
      </c>
      <c r="V111" s="12">
        <v>13.813347820000001</v>
      </c>
      <c r="W111" s="12">
        <v>22</v>
      </c>
      <c r="X111" s="12">
        <v>2.31854E-3</v>
      </c>
      <c r="Y111" s="12">
        <v>-4.1123649999999998E-2</v>
      </c>
      <c r="Z111" s="12">
        <v>0.95438831999999996</v>
      </c>
      <c r="AA111" s="12">
        <v>-78.675369259999997</v>
      </c>
      <c r="AB111" s="12">
        <v>9.9350462000000004</v>
      </c>
      <c r="AC111" s="12" t="s">
        <v>1938</v>
      </c>
      <c r="AD111" s="12" t="s">
        <v>1938</v>
      </c>
      <c r="AE111" s="12"/>
      <c r="AF111" s="12"/>
      <c r="AG111" s="12"/>
      <c r="AH111" s="12">
        <v>15.34177208</v>
      </c>
      <c r="AI111" s="12">
        <v>10.588235859999999</v>
      </c>
      <c r="AJ111" s="12" t="s">
        <v>1938</v>
      </c>
      <c r="AK111" s="12">
        <v>48.565624239999998</v>
      </c>
      <c r="AL111" s="12" t="s">
        <v>1938</v>
      </c>
      <c r="AM111" s="12" t="s">
        <v>1938</v>
      </c>
      <c r="AN111" s="12">
        <v>1.7175590000000001E-2</v>
      </c>
      <c r="AO111" s="12" t="s">
        <v>1938</v>
      </c>
      <c r="AP111" s="12">
        <v>-11.944282530000001</v>
      </c>
      <c r="AQ111" s="12">
        <v>0</v>
      </c>
      <c r="AR111" s="12">
        <v>4.1076300000000003E-2</v>
      </c>
      <c r="AS111" s="12" t="s">
        <v>1938</v>
      </c>
      <c r="AT111" s="12" t="s">
        <v>1938</v>
      </c>
      <c r="AU111" s="12">
        <v>0</v>
      </c>
      <c r="AV111" s="12">
        <v>0.78799819999999998</v>
      </c>
      <c r="AW111" s="12">
        <v>12.52085495</v>
      </c>
      <c r="AX111" s="12">
        <v>90.269996640000002</v>
      </c>
      <c r="AY111" s="12">
        <v>7.1073107699999998</v>
      </c>
      <c r="AZ111" s="12">
        <v>0</v>
      </c>
      <c r="BA111" s="12">
        <v>14.069726940000001</v>
      </c>
      <c r="BB111" s="12" t="s">
        <v>1938</v>
      </c>
      <c r="BC111" s="43"/>
      <c r="BD111" s="12">
        <f t="shared" si="6"/>
        <v>8.35</v>
      </c>
      <c r="BE111" s="12">
        <f t="shared" si="7"/>
        <v>-1811.7363761709757</v>
      </c>
      <c r="BF111" s="12"/>
      <c r="BG111" s="12"/>
      <c r="BP111" s="12">
        <v>1946</v>
      </c>
      <c r="BQ111" s="12"/>
      <c r="BR111" s="12" t="str">
        <f t="shared" si="8"/>
        <v xml:space="preserve"> </v>
      </c>
    </row>
    <row r="112" spans="1:70" x14ac:dyDescent="0.3">
      <c r="A112" s="12">
        <f t="shared" si="9"/>
        <v>111</v>
      </c>
      <c r="B112" s="12" t="s">
        <v>2940</v>
      </c>
      <c r="C112" s="12" t="s">
        <v>2941</v>
      </c>
      <c r="D112" s="12">
        <v>-78.675320029999995</v>
      </c>
      <c r="E112" s="12">
        <v>-1.65621577</v>
      </c>
      <c r="F112" s="12">
        <v>7.26</v>
      </c>
      <c r="G112" s="12">
        <f t="shared" si="10"/>
        <v>0.58583333333333354</v>
      </c>
      <c r="H112" s="12">
        <v>9.9350459999999998</v>
      </c>
      <c r="I112" s="12">
        <v>2840.70776367187</v>
      </c>
      <c r="J112" s="12">
        <v>39.700000000000003</v>
      </c>
      <c r="K112" s="12">
        <v>0.50637363999999996</v>
      </c>
      <c r="L112" s="12">
        <v>-0.74818801999999995</v>
      </c>
      <c r="M112" s="12">
        <v>10.853514669999999</v>
      </c>
      <c r="N112" s="12">
        <v>9.4005530000000004E-2</v>
      </c>
      <c r="O112" s="12" t="s">
        <v>1938</v>
      </c>
      <c r="P112" s="12">
        <v>-1.6562157900000001</v>
      </c>
      <c r="Q112" s="12">
        <v>2840.7077636700001</v>
      </c>
      <c r="R112" s="12">
        <v>1203</v>
      </c>
      <c r="S112" s="12">
        <v>0.58167267</v>
      </c>
      <c r="T112" s="12">
        <v>26</v>
      </c>
      <c r="U112" s="12">
        <v>26.135999680000001</v>
      </c>
      <c r="V112" s="12">
        <v>13.813347820000001</v>
      </c>
      <c r="W112" s="12">
        <v>22</v>
      </c>
      <c r="X112" s="12">
        <v>8.2125260000000005E-2</v>
      </c>
      <c r="Y112" s="12">
        <v>-7.8708459999999994E-2</v>
      </c>
      <c r="Z112" s="12">
        <v>0.89874332999999995</v>
      </c>
      <c r="AA112" s="12">
        <v>-78.675323489999997</v>
      </c>
      <c r="AB112" s="12">
        <v>9.9350462000000004</v>
      </c>
      <c r="AC112" s="12" t="s">
        <v>1938</v>
      </c>
      <c r="AD112" s="12" t="s">
        <v>1938</v>
      </c>
      <c r="AE112" s="12"/>
      <c r="AF112" s="12"/>
      <c r="AG112" s="12"/>
      <c r="AH112" s="12">
        <v>15.475000380000001</v>
      </c>
      <c r="AI112" s="12">
        <v>12.941176410000001</v>
      </c>
      <c r="AJ112" s="12" t="s">
        <v>1938</v>
      </c>
      <c r="AK112" s="12">
        <v>48.565624239999998</v>
      </c>
      <c r="AL112" s="12" t="s">
        <v>1938</v>
      </c>
      <c r="AM112" s="12" t="s">
        <v>1938</v>
      </c>
      <c r="AN112" s="12">
        <v>1.7175590000000001E-2</v>
      </c>
      <c r="AO112" s="12" t="s">
        <v>1938</v>
      </c>
      <c r="AP112" s="12">
        <v>-11.944282530000001</v>
      </c>
      <c r="AQ112" s="12">
        <v>0</v>
      </c>
      <c r="AR112" s="12">
        <v>4.1076300000000003E-2</v>
      </c>
      <c r="AS112" s="12" t="s">
        <v>1938</v>
      </c>
      <c r="AT112" s="12" t="s">
        <v>1938</v>
      </c>
      <c r="AU112" s="12">
        <v>0</v>
      </c>
      <c r="AV112" s="12">
        <v>0.13599968000000001</v>
      </c>
      <c r="AW112" s="12">
        <v>12.537266730000001</v>
      </c>
      <c r="AX112" s="12">
        <v>90.269996640000002</v>
      </c>
      <c r="AY112" s="12">
        <v>7.1073107699999998</v>
      </c>
      <c r="AZ112" s="12">
        <v>0</v>
      </c>
      <c r="BA112" s="12">
        <v>14.069726940000001</v>
      </c>
      <c r="BB112" s="12" t="s">
        <v>1938</v>
      </c>
      <c r="BC112" s="43"/>
      <c r="BD112" s="12">
        <f t="shared" si="6"/>
        <v>7.26</v>
      </c>
      <c r="BE112" s="12">
        <f t="shared" si="7"/>
        <v>-970.34432601580556</v>
      </c>
      <c r="BF112" s="12"/>
      <c r="BG112" s="12"/>
      <c r="BP112" s="12">
        <v>1946</v>
      </c>
      <c r="BQ112" s="12"/>
      <c r="BR112" s="12" t="str">
        <f t="shared" si="8"/>
        <v xml:space="preserve"> </v>
      </c>
    </row>
    <row r="113" spans="1:70" x14ac:dyDescent="0.3">
      <c r="A113" s="12">
        <f t="shared" si="9"/>
        <v>112</v>
      </c>
      <c r="B113" s="12" t="s">
        <v>2942</v>
      </c>
      <c r="C113" s="12" t="s">
        <v>2943</v>
      </c>
      <c r="D113" s="12">
        <v>-78.675287510000004</v>
      </c>
      <c r="E113" s="12">
        <v>-1.65618585</v>
      </c>
      <c r="F113" s="12">
        <v>9</v>
      </c>
      <c r="G113" s="12">
        <f t="shared" si="10"/>
        <v>-0.40416666666666634</v>
      </c>
      <c r="H113" s="12">
        <v>9.9350459999999998</v>
      </c>
      <c r="I113" s="12">
        <v>2840.96752929687</v>
      </c>
      <c r="J113" s="12">
        <v>39.1</v>
      </c>
      <c r="K113" s="12">
        <v>-1.05943429</v>
      </c>
      <c r="L113" s="12">
        <v>-0.18555062999999999</v>
      </c>
      <c r="M113" s="12">
        <v>10.03230381</v>
      </c>
      <c r="N113" s="12">
        <v>4.3916200000000002E-2</v>
      </c>
      <c r="O113" s="12" t="s">
        <v>1938</v>
      </c>
      <c r="P113" s="12">
        <v>-1.6561858700000001</v>
      </c>
      <c r="Q113" s="12">
        <v>2840.9675293</v>
      </c>
      <c r="R113" s="12">
        <v>1203</v>
      </c>
      <c r="S113" s="12">
        <v>0.58167267</v>
      </c>
      <c r="T113" s="12">
        <v>26</v>
      </c>
      <c r="U113" s="12">
        <v>16.631999969999999</v>
      </c>
      <c r="V113" s="12">
        <v>13.511767389999999</v>
      </c>
      <c r="W113" s="12">
        <v>22</v>
      </c>
      <c r="X113" s="12">
        <v>-9.0667269999999994E-2</v>
      </c>
      <c r="Y113" s="12">
        <v>1.0128379999999999E-2</v>
      </c>
      <c r="Z113" s="12">
        <v>0.94413793000000001</v>
      </c>
      <c r="AA113" s="12">
        <v>-78.675285340000002</v>
      </c>
      <c r="AB113" s="12">
        <v>9.9350462000000004</v>
      </c>
      <c r="AC113" s="12" t="s">
        <v>1938</v>
      </c>
      <c r="AD113" s="12" t="s">
        <v>1938</v>
      </c>
      <c r="AE113" s="12"/>
      <c r="AF113" s="12"/>
      <c r="AG113" s="12"/>
      <c r="AH113" s="12">
        <v>15.475000380000001</v>
      </c>
      <c r="AI113" s="12">
        <v>12.941176410000001</v>
      </c>
      <c r="AJ113" s="12" t="s">
        <v>1938</v>
      </c>
      <c r="AK113" s="12">
        <v>48.565452579999999</v>
      </c>
      <c r="AL113" s="12" t="s">
        <v>1938</v>
      </c>
      <c r="AM113" s="12" t="s">
        <v>1938</v>
      </c>
      <c r="AN113" s="12">
        <v>1.7288379999999999E-2</v>
      </c>
      <c r="AO113" s="12" t="s">
        <v>1938</v>
      </c>
      <c r="AP113" s="12">
        <v>-11.21909428</v>
      </c>
      <c r="AQ113" s="12">
        <v>9.2905100000000001E-3</v>
      </c>
      <c r="AR113" s="12">
        <v>4.01795E-2</v>
      </c>
      <c r="AS113" s="12" t="s">
        <v>1938</v>
      </c>
      <c r="AT113" s="12" t="s">
        <v>1938</v>
      </c>
      <c r="AU113" s="12">
        <v>95.366905209999999</v>
      </c>
      <c r="AV113" s="12">
        <v>0.13599968000000001</v>
      </c>
      <c r="AW113" s="12">
        <v>12.537266730000001</v>
      </c>
      <c r="AX113" s="12">
        <v>27.73439217</v>
      </c>
      <c r="AY113" s="12">
        <v>7.1325516699999998</v>
      </c>
      <c r="AZ113" s="12">
        <v>3.60555673</v>
      </c>
      <c r="BA113" s="12">
        <v>14.01993656</v>
      </c>
      <c r="BB113" s="12" t="s">
        <v>1938</v>
      </c>
      <c r="BC113" s="43"/>
      <c r="BD113" s="12">
        <f t="shared" si="6"/>
        <v>9</v>
      </c>
      <c r="BE113" s="12">
        <f t="shared" si="7"/>
        <v>-4850.4281553773226</v>
      </c>
      <c r="BF113" s="12"/>
      <c r="BG113" s="12"/>
      <c r="BP113" s="12">
        <v>1961</v>
      </c>
      <c r="BQ113" s="12"/>
      <c r="BR113" s="12" t="str">
        <f t="shared" si="8"/>
        <v xml:space="preserve"> </v>
      </c>
    </row>
    <row r="114" spans="1:70" x14ac:dyDescent="0.3">
      <c r="A114" s="12">
        <f t="shared" si="9"/>
        <v>113</v>
      </c>
      <c r="B114" s="12" t="s">
        <v>2944</v>
      </c>
      <c r="C114" s="12" t="s">
        <v>2945</v>
      </c>
      <c r="D114" s="12">
        <v>-78.675273950000005</v>
      </c>
      <c r="E114" s="12">
        <v>-1.6561731399999999</v>
      </c>
      <c r="F114" s="12">
        <v>7</v>
      </c>
      <c r="G114" s="12">
        <f t="shared" si="10"/>
        <v>1.0649999999999997</v>
      </c>
      <c r="H114" s="12">
        <v>3.7900925000000001</v>
      </c>
      <c r="I114" s="12">
        <v>2841.56079101562</v>
      </c>
      <c r="J114" s="12">
        <v>0</v>
      </c>
      <c r="K114" s="12">
        <v>8.3066825899999994</v>
      </c>
      <c r="L114" s="12">
        <v>2.7760767899999998</v>
      </c>
      <c r="M114" s="12">
        <v>-1.5005658900000001</v>
      </c>
      <c r="N114" s="12">
        <v>3.947581E-2</v>
      </c>
      <c r="O114" s="12" t="s">
        <v>1938</v>
      </c>
      <c r="P114" s="12">
        <v>-1.6561731099999999</v>
      </c>
      <c r="Q114" s="12">
        <v>2841.5607910200001</v>
      </c>
      <c r="R114" s="12">
        <v>841</v>
      </c>
      <c r="S114" s="12">
        <v>0.59484380000000003</v>
      </c>
      <c r="T114" s="12">
        <v>4</v>
      </c>
      <c r="U114" s="12">
        <v>0</v>
      </c>
      <c r="V114" s="12">
        <v>13.392617230000001</v>
      </c>
      <c r="W114" s="12">
        <v>22</v>
      </c>
      <c r="X114" s="12">
        <v>1.0927663999999999</v>
      </c>
      <c r="Y114" s="12">
        <v>-2.892078E-2</v>
      </c>
      <c r="Z114" s="12">
        <v>-0.27883293999999997</v>
      </c>
      <c r="AA114" s="12">
        <v>-78.675277710000003</v>
      </c>
      <c r="AB114" s="12">
        <v>3.7900924699999998</v>
      </c>
      <c r="AC114" s="12" t="s">
        <v>1938</v>
      </c>
      <c r="AD114" s="12" t="s">
        <v>1938</v>
      </c>
      <c r="AE114" s="12"/>
      <c r="AF114" s="12"/>
      <c r="AG114" s="12"/>
      <c r="AH114" s="12">
        <v>15.268292430000001</v>
      </c>
      <c r="AI114" s="12">
        <v>21.568628310000001</v>
      </c>
      <c r="AJ114" s="12" t="s">
        <v>1938</v>
      </c>
      <c r="AK114" s="12">
        <v>48.56524658</v>
      </c>
      <c r="AL114" s="12" t="s">
        <v>1938</v>
      </c>
      <c r="AM114" s="12" t="s">
        <v>1938</v>
      </c>
      <c r="AN114" s="12">
        <v>1.7423009999999999E-2</v>
      </c>
      <c r="AO114" s="12" t="s">
        <v>1938</v>
      </c>
      <c r="AP114" s="12">
        <v>-8.3183393500000005</v>
      </c>
      <c r="AQ114" s="12">
        <v>1.867653E-2</v>
      </c>
      <c r="AR114" s="12">
        <v>3.9825190000000003E-2</v>
      </c>
      <c r="AS114" s="12" t="s">
        <v>1938</v>
      </c>
      <c r="AT114" s="12" t="s">
        <v>1938</v>
      </c>
      <c r="AU114" s="12" t="s">
        <v>1938</v>
      </c>
      <c r="AV114" s="12" t="s">
        <v>2946</v>
      </c>
      <c r="AW114" s="12">
        <v>12.550437929999999</v>
      </c>
      <c r="AX114" s="12">
        <v>8.3324995000000008</v>
      </c>
      <c r="AY114" s="12">
        <v>7.1431736900000002</v>
      </c>
      <c r="AZ114" s="12">
        <v>12.00095177</v>
      </c>
      <c r="BA114" s="12">
        <v>13.99908829</v>
      </c>
      <c r="BB114" s="12" t="s">
        <v>1938</v>
      </c>
      <c r="BC114" s="43"/>
      <c r="BD114" s="12">
        <f t="shared" si="6"/>
        <v>7</v>
      </c>
      <c r="BE114" s="12">
        <f t="shared" si="7"/>
        <v>252.15440816390387</v>
      </c>
      <c r="BF114" s="12"/>
      <c r="BG114" s="12"/>
      <c r="BP114" s="12">
        <v>1993</v>
      </c>
      <c r="BQ114" s="12"/>
      <c r="BR114" s="12" t="str">
        <f t="shared" si="8"/>
        <v xml:space="preserve"> </v>
      </c>
    </row>
    <row r="115" spans="1:70" x14ac:dyDescent="0.3">
      <c r="A115" s="12">
        <f t="shared" si="9"/>
        <v>114</v>
      </c>
      <c r="B115" s="12" t="s">
        <v>2947</v>
      </c>
      <c r="C115" s="12" t="s">
        <v>2948</v>
      </c>
      <c r="D115" s="12">
        <v>-78.674734819999998</v>
      </c>
      <c r="E115" s="12">
        <v>-1.6555546699999999</v>
      </c>
      <c r="F115" s="12">
        <v>11.12</v>
      </c>
      <c r="G115" s="12">
        <f t="shared" si="10"/>
        <v>2.7599999999999993</v>
      </c>
      <c r="H115" s="12">
        <v>3.7900925000000001</v>
      </c>
      <c r="I115" s="12">
        <v>2841.33862304687</v>
      </c>
      <c r="J115" s="12">
        <v>41.7</v>
      </c>
      <c r="K115" s="12">
        <v>2.7808651900000001</v>
      </c>
      <c r="L115" s="12">
        <v>2.7760767899999998</v>
      </c>
      <c r="M115" s="12">
        <v>9.5414924600000006</v>
      </c>
      <c r="N115" s="12">
        <v>4.1349209999999997E-2</v>
      </c>
      <c r="O115" s="12" t="s">
        <v>1938</v>
      </c>
      <c r="P115" s="12">
        <v>-1.65555465</v>
      </c>
      <c r="Q115" s="12">
        <v>2841.33862305</v>
      </c>
      <c r="R115" s="12">
        <v>1993</v>
      </c>
      <c r="S115" s="12">
        <v>0.67461979000000005</v>
      </c>
      <c r="T115" s="12">
        <v>38</v>
      </c>
      <c r="U115" s="12">
        <v>40.031997680000003</v>
      </c>
      <c r="V115" s="12">
        <v>14.03947163</v>
      </c>
      <c r="W115" s="12">
        <v>18</v>
      </c>
      <c r="X115" s="12">
        <v>0.24564363</v>
      </c>
      <c r="Y115" s="12">
        <v>0.32203355</v>
      </c>
      <c r="Z115" s="12">
        <v>0.85261648999999995</v>
      </c>
      <c r="AA115" s="12">
        <v>-78.674736019999997</v>
      </c>
      <c r="AB115" s="12">
        <v>3.7900924699999998</v>
      </c>
      <c r="AC115" s="12" t="s">
        <v>1938</v>
      </c>
      <c r="AD115" s="12" t="s">
        <v>1938</v>
      </c>
      <c r="AE115" s="12"/>
      <c r="AF115" s="12"/>
      <c r="AG115" s="12"/>
      <c r="AH115" s="12">
        <v>16.11111069</v>
      </c>
      <c r="AI115" s="12">
        <v>72.156860350000002</v>
      </c>
      <c r="AJ115" s="12" t="s">
        <v>1938</v>
      </c>
      <c r="AK115" s="12">
        <v>48.559997559999999</v>
      </c>
      <c r="AL115" s="12" t="s">
        <v>1938</v>
      </c>
      <c r="AM115" s="12" t="s">
        <v>1938</v>
      </c>
      <c r="AN115" s="12">
        <v>2.083403E-2</v>
      </c>
      <c r="AO115" s="12" t="s">
        <v>1938</v>
      </c>
      <c r="AP115" s="12">
        <v>-10.20382977</v>
      </c>
      <c r="AQ115" s="12">
        <v>3.0532469999999999E-2</v>
      </c>
      <c r="AR115" s="12">
        <v>4.1748720000000003E-2</v>
      </c>
      <c r="AS115" s="12" t="s">
        <v>1938</v>
      </c>
      <c r="AT115" s="12" t="s">
        <v>1938</v>
      </c>
      <c r="AU115" s="12">
        <v>255.16781616</v>
      </c>
      <c r="AV115" s="12">
        <v>0.63199996999999997</v>
      </c>
      <c r="AW115" s="12">
        <v>12.63021374</v>
      </c>
      <c r="AX115" s="12">
        <v>10.365505219999999</v>
      </c>
      <c r="AY115" s="12">
        <v>7.0903549200000002</v>
      </c>
      <c r="AZ115" s="12">
        <v>9.6471824599999998</v>
      </c>
      <c r="BA115" s="12">
        <v>14.103372569999999</v>
      </c>
      <c r="BB115" s="12" t="s">
        <v>1938</v>
      </c>
      <c r="BC115" s="43"/>
      <c r="BD115" s="12">
        <f t="shared" si="6"/>
        <v>11.12</v>
      </c>
      <c r="BE115" s="12">
        <f t="shared" si="7"/>
        <v>400.56528839751581</v>
      </c>
      <c r="BF115" s="12"/>
      <c r="BG115" s="12"/>
      <c r="BP115" s="12">
        <v>2206</v>
      </c>
      <c r="BQ115" s="12"/>
      <c r="BR115" s="12" t="str">
        <f t="shared" si="8"/>
        <v xml:space="preserve"> </v>
      </c>
    </row>
    <row r="116" spans="1:70" x14ac:dyDescent="0.3">
      <c r="A116" s="12">
        <f t="shared" si="9"/>
        <v>115</v>
      </c>
      <c r="B116" s="12" t="s">
        <v>2949</v>
      </c>
      <c r="C116" s="12" t="s">
        <v>2950</v>
      </c>
      <c r="D116" s="12">
        <v>-78.674669820000005</v>
      </c>
      <c r="E116" s="12">
        <v>-1.6554712300000001</v>
      </c>
      <c r="F116" s="12">
        <v>11.44</v>
      </c>
      <c r="G116" s="12">
        <f t="shared" si="10"/>
        <v>-0.1733333333333332</v>
      </c>
      <c r="H116" s="12">
        <v>3.7900925000000001</v>
      </c>
      <c r="I116" s="12">
        <v>2841.52734375</v>
      </c>
      <c r="J116" s="12">
        <v>42.3</v>
      </c>
      <c r="K116" s="12">
        <v>2.3738510599999998</v>
      </c>
      <c r="L116" s="12">
        <v>3.6762967099999999</v>
      </c>
      <c r="M116" s="12">
        <v>10.760141369999999</v>
      </c>
      <c r="N116" s="12">
        <v>0.20309561000000001</v>
      </c>
      <c r="O116" s="12" t="s">
        <v>1938</v>
      </c>
      <c r="P116" s="12">
        <v>-1.65547121</v>
      </c>
      <c r="Q116" s="12">
        <v>2841.52734375</v>
      </c>
      <c r="R116" s="12">
        <v>2128</v>
      </c>
      <c r="S116" s="12">
        <v>0.69198883</v>
      </c>
      <c r="T116" s="12">
        <v>41</v>
      </c>
      <c r="U116" s="12">
        <v>41.183998109999997</v>
      </c>
      <c r="V116" s="12">
        <v>14.03947163</v>
      </c>
      <c r="W116" s="12">
        <v>19</v>
      </c>
      <c r="X116" s="12">
        <v>6.7481830000000007E-2</v>
      </c>
      <c r="Y116" s="12">
        <v>0.50580864999999997</v>
      </c>
      <c r="Z116" s="12">
        <v>0.66932946000000004</v>
      </c>
      <c r="AA116" s="12">
        <v>-78.674667360000001</v>
      </c>
      <c r="AB116" s="12">
        <v>3.7900924699999998</v>
      </c>
      <c r="AC116" s="12" t="s">
        <v>1938</v>
      </c>
      <c r="AD116" s="12" t="s">
        <v>1938</v>
      </c>
      <c r="AE116" s="12"/>
      <c r="AF116" s="12"/>
      <c r="AG116" s="12"/>
      <c r="AH116" s="12">
        <v>16.384614939999999</v>
      </c>
      <c r="AI116" s="12">
        <v>28.235294339999999</v>
      </c>
      <c r="AJ116" s="12" t="s">
        <v>1938</v>
      </c>
      <c r="AK116" s="12">
        <v>48.559997559999999</v>
      </c>
      <c r="AL116" s="12" t="s">
        <v>1938</v>
      </c>
      <c r="AM116" s="12" t="s">
        <v>1938</v>
      </c>
      <c r="AN116" s="12">
        <v>2.083403E-2</v>
      </c>
      <c r="AO116" s="12" t="s">
        <v>1938</v>
      </c>
      <c r="AP116" s="12">
        <v>-10.20382977</v>
      </c>
      <c r="AQ116" s="12">
        <v>3.0532469999999999E-2</v>
      </c>
      <c r="AR116" s="12">
        <v>4.1748720000000003E-2</v>
      </c>
      <c r="AS116" s="12" t="s">
        <v>1938</v>
      </c>
      <c r="AT116" s="12" t="s">
        <v>1938</v>
      </c>
      <c r="AU116" s="12">
        <v>255.16781616</v>
      </c>
      <c r="AV116" s="12">
        <v>0.18399810999999999</v>
      </c>
      <c r="AW116" s="12">
        <v>12.64758301</v>
      </c>
      <c r="AX116" s="12">
        <v>10.365505219999999</v>
      </c>
      <c r="AY116" s="12">
        <v>7.0903549200000002</v>
      </c>
      <c r="AZ116" s="12">
        <v>9.6471824599999998</v>
      </c>
      <c r="BA116" s="12">
        <v>14.103372569999999</v>
      </c>
      <c r="BB116" s="12" t="s">
        <v>1938</v>
      </c>
      <c r="BC116" s="43"/>
      <c r="BD116" s="12">
        <f t="shared" si="6"/>
        <v>11.44</v>
      </c>
      <c r="BE116" s="12">
        <f t="shared" si="7"/>
        <v>311.18271734927509</v>
      </c>
      <c r="BF116" s="12"/>
      <c r="BG116" s="12"/>
      <c r="BP116" s="12">
        <v>2206</v>
      </c>
      <c r="BQ116" s="12"/>
      <c r="BR116" s="12" t="str">
        <f t="shared" si="8"/>
        <v xml:space="preserve"> </v>
      </c>
    </row>
    <row r="117" spans="1:70" x14ac:dyDescent="0.3">
      <c r="A117" s="12">
        <f t="shared" si="9"/>
        <v>116</v>
      </c>
      <c r="B117" s="12" t="s">
        <v>2951</v>
      </c>
      <c r="C117" s="12" t="s">
        <v>2952</v>
      </c>
      <c r="D117" s="12">
        <v>-78.674600319999996</v>
      </c>
      <c r="E117" s="12">
        <v>-1.65539189</v>
      </c>
      <c r="F117" s="12">
        <v>11.4</v>
      </c>
      <c r="G117" s="12">
        <f t="shared" si="10"/>
        <v>-7.4999999999999734E-2</v>
      </c>
      <c r="H117" s="12">
        <v>3.7900925000000001</v>
      </c>
      <c r="I117" s="12">
        <v>2841.77734375</v>
      </c>
      <c r="J117" s="12">
        <v>43.2</v>
      </c>
      <c r="K117" s="12">
        <v>-2.1535844800000001</v>
      </c>
      <c r="L117" s="12">
        <v>9.7671461100000005</v>
      </c>
      <c r="M117" s="12">
        <v>1.68611658</v>
      </c>
      <c r="N117" s="12">
        <v>-6.32921E-3</v>
      </c>
      <c r="O117" s="12" t="s">
        <v>1938</v>
      </c>
      <c r="P117" s="12">
        <v>-1.65539193</v>
      </c>
      <c r="Q117" s="12">
        <v>2841.77734375</v>
      </c>
      <c r="R117" s="12">
        <v>2132</v>
      </c>
      <c r="S117" s="12">
        <v>0.70948213000000004</v>
      </c>
      <c r="T117" s="12">
        <v>41</v>
      </c>
      <c r="U117" s="12">
        <v>41.039997100000001</v>
      </c>
      <c r="V117" s="12">
        <v>13.77090931</v>
      </c>
      <c r="W117" s="12">
        <v>21</v>
      </c>
      <c r="X117" s="12">
        <v>-9.2863780000000007E-2</v>
      </c>
      <c r="Y117" s="12">
        <v>0.95218932999999994</v>
      </c>
      <c r="Z117" s="12">
        <v>0.32276818000000002</v>
      </c>
      <c r="AA117" s="12">
        <v>-78.674598689999996</v>
      </c>
      <c r="AB117" s="12">
        <v>3.7900924699999998</v>
      </c>
      <c r="AC117" s="12" t="s">
        <v>1938</v>
      </c>
      <c r="AD117" s="12" t="s">
        <v>1938</v>
      </c>
      <c r="AE117" s="12"/>
      <c r="AF117" s="12"/>
      <c r="AG117" s="12"/>
      <c r="AH117" s="12">
        <v>16.652173999999999</v>
      </c>
      <c r="AI117" s="12">
        <v>10.588235859999999</v>
      </c>
      <c r="AJ117" s="12" t="s">
        <v>1938</v>
      </c>
      <c r="AK117" s="12">
        <v>48.559803010000003</v>
      </c>
      <c r="AL117" s="12" t="s">
        <v>1938</v>
      </c>
      <c r="AM117" s="12" t="s">
        <v>1938</v>
      </c>
      <c r="AN117" s="12">
        <v>2.0961629999999998E-2</v>
      </c>
      <c r="AO117" s="12" t="s">
        <v>1938</v>
      </c>
      <c r="AP117" s="12">
        <v>-12.08932018</v>
      </c>
      <c r="AQ117" s="12">
        <v>9.9317199999999998E-3</v>
      </c>
      <c r="AR117" s="12">
        <v>4.0950109999999998E-2</v>
      </c>
      <c r="AS117" s="12" t="s">
        <v>1938</v>
      </c>
      <c r="AT117" s="12" t="s">
        <v>1938</v>
      </c>
      <c r="AU117" s="12">
        <v>87.088661189999996</v>
      </c>
      <c r="AV117" s="12">
        <v>3.9997100000000001E-2</v>
      </c>
      <c r="AW117" s="12">
        <v>12.665076259999999</v>
      </c>
      <c r="AX117" s="12">
        <v>30.37069511</v>
      </c>
      <c r="AY117" s="12">
        <v>7.1157250400000001</v>
      </c>
      <c r="AZ117" s="12">
        <v>3.2925794100000001</v>
      </c>
      <c r="BA117" s="12">
        <v>14.0530901</v>
      </c>
      <c r="BB117" s="12" t="s">
        <v>1938</v>
      </c>
      <c r="BC117" s="43"/>
      <c r="BD117" s="12">
        <f t="shared" si="6"/>
        <v>11.4</v>
      </c>
      <c r="BE117" s="12">
        <f t="shared" si="7"/>
        <v>116.71781983816356</v>
      </c>
      <c r="BF117" s="12"/>
      <c r="BG117" s="12"/>
      <c r="BP117" s="12">
        <v>2288</v>
      </c>
      <c r="BQ117" s="12"/>
      <c r="BR117" s="12" t="str">
        <f t="shared" si="8"/>
        <v xml:space="preserve"> </v>
      </c>
    </row>
    <row r="118" spans="1:70" x14ac:dyDescent="0.3">
      <c r="A118" s="12">
        <f t="shared" si="9"/>
        <v>117</v>
      </c>
      <c r="B118" s="12" t="s">
        <v>2953</v>
      </c>
      <c r="C118" s="12" t="s">
        <v>2954</v>
      </c>
      <c r="D118" s="12">
        <v>-78.674531849999994</v>
      </c>
      <c r="E118" s="12">
        <v>-1.65532356</v>
      </c>
      <c r="F118" s="12">
        <v>11.32</v>
      </c>
      <c r="G118" s="12">
        <f t="shared" si="10"/>
        <v>-5.3333333333333233E-2</v>
      </c>
      <c r="H118" s="12">
        <v>3.7900925000000001</v>
      </c>
      <c r="I118" s="12">
        <v>2841.9189453125</v>
      </c>
      <c r="J118" s="12">
        <v>44.2</v>
      </c>
      <c r="K118" s="12">
        <v>7.0628949999999996E-2</v>
      </c>
      <c r="L118" s="12">
        <v>4.4903254500000003</v>
      </c>
      <c r="M118" s="12">
        <v>9.7952776000000004</v>
      </c>
      <c r="N118" s="12">
        <v>-7.7807200000000007E-2</v>
      </c>
      <c r="O118" s="12" t="s">
        <v>1938</v>
      </c>
      <c r="P118" s="12">
        <v>-1.6553235100000001</v>
      </c>
      <c r="Q118" s="12">
        <v>2841.9189453099998</v>
      </c>
      <c r="R118" s="12">
        <v>2132</v>
      </c>
      <c r="S118" s="12">
        <v>0.70948213000000004</v>
      </c>
      <c r="T118" s="12">
        <v>41</v>
      </c>
      <c r="U118" s="12">
        <v>40.751998899999997</v>
      </c>
      <c r="V118" s="12">
        <v>13.77090931</v>
      </c>
      <c r="W118" s="12">
        <v>23</v>
      </c>
      <c r="X118" s="12">
        <v>-4.7591200000000004E-3</v>
      </c>
      <c r="Y118" s="12">
        <v>0.59244894999999997</v>
      </c>
      <c r="Z118" s="12">
        <v>0.62173831000000002</v>
      </c>
      <c r="AA118" s="12">
        <v>-78.67453003</v>
      </c>
      <c r="AB118" s="12">
        <v>3.7900924699999998</v>
      </c>
      <c r="AC118" s="12" t="s">
        <v>1938</v>
      </c>
      <c r="AD118" s="12" t="s">
        <v>1938</v>
      </c>
      <c r="AE118" s="12"/>
      <c r="AF118" s="12"/>
      <c r="AG118" s="12"/>
      <c r="AH118" s="12">
        <v>16.652173999999999</v>
      </c>
      <c r="AI118" s="12">
        <v>10.588235859999999</v>
      </c>
      <c r="AJ118" s="12" t="s">
        <v>1938</v>
      </c>
      <c r="AK118" s="12">
        <v>48.559803010000003</v>
      </c>
      <c r="AL118" s="12" t="s">
        <v>1938</v>
      </c>
      <c r="AM118" s="12" t="s">
        <v>1938</v>
      </c>
      <c r="AN118" s="12">
        <v>2.0961629999999998E-2</v>
      </c>
      <c r="AO118" s="12" t="s">
        <v>1938</v>
      </c>
      <c r="AP118" s="12">
        <v>-12.08932018</v>
      </c>
      <c r="AQ118" s="12">
        <v>9.9317199999999998E-3</v>
      </c>
      <c r="AR118" s="12">
        <v>4.0950109999999998E-2</v>
      </c>
      <c r="AS118" s="12" t="s">
        <v>1938</v>
      </c>
      <c r="AT118" s="12" t="s">
        <v>1938</v>
      </c>
      <c r="AU118" s="12">
        <v>87.088661189999996</v>
      </c>
      <c r="AV118" s="12">
        <v>3.9997100000000001E-2</v>
      </c>
      <c r="AW118" s="12">
        <v>12.665076259999999</v>
      </c>
      <c r="AX118" s="12">
        <v>30.37069511</v>
      </c>
      <c r="AY118" s="12">
        <v>7.1157250400000001</v>
      </c>
      <c r="AZ118" s="12">
        <v>3.2925794100000001</v>
      </c>
      <c r="BA118" s="12">
        <v>14.0530901</v>
      </c>
      <c r="BB118" s="12" t="s">
        <v>1938</v>
      </c>
      <c r="BC118" s="43"/>
      <c r="BD118" s="12">
        <f t="shared" si="6"/>
        <v>11.32</v>
      </c>
      <c r="BE118" s="12">
        <f t="shared" si="7"/>
        <v>252.09754005692392</v>
      </c>
      <c r="BF118" s="12"/>
      <c r="BG118" s="12"/>
      <c r="BP118" s="12">
        <v>2307</v>
      </c>
      <c r="BQ118" s="12"/>
      <c r="BR118" s="12" t="str">
        <f t="shared" si="8"/>
        <v xml:space="preserve"> </v>
      </c>
    </row>
    <row r="119" spans="1:70" x14ac:dyDescent="0.3">
      <c r="A119" s="12">
        <f t="shared" si="9"/>
        <v>118</v>
      </c>
      <c r="B119" s="12" t="s">
        <v>2955</v>
      </c>
      <c r="C119" s="12" t="s">
        <v>2956</v>
      </c>
      <c r="D119" s="12">
        <v>-78.674463290000006</v>
      </c>
      <c r="E119" s="12">
        <v>-1.6552509399999999</v>
      </c>
      <c r="F119" s="12">
        <v>11.06</v>
      </c>
      <c r="G119" s="12">
        <f t="shared" si="10"/>
        <v>-0.93916666666666682</v>
      </c>
      <c r="H119" s="12">
        <v>3.7900925000000001</v>
      </c>
      <c r="I119" s="12">
        <v>2842.068359375</v>
      </c>
      <c r="J119" s="12">
        <v>43.8</v>
      </c>
      <c r="K119" s="12">
        <v>-0.78410106999999996</v>
      </c>
      <c r="L119" s="12">
        <v>4.9069166199999996</v>
      </c>
      <c r="M119" s="12">
        <v>8.9166059499999992</v>
      </c>
      <c r="N119" s="12">
        <v>5.184449E-2</v>
      </c>
      <c r="O119" s="12" t="s">
        <v>1938</v>
      </c>
      <c r="P119" s="12">
        <v>-1.6552509099999999</v>
      </c>
      <c r="Q119" s="12">
        <v>2842.0683593799999</v>
      </c>
      <c r="R119" s="12">
        <v>2014</v>
      </c>
      <c r="S119" s="12">
        <v>0.72722423000000003</v>
      </c>
      <c r="T119" s="12">
        <v>38</v>
      </c>
      <c r="U119" s="12">
        <v>39.816001890000003</v>
      </c>
      <c r="V119" s="12">
        <v>13.431367870000001</v>
      </c>
      <c r="W119" s="12">
        <v>23</v>
      </c>
      <c r="X119" s="12">
        <v>-6.2234600000000001E-3</v>
      </c>
      <c r="Y119" s="12">
        <v>0.49360576</v>
      </c>
      <c r="Z119" s="12">
        <v>0.80844212000000004</v>
      </c>
      <c r="AA119" s="12">
        <v>-78.674461359999995</v>
      </c>
      <c r="AB119" s="12">
        <v>3.7900924699999998</v>
      </c>
      <c r="AC119" s="12" t="s">
        <v>1938</v>
      </c>
      <c r="AD119" s="12" t="s">
        <v>1938</v>
      </c>
      <c r="AE119" s="12"/>
      <c r="AF119" s="12"/>
      <c r="AG119" s="12"/>
      <c r="AH119" s="12">
        <v>16.881719589999999</v>
      </c>
      <c r="AI119" s="12">
        <v>8.6274509399999992</v>
      </c>
      <c r="AJ119" s="12" t="s">
        <v>1938</v>
      </c>
      <c r="AK119" s="12">
        <v>48.559803010000003</v>
      </c>
      <c r="AL119" s="12" t="s">
        <v>1938</v>
      </c>
      <c r="AM119" s="12" t="s">
        <v>1938</v>
      </c>
      <c r="AN119" s="12">
        <v>2.0961629999999998E-2</v>
      </c>
      <c r="AO119" s="12" t="s">
        <v>1938</v>
      </c>
      <c r="AP119" s="12">
        <v>-12.669471740000001</v>
      </c>
      <c r="AQ119" s="12">
        <v>0</v>
      </c>
      <c r="AR119" s="12">
        <v>3.9940419999999997E-2</v>
      </c>
      <c r="AS119" s="12" t="s">
        <v>1938</v>
      </c>
      <c r="AT119" s="12" t="s">
        <v>1938</v>
      </c>
      <c r="AU119" s="12">
        <v>0</v>
      </c>
      <c r="AV119" s="12">
        <v>1.8160018899999999</v>
      </c>
      <c r="AW119" s="12">
        <v>12.682818409999999</v>
      </c>
      <c r="AX119" s="12">
        <v>90.269996640000002</v>
      </c>
      <c r="AY119" s="12">
        <v>7.1492047300000001</v>
      </c>
      <c r="AZ119" s="12">
        <v>0</v>
      </c>
      <c r="BA119" s="12">
        <v>13.987278939999999</v>
      </c>
      <c r="BB119" s="12" t="s">
        <v>1938</v>
      </c>
      <c r="BC119" s="43"/>
      <c r="BD119" s="12">
        <f t="shared" si="6"/>
        <v>11.06</v>
      </c>
      <c r="BE119" s="12">
        <f t="shared" si="7"/>
        <v>225.39612666171615</v>
      </c>
      <c r="BF119" s="12"/>
      <c r="BG119" s="12"/>
      <c r="BP119" s="12">
        <v>2313</v>
      </c>
      <c r="BQ119" s="12"/>
      <c r="BR119" s="12" t="str">
        <f t="shared" si="8"/>
        <v xml:space="preserve"> </v>
      </c>
    </row>
    <row r="120" spans="1:70" x14ac:dyDescent="0.3">
      <c r="A120" s="12">
        <f t="shared" si="9"/>
        <v>119</v>
      </c>
      <c r="B120" s="12" t="s">
        <v>2957</v>
      </c>
      <c r="C120" s="12" t="s">
        <v>2958</v>
      </c>
      <c r="D120" s="12">
        <v>-78.674402060000006</v>
      </c>
      <c r="E120" s="12">
        <v>-1.6551852</v>
      </c>
      <c r="F120" s="12">
        <v>9.36</v>
      </c>
      <c r="G120" s="12">
        <f t="shared" si="10"/>
        <v>-2.1583333333333332</v>
      </c>
      <c r="H120" s="12">
        <v>3.7900925000000001</v>
      </c>
      <c r="I120" s="12">
        <v>2842.26049804687</v>
      </c>
      <c r="J120" s="12">
        <v>43.9</v>
      </c>
      <c r="K120" s="12">
        <v>-0.93732994999999997</v>
      </c>
      <c r="L120" s="12">
        <v>5.1702785499999999</v>
      </c>
      <c r="M120" s="12">
        <v>6.4649429300000003</v>
      </c>
      <c r="N120" s="12">
        <v>-0.13176273999999999</v>
      </c>
      <c r="O120" s="12" t="s">
        <v>1938</v>
      </c>
      <c r="P120" s="12">
        <v>-1.6551852199999999</v>
      </c>
      <c r="Q120" s="12">
        <v>2842.26049805</v>
      </c>
      <c r="R120" s="12">
        <v>1457</v>
      </c>
      <c r="S120" s="12">
        <v>0.74218755999999997</v>
      </c>
      <c r="T120" s="12">
        <v>29</v>
      </c>
      <c r="U120" s="12">
        <v>33.695999149999999</v>
      </c>
      <c r="V120" s="12">
        <v>13.10368347</v>
      </c>
      <c r="W120" s="12">
        <v>23</v>
      </c>
      <c r="X120" s="12">
        <v>-2.379558E-2</v>
      </c>
      <c r="Y120" s="12">
        <v>0.51313036999999995</v>
      </c>
      <c r="Z120" s="12">
        <v>0.86189066999999997</v>
      </c>
      <c r="AA120" s="12">
        <v>-78.674400329999997</v>
      </c>
      <c r="AB120" s="12">
        <v>3.7900924699999998</v>
      </c>
      <c r="AC120" s="12" t="s">
        <v>1938</v>
      </c>
      <c r="AD120" s="12" t="s">
        <v>1938</v>
      </c>
      <c r="AE120" s="12"/>
      <c r="AF120" s="12"/>
      <c r="AG120" s="12"/>
      <c r="AH120" s="12">
        <v>17.010639189999999</v>
      </c>
      <c r="AI120" s="12">
        <v>8.6274509399999992</v>
      </c>
      <c r="AJ120" s="12" t="s">
        <v>1938</v>
      </c>
      <c r="AK120" s="12">
        <v>48.559803010000003</v>
      </c>
      <c r="AL120" s="12" t="s">
        <v>1938</v>
      </c>
      <c r="AM120" s="12" t="s">
        <v>1938</v>
      </c>
      <c r="AN120" s="12">
        <v>2.0961629999999998E-2</v>
      </c>
      <c r="AO120" s="12" t="s">
        <v>1938</v>
      </c>
      <c r="AP120" s="12">
        <v>-12.23435783</v>
      </c>
      <c r="AQ120" s="12">
        <v>0</v>
      </c>
      <c r="AR120" s="12">
        <v>3.8966000000000001E-2</v>
      </c>
      <c r="AS120" s="12" t="s">
        <v>1938</v>
      </c>
      <c r="AT120" s="12" t="s">
        <v>1938</v>
      </c>
      <c r="AU120" s="12">
        <v>0</v>
      </c>
      <c r="AV120" s="12">
        <v>4.6959991499999996</v>
      </c>
      <c r="AW120" s="12">
        <v>12.697781559999999</v>
      </c>
      <c r="AX120" s="12">
        <v>90.269996640000002</v>
      </c>
      <c r="AY120" s="12">
        <v>7.1831607799999997</v>
      </c>
      <c r="AZ120" s="12">
        <v>0</v>
      </c>
      <c r="BA120" s="12">
        <v>13.92115879</v>
      </c>
      <c r="BB120" s="12" t="s">
        <v>1938</v>
      </c>
      <c r="BC120" s="43"/>
      <c r="BD120" s="12">
        <f t="shared" si="6"/>
        <v>9.36</v>
      </c>
      <c r="BE120" s="12">
        <f t="shared" si="7"/>
        <v>181.03473361217647</v>
      </c>
      <c r="BF120" s="12"/>
      <c r="BG120" s="12"/>
      <c r="BP120" s="12">
        <v>2358</v>
      </c>
      <c r="BQ120" s="12"/>
      <c r="BR120" s="12" t="str">
        <f t="shared" si="8"/>
        <v xml:space="preserve"> </v>
      </c>
    </row>
    <row r="121" spans="1:70" x14ac:dyDescent="0.3">
      <c r="A121" s="12">
        <f t="shared" si="9"/>
        <v>120</v>
      </c>
      <c r="B121" s="12" t="s">
        <v>2959</v>
      </c>
      <c r="C121" s="12" t="s">
        <v>2960</v>
      </c>
      <c r="D121" s="12">
        <v>-78.674354010000002</v>
      </c>
      <c r="E121" s="12">
        <v>-1.6551323200000001</v>
      </c>
      <c r="F121" s="12">
        <v>6.99</v>
      </c>
      <c r="G121" s="12">
        <f t="shared" si="10"/>
        <v>-2.4899999999999998</v>
      </c>
      <c r="H121" s="12">
        <v>3.7900925000000001</v>
      </c>
      <c r="I121" s="12">
        <v>2842.63061523437</v>
      </c>
      <c r="J121" s="12">
        <v>40.700000000000003</v>
      </c>
      <c r="K121" s="12">
        <v>-0.71706342999999995</v>
      </c>
      <c r="L121" s="12">
        <v>3.8031895200000001</v>
      </c>
      <c r="M121" s="12">
        <v>10.96604252</v>
      </c>
      <c r="N121" s="12">
        <v>6.7368360000000002E-2</v>
      </c>
      <c r="O121" s="12" t="s">
        <v>1938</v>
      </c>
      <c r="P121" s="12">
        <v>-1.6551322900000001</v>
      </c>
      <c r="Q121" s="12">
        <v>2842.6306152299999</v>
      </c>
      <c r="R121" s="12">
        <v>1457</v>
      </c>
      <c r="S121" s="12">
        <v>0.74218755999999997</v>
      </c>
      <c r="T121" s="12">
        <v>29</v>
      </c>
      <c r="U121" s="12">
        <v>25.163997649999999</v>
      </c>
      <c r="V121" s="12">
        <v>13.10368347</v>
      </c>
      <c r="W121" s="12">
        <v>23</v>
      </c>
      <c r="X121" s="12">
        <v>-2.111095E-2</v>
      </c>
      <c r="Y121" s="12">
        <v>0.38060727999999999</v>
      </c>
      <c r="Z121" s="12">
        <v>1.00100327</v>
      </c>
      <c r="AA121" s="12">
        <v>-78.674354550000004</v>
      </c>
      <c r="AB121" s="12">
        <v>3.7900924699999998</v>
      </c>
      <c r="AC121" s="12" t="s">
        <v>1938</v>
      </c>
      <c r="AD121" s="12" t="s">
        <v>1938</v>
      </c>
      <c r="AE121" s="12"/>
      <c r="AF121" s="12"/>
      <c r="AG121" s="12"/>
      <c r="AH121" s="12">
        <v>17.010639189999999</v>
      </c>
      <c r="AI121" s="12">
        <v>12.941176410000001</v>
      </c>
      <c r="AJ121" s="12" t="s">
        <v>1938</v>
      </c>
      <c r="AK121" s="12">
        <v>48.559803010000003</v>
      </c>
      <c r="AL121" s="12" t="s">
        <v>1938</v>
      </c>
      <c r="AM121" s="12" t="s">
        <v>1938</v>
      </c>
      <c r="AN121" s="12">
        <v>2.0961629999999998E-2</v>
      </c>
      <c r="AO121" s="12" t="s">
        <v>1938</v>
      </c>
      <c r="AP121" s="12">
        <v>-12.23435783</v>
      </c>
      <c r="AQ121" s="12">
        <v>0</v>
      </c>
      <c r="AR121" s="12">
        <v>3.8966000000000001E-2</v>
      </c>
      <c r="AS121" s="12" t="s">
        <v>1938</v>
      </c>
      <c r="AT121" s="12" t="s">
        <v>1938</v>
      </c>
      <c r="AU121" s="12">
        <v>0</v>
      </c>
      <c r="AV121" s="12">
        <v>4.6959991499999996</v>
      </c>
      <c r="AW121" s="12">
        <v>12.697781559999999</v>
      </c>
      <c r="AX121" s="12">
        <v>90.269996640000002</v>
      </c>
      <c r="AY121" s="12">
        <v>7.1831607799999997</v>
      </c>
      <c r="AZ121" s="12">
        <v>0</v>
      </c>
      <c r="BA121" s="12">
        <v>13.92115879</v>
      </c>
      <c r="BB121" s="12" t="s">
        <v>1938</v>
      </c>
      <c r="BC121" s="43"/>
      <c r="BD121" s="12">
        <f t="shared" si="6"/>
        <v>6.99</v>
      </c>
      <c r="BE121" s="12">
        <f t="shared" si="7"/>
        <v>183.79310216441698</v>
      </c>
      <c r="BF121" s="12"/>
      <c r="BG121" s="12"/>
      <c r="BP121" s="12">
        <v>2358</v>
      </c>
      <c r="BQ121" s="12"/>
      <c r="BR121" s="12" t="str">
        <f t="shared" si="8"/>
        <v xml:space="preserve"> </v>
      </c>
    </row>
    <row r="122" spans="1:70" x14ac:dyDescent="0.3">
      <c r="A122" s="12">
        <f t="shared" si="9"/>
        <v>121</v>
      </c>
      <c r="B122" s="12" t="s">
        <v>2961</v>
      </c>
      <c r="C122" s="12" t="s">
        <v>2962</v>
      </c>
      <c r="D122" s="12">
        <v>-78.67432316</v>
      </c>
      <c r="E122" s="12">
        <v>-1.6550896799999999</v>
      </c>
      <c r="F122" s="12">
        <v>4.66</v>
      </c>
      <c r="G122" s="12">
        <f t="shared" si="10"/>
        <v>-1.854166666666667</v>
      </c>
      <c r="H122" s="12">
        <v>3.7900925000000001</v>
      </c>
      <c r="I122" s="12">
        <v>2842.86010742187</v>
      </c>
      <c r="J122" s="12">
        <v>27.9</v>
      </c>
      <c r="K122" s="12">
        <v>-2.3092074399999998</v>
      </c>
      <c r="L122" s="12">
        <v>3.6691141100000002</v>
      </c>
      <c r="M122" s="12">
        <v>7.9996266399999998</v>
      </c>
      <c r="N122" s="12">
        <v>2.7705799999999999E-2</v>
      </c>
      <c r="O122" s="12" t="s">
        <v>1938</v>
      </c>
      <c r="P122" s="12">
        <v>-1.65508974</v>
      </c>
      <c r="Q122" s="12">
        <v>2842.8601074200001</v>
      </c>
      <c r="R122" s="12">
        <v>914</v>
      </c>
      <c r="S122" s="12">
        <v>0.75289421999999995</v>
      </c>
      <c r="T122" s="12">
        <v>19</v>
      </c>
      <c r="U122" s="12">
        <v>16.775999070000001</v>
      </c>
      <c r="V122" s="12">
        <v>12.92937279</v>
      </c>
      <c r="W122" s="12">
        <v>23</v>
      </c>
      <c r="X122" s="12">
        <v>-0.13313322999999999</v>
      </c>
      <c r="Y122" s="12">
        <v>0.43137118000000002</v>
      </c>
      <c r="Z122" s="12">
        <v>0.76670830999999995</v>
      </c>
      <c r="AA122" s="12">
        <v>-78.674324040000002</v>
      </c>
      <c r="AB122" s="12">
        <v>3.7900924699999998</v>
      </c>
      <c r="AC122" s="12" t="s">
        <v>1938</v>
      </c>
      <c r="AD122" s="12" t="s">
        <v>1938</v>
      </c>
      <c r="AE122" s="12"/>
      <c r="AF122" s="12"/>
      <c r="AG122" s="12"/>
      <c r="AH122" s="12">
        <v>17.031578060000001</v>
      </c>
      <c r="AI122" s="12">
        <v>21.568628310000001</v>
      </c>
      <c r="AJ122" s="12" t="s">
        <v>1938</v>
      </c>
      <c r="AK122" s="12">
        <v>48.559574130000001</v>
      </c>
      <c r="AL122" s="12" t="s">
        <v>1938</v>
      </c>
      <c r="AM122" s="12" t="s">
        <v>1938</v>
      </c>
      <c r="AN122" s="12">
        <v>2.110836E-2</v>
      </c>
      <c r="AO122" s="12" t="s">
        <v>1938</v>
      </c>
      <c r="AP122" s="12">
        <v>-10.20382977</v>
      </c>
      <c r="AQ122" s="12">
        <v>1.325601E-2</v>
      </c>
      <c r="AR122" s="12">
        <v>3.8447660000000002E-2</v>
      </c>
      <c r="AS122" s="12" t="s">
        <v>1938</v>
      </c>
      <c r="AT122" s="12" t="s">
        <v>1938</v>
      </c>
      <c r="AU122" s="12">
        <v>134.61428832999999</v>
      </c>
      <c r="AV122" s="12">
        <v>2.2240009299999999</v>
      </c>
      <c r="AW122" s="12">
        <v>12.70848846</v>
      </c>
      <c r="AX122" s="12">
        <v>19.648309709999999</v>
      </c>
      <c r="AY122" s="12">
        <v>7.2026028599999998</v>
      </c>
      <c r="AZ122" s="12">
        <v>5.0893902799999999</v>
      </c>
      <c r="BA122" s="12">
        <v>13.88358021</v>
      </c>
      <c r="BB122" s="12" t="s">
        <v>1938</v>
      </c>
      <c r="BC122" s="43"/>
      <c r="BD122" s="12">
        <f t="shared" si="6"/>
        <v>4.66</v>
      </c>
      <c r="BE122" s="12">
        <f t="shared" si="7"/>
        <v>127.00613445897979</v>
      </c>
      <c r="BF122" s="12"/>
      <c r="BG122" s="12"/>
      <c r="BP122" s="12">
        <v>2420</v>
      </c>
      <c r="BQ122" s="12"/>
      <c r="BR122" s="12" t="str">
        <f t="shared" si="8"/>
        <v xml:space="preserve"> </v>
      </c>
    </row>
    <row r="123" spans="1:70" x14ac:dyDescent="0.3">
      <c r="A123" s="12">
        <f t="shared" si="9"/>
        <v>122</v>
      </c>
      <c r="B123" s="12" t="s">
        <v>2963</v>
      </c>
      <c r="C123" s="12" t="s">
        <v>2964</v>
      </c>
      <c r="D123" s="12">
        <v>-78.67431268</v>
      </c>
      <c r="E123" s="12">
        <v>-1.6550532099999999</v>
      </c>
      <c r="F123" s="12">
        <v>3.34</v>
      </c>
      <c r="G123" s="12">
        <f t="shared" si="10"/>
        <v>-1.1099999999999999</v>
      </c>
      <c r="H123" s="12">
        <v>3.7900925000000001</v>
      </c>
      <c r="I123" s="12">
        <v>2842.31420898437</v>
      </c>
      <c r="J123" s="12">
        <v>359.9</v>
      </c>
      <c r="K123" s="12">
        <v>-0.84395611000000004</v>
      </c>
      <c r="L123" s="12">
        <v>2.4384944399999999</v>
      </c>
      <c r="M123" s="12">
        <v>12.498331070000001</v>
      </c>
      <c r="N123" s="12">
        <v>0.31990998999999998</v>
      </c>
      <c r="O123" s="12" t="s">
        <v>1938</v>
      </c>
      <c r="P123" s="12">
        <v>-1.6550532600000001</v>
      </c>
      <c r="Q123" s="12">
        <v>2842.3142089799999</v>
      </c>
      <c r="R123" s="12">
        <v>771</v>
      </c>
      <c r="S123" s="12">
        <v>0.75289421999999995</v>
      </c>
      <c r="T123" s="12">
        <v>19</v>
      </c>
      <c r="U123" s="12">
        <v>12.023999209999999</v>
      </c>
      <c r="V123" s="12">
        <v>12.790138239999999</v>
      </c>
      <c r="W123" s="12">
        <v>23</v>
      </c>
      <c r="X123" s="12">
        <v>4.7591200000000004E-3</v>
      </c>
      <c r="Y123" s="12">
        <v>0.50751703999999997</v>
      </c>
      <c r="Z123" s="12">
        <v>0.57146251000000003</v>
      </c>
      <c r="AA123" s="12">
        <v>-78.674316410000003</v>
      </c>
      <c r="AB123" s="12">
        <v>3.7900924699999998</v>
      </c>
      <c r="AC123" s="12" t="s">
        <v>1938</v>
      </c>
      <c r="AD123" s="12" t="s">
        <v>1938</v>
      </c>
      <c r="AE123" s="12"/>
      <c r="AF123" s="12"/>
      <c r="AG123" s="12"/>
      <c r="AH123" s="12">
        <v>17.031578060000001</v>
      </c>
      <c r="AI123" s="12">
        <v>21.568628310000001</v>
      </c>
      <c r="AJ123" s="12" t="s">
        <v>1938</v>
      </c>
      <c r="AK123" s="12">
        <v>48.5594635</v>
      </c>
      <c r="AL123" s="12" t="s">
        <v>1938</v>
      </c>
      <c r="AM123" s="12" t="s">
        <v>1938</v>
      </c>
      <c r="AN123" s="12">
        <v>2.1182280000000001E-2</v>
      </c>
      <c r="AO123" s="12" t="s">
        <v>1938</v>
      </c>
      <c r="AP123" s="12">
        <v>-11.074056629999999</v>
      </c>
      <c r="AQ123" s="12">
        <v>9.3324199999999993E-3</v>
      </c>
      <c r="AR123" s="12">
        <v>3.8033619999999997E-2</v>
      </c>
      <c r="AS123" s="12" t="s">
        <v>1938</v>
      </c>
      <c r="AT123" s="12" t="s">
        <v>1938</v>
      </c>
      <c r="AU123" s="12">
        <v>107.53224182</v>
      </c>
      <c r="AV123" s="12">
        <v>2.2240009299999999</v>
      </c>
      <c r="AW123" s="12">
        <v>12.70848846</v>
      </c>
      <c r="AX123" s="12">
        <v>24.59674644</v>
      </c>
      <c r="AY123" s="12">
        <v>7.2184319500000003</v>
      </c>
      <c r="AZ123" s="12">
        <v>4.0654940599999998</v>
      </c>
      <c r="BA123" s="12">
        <v>13.853136060000001</v>
      </c>
      <c r="BB123" s="12" t="s">
        <v>1938</v>
      </c>
      <c r="BC123" s="43"/>
      <c r="BD123" s="12">
        <f t="shared" si="6"/>
        <v>3.34</v>
      </c>
      <c r="BE123" s="12">
        <f t="shared" si="7"/>
        <v>136.96976073482458</v>
      </c>
      <c r="BF123" s="12"/>
      <c r="BG123" s="12"/>
      <c r="BP123" s="12">
        <v>2420</v>
      </c>
      <c r="BQ123" s="12"/>
      <c r="BR123" s="12" t="str">
        <f t="shared" si="8"/>
        <v xml:space="preserve"> </v>
      </c>
    </row>
    <row r="124" spans="1:70" x14ac:dyDescent="0.3">
      <c r="A124" s="12">
        <f t="shared" si="9"/>
        <v>123</v>
      </c>
      <c r="B124" s="12" t="s">
        <v>2965</v>
      </c>
      <c r="C124" s="12" t="s">
        <v>2966</v>
      </c>
      <c r="D124" s="12">
        <v>-78.674321000000006</v>
      </c>
      <c r="E124" s="12">
        <v>-1.65503691</v>
      </c>
      <c r="F124" s="12">
        <v>2.41</v>
      </c>
      <c r="G124" s="12">
        <f t="shared" si="10"/>
        <v>-0.48749999999999982</v>
      </c>
      <c r="H124" s="12">
        <v>3.7900925000000001</v>
      </c>
      <c r="I124" s="12">
        <v>2842.4716796875</v>
      </c>
      <c r="J124" s="12">
        <v>316.8</v>
      </c>
      <c r="K124" s="12">
        <v>-0.98042560000000001</v>
      </c>
      <c r="L124" s="12">
        <v>5.7975592599999999</v>
      </c>
      <c r="M124" s="12">
        <v>6.55592299</v>
      </c>
      <c r="N124" s="12">
        <v>6.5742759999999997E-2</v>
      </c>
      <c r="O124" s="12" t="s">
        <v>1938</v>
      </c>
      <c r="P124" s="12">
        <v>-1.6550369300000001</v>
      </c>
      <c r="Q124" s="12">
        <v>2842.4716796900002</v>
      </c>
      <c r="R124" s="12">
        <v>771</v>
      </c>
      <c r="S124" s="12">
        <v>0.75968409000000003</v>
      </c>
      <c r="T124" s="12">
        <v>12</v>
      </c>
      <c r="U124" s="12">
        <v>8.6759996400000006</v>
      </c>
      <c r="V124" s="12">
        <v>12.790138239999999</v>
      </c>
      <c r="W124" s="12">
        <v>23</v>
      </c>
      <c r="X124" s="12">
        <v>-1.183678E-2</v>
      </c>
      <c r="Y124" s="12">
        <v>0.58512723</v>
      </c>
      <c r="Z124" s="12">
        <v>0.94999528</v>
      </c>
      <c r="AA124" s="12">
        <v>-78.674324040000002</v>
      </c>
      <c r="AB124" s="12">
        <v>3.7900924699999998</v>
      </c>
      <c r="AC124" s="12" t="s">
        <v>1938</v>
      </c>
      <c r="AD124" s="12" t="s">
        <v>1938</v>
      </c>
      <c r="AE124" s="12"/>
      <c r="AF124" s="12"/>
      <c r="AG124" s="12"/>
      <c r="AH124" s="12">
        <v>16.979166029999998</v>
      </c>
      <c r="AI124" s="12">
        <v>21.568628310000001</v>
      </c>
      <c r="AJ124" s="12" t="s">
        <v>1938</v>
      </c>
      <c r="AK124" s="12">
        <v>48.5594635</v>
      </c>
      <c r="AL124" s="12" t="s">
        <v>1938</v>
      </c>
      <c r="AM124" s="12" t="s">
        <v>1938</v>
      </c>
      <c r="AN124" s="12">
        <v>2.1182280000000001E-2</v>
      </c>
      <c r="AO124" s="12" t="s">
        <v>1938</v>
      </c>
      <c r="AP124" s="12">
        <v>-11.074056629999999</v>
      </c>
      <c r="AQ124" s="12">
        <v>9.3324199999999993E-3</v>
      </c>
      <c r="AR124" s="12">
        <v>3.8033619999999997E-2</v>
      </c>
      <c r="AS124" s="12" t="s">
        <v>1938</v>
      </c>
      <c r="AT124" s="12" t="s">
        <v>1938</v>
      </c>
      <c r="AU124" s="12">
        <v>107.53224182</v>
      </c>
      <c r="AV124" s="12">
        <v>2.399921E-2</v>
      </c>
      <c r="AW124" s="12">
        <v>12.715277670000001</v>
      </c>
      <c r="AX124" s="12">
        <v>24.59674644</v>
      </c>
      <c r="AY124" s="12">
        <v>7.2184319500000003</v>
      </c>
      <c r="AZ124" s="12">
        <v>4.0654940599999998</v>
      </c>
      <c r="BA124" s="12">
        <v>13.853136060000001</v>
      </c>
      <c r="BB124" s="12" t="s">
        <v>1938</v>
      </c>
      <c r="BC124" s="43"/>
      <c r="BD124" s="12">
        <f t="shared" si="6"/>
        <v>2.41</v>
      </c>
      <c r="BE124" s="12">
        <f t="shared" si="7"/>
        <v>41.569217181231544</v>
      </c>
      <c r="BF124" s="12"/>
      <c r="BG124" s="12"/>
      <c r="BP124" s="12">
        <v>2485</v>
      </c>
      <c r="BQ124" s="12"/>
      <c r="BR124" s="12" t="str">
        <f t="shared" si="8"/>
        <v xml:space="preserve"> </v>
      </c>
    </row>
    <row r="125" spans="1:70" x14ac:dyDescent="0.3">
      <c r="A125" s="12">
        <f t="shared" si="9"/>
        <v>124</v>
      </c>
      <c r="B125" s="12" t="s">
        <v>2967</v>
      </c>
      <c r="C125" s="12" t="s">
        <v>2968</v>
      </c>
      <c r="D125" s="12">
        <v>-78.674334959999996</v>
      </c>
      <c r="E125" s="12">
        <v>-1.6550240199999999</v>
      </c>
      <c r="F125" s="12">
        <v>2.31</v>
      </c>
      <c r="G125" s="12">
        <f t="shared" si="10"/>
        <v>2.3333333333333133E-2</v>
      </c>
      <c r="H125" s="12">
        <v>3.7900925000000001</v>
      </c>
      <c r="I125" s="12">
        <v>2842.16235351562</v>
      </c>
      <c r="J125" s="12">
        <v>291.3</v>
      </c>
      <c r="K125" s="12">
        <v>1.23660517</v>
      </c>
      <c r="L125" s="12">
        <v>7.1383123399999997</v>
      </c>
      <c r="M125" s="12">
        <v>6.7881603200000002</v>
      </c>
      <c r="N125" s="12">
        <v>3.1021420000000001E-2</v>
      </c>
      <c r="O125" s="12" t="s">
        <v>1938</v>
      </c>
      <c r="P125" s="12">
        <v>-1.65502405</v>
      </c>
      <c r="Q125" s="12">
        <v>2842.1623535200001</v>
      </c>
      <c r="R125" s="12">
        <v>719</v>
      </c>
      <c r="S125" s="12">
        <v>0.76402020000000004</v>
      </c>
      <c r="T125" s="12">
        <v>8</v>
      </c>
      <c r="U125" s="12">
        <v>8.3159999800000008</v>
      </c>
      <c r="V125" s="12">
        <v>12.71890926</v>
      </c>
      <c r="W125" s="12">
        <v>23</v>
      </c>
      <c r="X125" s="12">
        <v>0.13484164000000001</v>
      </c>
      <c r="Y125" s="12">
        <v>0.68714315000000004</v>
      </c>
      <c r="Z125" s="12">
        <v>0.56340866999999994</v>
      </c>
      <c r="AA125" s="12">
        <v>-78.674331670000001</v>
      </c>
      <c r="AB125" s="12">
        <v>3.7900924699999998</v>
      </c>
      <c r="AC125" s="12" t="s">
        <v>1938</v>
      </c>
      <c r="AD125" s="12" t="s">
        <v>1938</v>
      </c>
      <c r="AE125" s="12"/>
      <c r="AF125" s="12"/>
      <c r="AG125" s="12"/>
      <c r="AH125" s="12">
        <v>16.886598589999998</v>
      </c>
      <c r="AI125" s="12">
        <v>26.274509429999998</v>
      </c>
      <c r="AJ125" s="12" t="s">
        <v>1938</v>
      </c>
      <c r="AK125" s="12">
        <v>48.559352869999998</v>
      </c>
      <c r="AL125" s="12" t="s">
        <v>1938</v>
      </c>
      <c r="AM125" s="12" t="s">
        <v>1938</v>
      </c>
      <c r="AN125" s="12">
        <v>2.125428E-2</v>
      </c>
      <c r="AO125" s="12" t="s">
        <v>1938</v>
      </c>
      <c r="AP125" s="12">
        <v>-10.493906020000001</v>
      </c>
      <c r="AQ125" s="12">
        <v>1.433534E-2</v>
      </c>
      <c r="AR125" s="12">
        <v>3.7821809999999997E-2</v>
      </c>
      <c r="AS125" s="12" t="s">
        <v>1938</v>
      </c>
      <c r="AT125" s="12" t="s">
        <v>1938</v>
      </c>
      <c r="AU125" s="12" t="s">
        <v>1938</v>
      </c>
      <c r="AV125" s="12">
        <v>0.31599998000000001</v>
      </c>
      <c r="AW125" s="12">
        <v>12.719614030000001</v>
      </c>
      <c r="AX125" s="12">
        <v>15.87592793</v>
      </c>
      <c r="AY125" s="12">
        <v>7.2268834100000001</v>
      </c>
      <c r="AZ125" s="12">
        <v>6.2987132099999998</v>
      </c>
      <c r="BA125" s="12">
        <v>13.836936</v>
      </c>
      <c r="BB125" s="12" t="s">
        <v>1938</v>
      </c>
      <c r="BC125" s="43"/>
      <c r="BD125" s="12">
        <f t="shared" si="6"/>
        <v>2.31</v>
      </c>
      <c r="BE125" s="12">
        <f t="shared" si="7"/>
        <v>32.360590150360395</v>
      </c>
      <c r="BF125" s="12"/>
      <c r="BG125" s="12"/>
      <c r="BP125" s="12">
        <v>2485</v>
      </c>
      <c r="BQ125" s="12"/>
      <c r="BR125" s="12" t="str">
        <f t="shared" si="8"/>
        <v xml:space="preserve"> </v>
      </c>
    </row>
    <row r="126" spans="1:70" x14ac:dyDescent="0.3">
      <c r="A126" s="12">
        <f t="shared" si="9"/>
        <v>125</v>
      </c>
      <c r="B126" s="12" t="s">
        <v>2969</v>
      </c>
      <c r="C126" s="12" t="s">
        <v>2970</v>
      </c>
      <c r="D126" s="12">
        <v>-78.674353170000003</v>
      </c>
      <c r="E126" s="12">
        <v>-1.6550238799999999</v>
      </c>
      <c r="F126" s="12">
        <v>2.27</v>
      </c>
      <c r="G126" s="12">
        <f t="shared" si="10"/>
        <v>-0.21250000000000005</v>
      </c>
      <c r="H126" s="12">
        <v>3.7900925000000001</v>
      </c>
      <c r="I126" s="12">
        <v>2842.09814453125</v>
      </c>
      <c r="J126" s="12">
        <v>265.10000000000002</v>
      </c>
      <c r="K126" s="12">
        <v>1.6579847299999999</v>
      </c>
      <c r="L126" s="12">
        <v>6.7839703599999996</v>
      </c>
      <c r="M126" s="12">
        <v>6.5463461900000004</v>
      </c>
      <c r="N126" s="12">
        <v>9.7454900000000007E-3</v>
      </c>
      <c r="O126" s="12" t="s">
        <v>1938</v>
      </c>
      <c r="P126" s="12">
        <v>-1.65502393</v>
      </c>
      <c r="Q126" s="12">
        <v>2842.0981445299999</v>
      </c>
      <c r="R126" s="12">
        <v>719</v>
      </c>
      <c r="S126" s="12">
        <v>0.76402020000000004</v>
      </c>
      <c r="T126" s="12">
        <v>8</v>
      </c>
      <c r="U126" s="12">
        <v>8.1719999300000001</v>
      </c>
      <c r="V126" s="12">
        <v>12.71890926</v>
      </c>
      <c r="W126" s="12">
        <v>23</v>
      </c>
      <c r="X126" s="12">
        <v>0.10506664</v>
      </c>
      <c r="Y126" s="12">
        <v>0.68055361999999997</v>
      </c>
      <c r="Z126" s="12">
        <v>0.65200137999999996</v>
      </c>
      <c r="AA126" s="12">
        <v>-78.674354550000004</v>
      </c>
      <c r="AB126" s="12">
        <v>3.7900924699999998</v>
      </c>
      <c r="AC126" s="12" t="s">
        <v>1938</v>
      </c>
      <c r="AD126" s="12" t="s">
        <v>1938</v>
      </c>
      <c r="AE126" s="12"/>
      <c r="AF126" s="12"/>
      <c r="AG126" s="12"/>
      <c r="AH126" s="12">
        <v>16.886598589999998</v>
      </c>
      <c r="AI126" s="12">
        <v>26.274509429999998</v>
      </c>
      <c r="AJ126" s="12" t="s">
        <v>1938</v>
      </c>
      <c r="AK126" s="12">
        <v>48.559352869999998</v>
      </c>
      <c r="AL126" s="12" t="s">
        <v>1938</v>
      </c>
      <c r="AM126" s="12" t="s">
        <v>1938</v>
      </c>
      <c r="AN126" s="12">
        <v>2.125428E-2</v>
      </c>
      <c r="AO126" s="12" t="s">
        <v>1938</v>
      </c>
      <c r="AP126" s="12">
        <v>-10.493906020000001</v>
      </c>
      <c r="AQ126" s="12">
        <v>1.433534E-2</v>
      </c>
      <c r="AR126" s="12">
        <v>3.7821809999999997E-2</v>
      </c>
      <c r="AS126" s="12" t="s">
        <v>1938</v>
      </c>
      <c r="AT126" s="12" t="s">
        <v>1938</v>
      </c>
      <c r="AU126" s="12" t="s">
        <v>1938</v>
      </c>
      <c r="AV126" s="12">
        <v>0.31599998000000001</v>
      </c>
      <c r="AW126" s="12">
        <v>12.719614030000001</v>
      </c>
      <c r="AX126" s="12">
        <v>15.87592793</v>
      </c>
      <c r="AY126" s="12">
        <v>7.2268834100000001</v>
      </c>
      <c r="AZ126" s="12">
        <v>6.2987132099999998</v>
      </c>
      <c r="BA126" s="12">
        <v>13.836936</v>
      </c>
      <c r="BB126" s="12" t="s">
        <v>1938</v>
      </c>
      <c r="BC126" s="43"/>
      <c r="BD126" s="12">
        <f t="shared" si="6"/>
        <v>2.27</v>
      </c>
      <c r="BE126" s="12">
        <f t="shared" si="7"/>
        <v>33.461231101251457</v>
      </c>
      <c r="BF126" s="12"/>
      <c r="BG126" s="12"/>
      <c r="BP126" s="12">
        <v>2502</v>
      </c>
      <c r="BQ126" s="12"/>
      <c r="BR126" s="12" t="str">
        <f t="shared" si="8"/>
        <v xml:space="preserve"> </v>
      </c>
    </row>
    <row r="127" spans="1:70" x14ac:dyDescent="0.3">
      <c r="A127" s="12">
        <f t="shared" si="9"/>
        <v>126</v>
      </c>
      <c r="B127" s="12" t="s">
        <v>2971</v>
      </c>
      <c r="C127" s="12" t="s">
        <v>2972</v>
      </c>
      <c r="D127" s="12">
        <v>-78.674372669999997</v>
      </c>
      <c r="E127" s="12">
        <v>-1.6550288099999999</v>
      </c>
      <c r="F127" s="12">
        <v>1.94</v>
      </c>
      <c r="G127" s="12">
        <f t="shared" si="10"/>
        <v>1.2499999999999992E-2</v>
      </c>
      <c r="H127" s="12">
        <v>3.7900925000000001</v>
      </c>
      <c r="I127" s="12">
        <v>2841.962890625</v>
      </c>
      <c r="J127" s="12">
        <v>248.1</v>
      </c>
      <c r="K127" s="12">
        <v>1.3347674599999999</v>
      </c>
      <c r="L127" s="12">
        <v>6.6738371799999996</v>
      </c>
      <c r="M127" s="12">
        <v>6.28058958</v>
      </c>
      <c r="N127" s="12">
        <v>3.6099840000000001E-2</v>
      </c>
      <c r="O127" s="12" t="s">
        <v>1938</v>
      </c>
      <c r="P127" s="12">
        <v>-1.6550288200000001</v>
      </c>
      <c r="Q127" s="12">
        <v>2841.9628906200001</v>
      </c>
      <c r="R127" s="12">
        <v>749</v>
      </c>
      <c r="S127" s="12">
        <v>0.76746809000000005</v>
      </c>
      <c r="T127" s="12">
        <v>7</v>
      </c>
      <c r="U127" s="12">
        <v>6.9840002099999996</v>
      </c>
      <c r="V127" s="12">
        <v>12.687327379999999</v>
      </c>
      <c r="W127" s="12">
        <v>23</v>
      </c>
      <c r="X127" s="12">
        <v>0.13581786000000001</v>
      </c>
      <c r="Y127" s="12">
        <v>0.64858210000000005</v>
      </c>
      <c r="Z127" s="12">
        <v>0.72863531000000004</v>
      </c>
      <c r="AA127" s="12">
        <v>-78.674369810000002</v>
      </c>
      <c r="AB127" s="12">
        <v>3.7900924699999998</v>
      </c>
      <c r="AC127" s="12" t="s">
        <v>1938</v>
      </c>
      <c r="AD127" s="12" t="s">
        <v>1938</v>
      </c>
      <c r="AE127" s="12"/>
      <c r="AF127" s="12"/>
      <c r="AG127" s="12"/>
      <c r="AH127" s="12">
        <v>16.785715100000001</v>
      </c>
      <c r="AI127" s="12">
        <v>26.274509429999998</v>
      </c>
      <c r="AJ127" s="12" t="s">
        <v>1938</v>
      </c>
      <c r="AK127" s="12">
        <v>48.55924606</v>
      </c>
      <c r="AL127" s="12" t="s">
        <v>1938</v>
      </c>
      <c r="AM127" s="12" t="s">
        <v>1938</v>
      </c>
      <c r="AN127" s="12">
        <v>2.1322509999999999E-2</v>
      </c>
      <c r="AO127" s="12" t="s">
        <v>1938</v>
      </c>
      <c r="AP127" s="12">
        <v>-10.783981320000001</v>
      </c>
      <c r="AQ127" s="12">
        <v>2.127414E-2</v>
      </c>
      <c r="AR127" s="12">
        <v>3.772789E-2</v>
      </c>
      <c r="AS127" s="12" t="s">
        <v>1938</v>
      </c>
      <c r="AT127" s="12" t="s">
        <v>1938</v>
      </c>
      <c r="AU127" s="12" t="s">
        <v>1938</v>
      </c>
      <c r="AV127" s="12">
        <v>1.599979E-2</v>
      </c>
      <c r="AW127" s="12">
        <v>12.723062519999999</v>
      </c>
      <c r="AX127" s="12">
        <v>11.87687302</v>
      </c>
      <c r="AY127" s="12">
        <v>7.2308783500000002</v>
      </c>
      <c r="AZ127" s="12">
        <v>8.4195489899999991</v>
      </c>
      <c r="BA127" s="12">
        <v>13.829290390000001</v>
      </c>
      <c r="BB127" s="12" t="s">
        <v>1938</v>
      </c>
      <c r="BC127" s="43"/>
      <c r="BD127" s="12">
        <f t="shared" si="6"/>
        <v>1.94</v>
      </c>
      <c r="BE127" s="12">
        <f t="shared" si="7"/>
        <v>29.068734337927015</v>
      </c>
      <c r="BF127" s="12"/>
      <c r="BG127" s="12"/>
      <c r="BP127" s="12">
        <v>2502</v>
      </c>
      <c r="BQ127" s="12"/>
      <c r="BR127" s="12" t="str">
        <f t="shared" si="8"/>
        <v xml:space="preserve"> </v>
      </c>
    </row>
    <row r="128" spans="1:70" x14ac:dyDescent="0.3">
      <c r="A128" s="12">
        <f t="shared" si="9"/>
        <v>127</v>
      </c>
      <c r="B128" s="12" t="s">
        <v>2973</v>
      </c>
      <c r="C128" s="12" t="s">
        <v>2974</v>
      </c>
      <c r="D128" s="12">
        <v>-78.674388879999995</v>
      </c>
      <c r="E128" s="12">
        <v>-1.65504085</v>
      </c>
      <c r="F128" s="12">
        <v>2</v>
      </c>
      <c r="G128" s="12">
        <f t="shared" si="10"/>
        <v>-1.1041666666666667</v>
      </c>
      <c r="H128" s="12">
        <v>3.7900925000000001</v>
      </c>
      <c r="I128" s="12">
        <v>2841.625</v>
      </c>
      <c r="J128" s="12">
        <v>229.7</v>
      </c>
      <c r="K128" s="12">
        <v>1.57658184</v>
      </c>
      <c r="L128" s="12">
        <v>5.81671286</v>
      </c>
      <c r="M128" s="12">
        <v>7.5088152900000003</v>
      </c>
      <c r="N128" s="12">
        <v>1.377914E-2</v>
      </c>
      <c r="O128" s="12" t="s">
        <v>1938</v>
      </c>
      <c r="P128" s="12">
        <v>-1.6550408599999999</v>
      </c>
      <c r="Q128" s="12">
        <v>2841.625</v>
      </c>
      <c r="R128" s="12">
        <v>854</v>
      </c>
      <c r="S128" s="12">
        <v>0.77059478000000003</v>
      </c>
      <c r="T128" s="12">
        <v>7</v>
      </c>
      <c r="U128" s="12">
        <v>7.1999998099999996</v>
      </c>
      <c r="V128" s="12">
        <v>12.66921329</v>
      </c>
      <c r="W128" s="12">
        <v>23</v>
      </c>
      <c r="X128" s="12">
        <v>0.15631867999999999</v>
      </c>
      <c r="Y128" s="12">
        <v>0.68982779999999999</v>
      </c>
      <c r="Z128" s="12">
        <v>0.65688252000000003</v>
      </c>
      <c r="AA128" s="12">
        <v>-78.67438507</v>
      </c>
      <c r="AB128" s="12">
        <v>3.7900924699999998</v>
      </c>
      <c r="AC128" s="12" t="s">
        <v>1938</v>
      </c>
      <c r="AD128" s="12" t="s">
        <v>1938</v>
      </c>
      <c r="AE128" s="12"/>
      <c r="AF128" s="12"/>
      <c r="AG128" s="12"/>
      <c r="AH128" s="12">
        <v>16.686868669999999</v>
      </c>
      <c r="AI128" s="12">
        <v>26.274509429999998</v>
      </c>
      <c r="AJ128" s="12" t="s">
        <v>1938</v>
      </c>
      <c r="AK128" s="12">
        <v>48.55914688</v>
      </c>
      <c r="AL128" s="12" t="s">
        <v>1938</v>
      </c>
      <c r="AM128" s="12" t="s">
        <v>1938</v>
      </c>
      <c r="AN128" s="12">
        <v>2.138816E-2</v>
      </c>
      <c r="AO128" s="12" t="s">
        <v>1938</v>
      </c>
      <c r="AP128" s="12">
        <v>-10.929018020000001</v>
      </c>
      <c r="AQ128" s="12">
        <v>2.5738E-2</v>
      </c>
      <c r="AR128" s="12">
        <v>3.7674029999999997E-2</v>
      </c>
      <c r="AS128" s="12" t="s">
        <v>1938</v>
      </c>
      <c r="AT128" s="12" t="s">
        <v>1938</v>
      </c>
      <c r="AU128" s="12" t="s">
        <v>1938</v>
      </c>
      <c r="AV128" s="12">
        <v>0.19999981</v>
      </c>
      <c r="AW128" s="12">
        <v>12.72618866</v>
      </c>
      <c r="AX128" s="12">
        <v>10.359711649999999</v>
      </c>
      <c r="AY128" s="12">
        <v>7.2333383600000003</v>
      </c>
      <c r="AZ128" s="12">
        <v>9.6525774000000002</v>
      </c>
      <c r="BA128" s="12">
        <v>13.82458782</v>
      </c>
      <c r="BB128" s="12" t="s">
        <v>1938</v>
      </c>
      <c r="BC128" s="43"/>
      <c r="BD128" s="12">
        <f t="shared" si="6"/>
        <v>2</v>
      </c>
      <c r="BE128" s="12">
        <f t="shared" si="7"/>
        <v>34.383681095098787</v>
      </c>
      <c r="BF128" s="12"/>
      <c r="BG128" s="12"/>
      <c r="BP128" s="12">
        <v>2507</v>
      </c>
      <c r="BQ128" s="12"/>
      <c r="BR128" s="12" t="str">
        <f t="shared" si="8"/>
        <v xml:space="preserve"> </v>
      </c>
    </row>
    <row r="132" spans="7:7" x14ac:dyDescent="0.3">
      <c r="G132">
        <f>MAX(G4:G128)</f>
        <v>2.7599999999999993</v>
      </c>
    </row>
  </sheetData>
  <mergeCells count="1">
    <mergeCell ref="BC1:BC12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90089-DF88-4B99-B629-61C65EFF5623}">
  <sheetPr>
    <tabColor rgb="FFFF0000"/>
  </sheetPr>
  <dimension ref="A1:AK241"/>
  <sheetViews>
    <sheetView showRuler="0" topLeftCell="W1" zoomScaleNormal="100" workbookViewId="0">
      <selection activeCell="AE9" sqref="AE9"/>
    </sheetView>
  </sheetViews>
  <sheetFormatPr baseColWidth="10" defaultColWidth="9.109375" defaultRowHeight="14.4" x14ac:dyDescent="0.3"/>
  <cols>
    <col min="1" max="1" width="9.109375" style="15"/>
    <col min="2" max="2" width="13.44140625" style="15" customWidth="1"/>
    <col min="3" max="3" width="20.44140625" style="15" customWidth="1"/>
    <col min="4" max="5" width="9.109375" style="15" customWidth="1"/>
    <col min="6" max="7" width="23.44140625" style="15" customWidth="1"/>
    <col min="8" max="8" width="16.88671875" style="15" customWidth="1"/>
    <col min="9" max="15" width="9.109375" style="15"/>
    <col min="16" max="16" width="16.5546875" style="15" bestFit="1" customWidth="1"/>
    <col min="17" max="17" width="9.109375" style="15"/>
    <col min="18" max="18" width="9.109375" style="15" customWidth="1"/>
    <col min="19" max="20" width="9.109375" style="15"/>
    <col min="21" max="21" width="16.6640625" style="15" bestFit="1" customWidth="1"/>
    <col min="22" max="24" width="9.109375" style="15"/>
    <col min="25" max="25" width="16.5546875" style="15" bestFit="1" customWidth="1"/>
    <col min="26" max="29" width="9.109375" style="15"/>
    <col min="31" max="31" width="16.21875" bestFit="1" customWidth="1"/>
    <col min="34" max="16384" width="9.109375" style="15"/>
  </cols>
  <sheetData>
    <row r="1" spans="1:37" ht="57.6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902</v>
      </c>
      <c r="P1" s="15" t="s">
        <v>22</v>
      </c>
      <c r="Q1" s="15" t="s">
        <v>20</v>
      </c>
      <c r="R1" s="15" t="s">
        <v>14</v>
      </c>
      <c r="S1" s="15" t="s">
        <v>903</v>
      </c>
      <c r="T1" s="15" t="s">
        <v>17</v>
      </c>
      <c r="U1" s="15" t="s">
        <v>15</v>
      </c>
      <c r="W1" s="16" t="s">
        <v>22</v>
      </c>
      <c r="X1" s="16" t="s">
        <v>0</v>
      </c>
      <c r="Y1" s="16" t="s">
        <v>22</v>
      </c>
      <c r="Z1" s="17" t="s">
        <v>904</v>
      </c>
      <c r="AA1" s="18" t="s">
        <v>905</v>
      </c>
      <c r="AB1" s="18" t="s">
        <v>906</v>
      </c>
      <c r="AC1" s="19" t="s">
        <v>907</v>
      </c>
      <c r="AE1" s="4" t="s">
        <v>908</v>
      </c>
      <c r="AF1" s="4">
        <f>AVERAGE(A2:A3638)</f>
        <v>119.99581589958159</v>
      </c>
      <c r="AG1" s="4" t="s">
        <v>25</v>
      </c>
      <c r="AH1"/>
      <c r="AI1"/>
      <c r="AJ1"/>
      <c r="AK1"/>
    </row>
    <row r="2" spans="1:37" x14ac:dyDescent="0.3">
      <c r="A2" s="15">
        <v>1</v>
      </c>
      <c r="B2" s="15" t="s">
        <v>909</v>
      </c>
      <c r="C2" s="15" t="s">
        <v>910</v>
      </c>
      <c r="D2" s="15" t="s">
        <v>911</v>
      </c>
      <c r="E2" s="15">
        <v>-1.6574916383251548</v>
      </c>
      <c r="F2" s="15">
        <v>0</v>
      </c>
      <c r="H2" s="15">
        <v>3</v>
      </c>
      <c r="I2" s="15">
        <v>2836</v>
      </c>
      <c r="J2" s="15">
        <v>0</v>
      </c>
      <c r="K2" s="15">
        <v>-0.17477672</v>
      </c>
      <c r="L2" s="15">
        <v>8.9878330200000001</v>
      </c>
      <c r="M2" s="15">
        <v>4.3263225600000004</v>
      </c>
      <c r="N2" s="15">
        <v>5.1318410000000002E-2</v>
      </c>
      <c r="O2" s="15">
        <v>0.89300542999999999</v>
      </c>
      <c r="P2" s="15">
        <v>1173</v>
      </c>
      <c r="Q2" s="15">
        <v>12.06517887</v>
      </c>
      <c r="R2" s="15">
        <v>2836</v>
      </c>
      <c r="S2" s="15">
        <v>4.2427906999999996</v>
      </c>
      <c r="T2" s="15">
        <v>0</v>
      </c>
      <c r="U2" s="15">
        <v>4.2427902199999998</v>
      </c>
      <c r="W2" s="15">
        <v>679</v>
      </c>
      <c r="X2" s="15">
        <v>1</v>
      </c>
      <c r="Y2" s="15">
        <f t="shared" ref="Y2:Y65" si="0">IF(W2&lt;=1000,W2," ")</f>
        <v>679</v>
      </c>
      <c r="Z2" s="15">
        <f>MAX(X2:X68)</f>
        <v>67</v>
      </c>
      <c r="AA2" s="15">
        <f>AVERAGE(Y2:Y68)</f>
        <v>877.49253731343288</v>
      </c>
      <c r="AB2" s="15">
        <f>AVERAGE(W2:W239)</f>
        <v>1436.8403361344538</v>
      </c>
      <c r="AC2" s="15">
        <f>(Z2/MAX(A2:A239)*100)</f>
        <v>28.15126050420168</v>
      </c>
      <c r="AE2" s="4"/>
      <c r="AF2" s="4">
        <f>AF1/60</f>
        <v>1.9999302649930264</v>
      </c>
      <c r="AG2" s="4" t="s">
        <v>26</v>
      </c>
      <c r="AH2"/>
      <c r="AI2"/>
      <c r="AJ2"/>
      <c r="AK2"/>
    </row>
    <row r="3" spans="1:37" x14ac:dyDescent="0.3">
      <c r="A3" s="15">
        <v>2</v>
      </c>
      <c r="B3" s="15" t="s">
        <v>912</v>
      </c>
      <c r="C3" s="15" t="s">
        <v>913</v>
      </c>
      <c r="D3" s="15">
        <v>-78.673612698912621</v>
      </c>
      <c r="E3" s="15">
        <v>-1.6575046302750707</v>
      </c>
      <c r="F3" s="15">
        <v>2.0299999999999998</v>
      </c>
      <c r="H3" s="15">
        <v>3</v>
      </c>
      <c r="I3" s="15">
        <v>2836</v>
      </c>
      <c r="J3" s="15">
        <v>150.9</v>
      </c>
      <c r="K3" s="15">
        <v>0.47165772</v>
      </c>
      <c r="L3" s="15">
        <v>7.7093296100000002</v>
      </c>
      <c r="M3" s="15">
        <v>7.0006456400000001</v>
      </c>
      <c r="N3" s="15">
        <v>5.0423629999999997E-2</v>
      </c>
      <c r="O3" s="15">
        <v>0.86152214000000005</v>
      </c>
      <c r="P3" s="15">
        <v>1682</v>
      </c>
      <c r="Q3" s="15">
        <v>12.06635189</v>
      </c>
      <c r="R3" s="15">
        <v>2836</v>
      </c>
      <c r="S3" s="15">
        <v>4.2427906999999996</v>
      </c>
      <c r="T3" s="15">
        <v>0</v>
      </c>
      <c r="U3" s="15">
        <v>4.2427902199999998</v>
      </c>
      <c r="W3" s="15">
        <v>679</v>
      </c>
      <c r="X3" s="15">
        <v>2</v>
      </c>
      <c r="Y3" s="15">
        <f t="shared" si="0"/>
        <v>679</v>
      </c>
      <c r="AE3" s="4" t="s">
        <v>914</v>
      </c>
      <c r="AF3" s="4">
        <f>Z2</f>
        <v>67</v>
      </c>
      <c r="AG3" s="4" t="s">
        <v>25</v>
      </c>
      <c r="AH3"/>
      <c r="AI3"/>
      <c r="AJ3"/>
      <c r="AK3"/>
    </row>
    <row r="4" spans="1:37" x14ac:dyDescent="0.3">
      <c r="A4" s="15">
        <v>3</v>
      </c>
      <c r="B4" s="15" t="s">
        <v>915</v>
      </c>
      <c r="C4" s="15" t="s">
        <v>916</v>
      </c>
      <c r="D4" s="15">
        <v>-78.67360389791429</v>
      </c>
      <c r="E4" s="15">
        <v>-1.6575280157849193</v>
      </c>
      <c r="F4" s="15">
        <v>3.27</v>
      </c>
      <c r="G4" s="15">
        <f t="shared" ref="G4:G67" si="1">(-F6+8*F5-8*F3+F2)/12</f>
        <v>0.97833335000000032</v>
      </c>
      <c r="H4" s="15">
        <v>3</v>
      </c>
      <c r="I4" s="15">
        <v>2836</v>
      </c>
      <c r="J4" s="15">
        <v>166.3</v>
      </c>
      <c r="K4" s="15">
        <v>-1.4245500600000001</v>
      </c>
      <c r="L4" s="15">
        <v>7.3861122100000003</v>
      </c>
      <c r="M4" s="15">
        <v>7.2448544500000001</v>
      </c>
      <c r="N4" s="15">
        <v>8.6828810000000006E-2</v>
      </c>
      <c r="O4" s="15">
        <v>0.77805453999999996</v>
      </c>
      <c r="P4" s="15">
        <v>1682</v>
      </c>
      <c r="Q4" s="15">
        <v>12.06635189</v>
      </c>
      <c r="R4" s="15">
        <v>2836</v>
      </c>
      <c r="S4" s="15">
        <v>4.2427906999999996</v>
      </c>
      <c r="T4" s="15">
        <v>3</v>
      </c>
      <c r="U4" s="15">
        <v>4.2427902199999998</v>
      </c>
      <c r="W4" s="15">
        <v>735</v>
      </c>
      <c r="X4" s="15">
        <v>3</v>
      </c>
      <c r="Y4" s="15">
        <f t="shared" si="0"/>
        <v>735</v>
      </c>
      <c r="AE4" s="4"/>
      <c r="AF4" s="4">
        <f>AF3/60</f>
        <v>1.1166666666666667</v>
      </c>
      <c r="AG4" s="4" t="s">
        <v>26</v>
      </c>
      <c r="AH4"/>
      <c r="AI4"/>
      <c r="AJ4"/>
      <c r="AK4"/>
    </row>
    <row r="5" spans="1:37" x14ac:dyDescent="0.3">
      <c r="A5" s="15">
        <v>4</v>
      </c>
      <c r="B5" s="15" t="s">
        <v>917</v>
      </c>
      <c r="C5" s="15" t="s">
        <v>918</v>
      </c>
      <c r="D5" s="15">
        <v>-78.673600293695927</v>
      </c>
      <c r="E5" s="15">
        <v>-1.6575630940496922</v>
      </c>
      <c r="F5" s="15">
        <v>3.99</v>
      </c>
      <c r="G5" s="15">
        <f t="shared" si="1"/>
        <v>0.20166653333333329</v>
      </c>
      <c r="H5" s="15">
        <v>3.5</v>
      </c>
      <c r="I5" s="15">
        <v>2835</v>
      </c>
      <c r="J5" s="15">
        <v>183.4</v>
      </c>
      <c r="K5" s="15">
        <v>-7.1826099999999999E-3</v>
      </c>
      <c r="L5" s="15">
        <v>7.3310456300000002</v>
      </c>
      <c r="M5" s="15">
        <v>6.8282632799999998</v>
      </c>
      <c r="N5" s="15">
        <v>4.024929E-2</v>
      </c>
      <c r="O5" s="15">
        <v>0.89837467999999998</v>
      </c>
      <c r="P5" s="15">
        <v>2042</v>
      </c>
      <c r="Q5" s="15">
        <v>12.0853529</v>
      </c>
      <c r="R5" s="15">
        <v>2835</v>
      </c>
      <c r="S5" s="15">
        <v>4.2457885700000002</v>
      </c>
      <c r="T5" s="15">
        <v>12</v>
      </c>
      <c r="U5" s="15">
        <v>4.2457881000000004</v>
      </c>
      <c r="W5" s="15">
        <v>774</v>
      </c>
      <c r="X5" s="15">
        <v>4</v>
      </c>
      <c r="Y5" s="15">
        <f t="shared" si="0"/>
        <v>774</v>
      </c>
      <c r="AE5" s="4" t="s">
        <v>28</v>
      </c>
      <c r="AF5" s="4">
        <f>AVERAGE(AA2:AA112)</f>
        <v>877.49253731343288</v>
      </c>
      <c r="AG5" s="4" t="s">
        <v>29</v>
      </c>
      <c r="AH5"/>
      <c r="AI5" t="s">
        <v>30</v>
      </c>
      <c r="AJ5">
        <f>COUNTIF(G4:G11392,"&gt;0")</f>
        <v>126</v>
      </c>
      <c r="AK5"/>
    </row>
    <row r="6" spans="1:37" x14ac:dyDescent="0.3">
      <c r="A6" s="15">
        <v>5</v>
      </c>
      <c r="B6" s="15" t="s">
        <v>919</v>
      </c>
      <c r="C6" s="15" t="s">
        <v>920</v>
      </c>
      <c r="D6" s="15">
        <v>-78.673610016703606</v>
      </c>
      <c r="E6" s="15">
        <v>-1.6575997648760676</v>
      </c>
      <c r="F6" s="15">
        <v>3.9399997999999998</v>
      </c>
      <c r="G6" s="15">
        <f t="shared" si="1"/>
        <v>0.39750002499999965</v>
      </c>
      <c r="H6" s="15">
        <v>3</v>
      </c>
      <c r="I6" s="15">
        <v>2835</v>
      </c>
      <c r="J6" s="15">
        <v>201.9</v>
      </c>
      <c r="K6" s="15">
        <v>4.5489830000000002E-2</v>
      </c>
      <c r="L6" s="15">
        <v>12.88319969</v>
      </c>
      <c r="M6" s="15">
        <v>5.4492030099999997</v>
      </c>
      <c r="N6" s="15">
        <v>-5.2003840000000003E-2</v>
      </c>
      <c r="O6" s="15">
        <v>0.70410514000000002</v>
      </c>
      <c r="P6" s="15">
        <v>1402</v>
      </c>
      <c r="Q6" s="15">
        <v>12.10455513</v>
      </c>
      <c r="R6" s="15">
        <v>2835</v>
      </c>
      <c r="S6" s="15">
        <v>4.2510428400000002</v>
      </c>
      <c r="T6" s="15">
        <v>16</v>
      </c>
      <c r="U6" s="15">
        <v>4.2510418899999998</v>
      </c>
      <c r="W6" s="15">
        <v>778</v>
      </c>
      <c r="X6" s="15">
        <v>5</v>
      </c>
      <c r="Y6" s="15">
        <f t="shared" si="0"/>
        <v>778</v>
      </c>
      <c r="AE6" s="5" t="s">
        <v>31</v>
      </c>
      <c r="AF6" s="5">
        <f>AF3/MAX(A2:A36398)</f>
        <v>0.28151260504201681</v>
      </c>
      <c r="AG6" s="5" t="s">
        <v>25</v>
      </c>
      <c r="AH6"/>
      <c r="AI6" t="s">
        <v>32</v>
      </c>
      <c r="AJ6">
        <f>COUNTIF(G4:G11392,"&lt;0")</f>
        <v>110</v>
      </c>
      <c r="AK6"/>
    </row>
    <row r="7" spans="1:37" x14ac:dyDescent="0.3">
      <c r="A7" s="15">
        <v>6</v>
      </c>
      <c r="B7" s="15" t="s">
        <v>921</v>
      </c>
      <c r="C7" s="15" t="s">
        <v>922</v>
      </c>
      <c r="D7" s="15">
        <v>-78.673630217090249</v>
      </c>
      <c r="E7" s="15">
        <v>-1.6576389502733946</v>
      </c>
      <c r="F7" s="15">
        <v>4.97</v>
      </c>
      <c r="G7" s="15">
        <f t="shared" si="1"/>
        <v>1.305833266666667</v>
      </c>
      <c r="H7" s="15">
        <v>3</v>
      </c>
      <c r="I7" s="15">
        <v>2835</v>
      </c>
      <c r="J7" s="15">
        <v>215</v>
      </c>
      <c r="K7" s="15">
        <v>2.2433669599999999</v>
      </c>
      <c r="L7" s="15">
        <v>7.3190746300000002</v>
      </c>
      <c r="M7" s="15">
        <v>5.3247046500000002</v>
      </c>
      <c r="N7" s="15">
        <v>3.0991000000000001E-2</v>
      </c>
      <c r="O7" s="15">
        <v>0.91448253000000002</v>
      </c>
      <c r="P7" s="15">
        <v>1685</v>
      </c>
      <c r="Q7" s="15">
        <v>12.118494030000001</v>
      </c>
      <c r="R7" s="15">
        <v>2835</v>
      </c>
      <c r="S7" s="15">
        <v>4.2560424799999996</v>
      </c>
      <c r="T7" s="15">
        <v>20</v>
      </c>
      <c r="U7" s="15">
        <v>4.2560419999999999</v>
      </c>
      <c r="W7" s="15">
        <v>781</v>
      </c>
      <c r="X7" s="15">
        <v>6</v>
      </c>
      <c r="Y7" s="15">
        <f t="shared" si="0"/>
        <v>781</v>
      </c>
      <c r="AE7" s="1" t="s">
        <v>33</v>
      </c>
      <c r="AF7" s="6">
        <f>(U165-U2)*1000</f>
        <v>973.0959000000006</v>
      </c>
      <c r="AG7" s="1" t="s">
        <v>34</v>
      </c>
      <c r="AH7"/>
      <c r="AI7" s="1" t="s">
        <v>35</v>
      </c>
      <c r="AJ7" s="1"/>
      <c r="AK7" s="1"/>
    </row>
    <row r="8" spans="1:37" x14ac:dyDescent="0.3">
      <c r="A8" s="15">
        <v>7</v>
      </c>
      <c r="B8" s="15" t="s">
        <v>923</v>
      </c>
      <c r="C8" s="15" t="s">
        <v>924</v>
      </c>
      <c r="D8" s="15">
        <v>-78.673662571236491</v>
      </c>
      <c r="E8" s="15">
        <v>-1.6576757887378335</v>
      </c>
      <c r="F8" s="15">
        <v>6.3399996999999999</v>
      </c>
      <c r="G8" s="15">
        <f t="shared" si="1"/>
        <v>1.3008333166666661</v>
      </c>
      <c r="H8" s="15">
        <v>2.5</v>
      </c>
      <c r="I8" s="15">
        <v>2835</v>
      </c>
      <c r="J8" s="15">
        <v>220</v>
      </c>
      <c r="K8" s="15">
        <v>-0.41898531</v>
      </c>
      <c r="L8" s="15">
        <v>8.4706859600000008</v>
      </c>
      <c r="M8" s="15">
        <v>6.0621185300000002</v>
      </c>
      <c r="N8" s="15">
        <v>5.3226450000000002E-2</v>
      </c>
      <c r="O8" s="15">
        <v>0.90349990000000002</v>
      </c>
      <c r="P8" s="15">
        <v>1685</v>
      </c>
      <c r="Q8" s="15">
        <v>12.131981850000001</v>
      </c>
      <c r="R8" s="15">
        <v>2835</v>
      </c>
      <c r="S8" s="15">
        <v>4.2560424799999996</v>
      </c>
      <c r="T8" s="15">
        <v>20</v>
      </c>
      <c r="U8" s="15">
        <v>4.2560419999999999</v>
      </c>
      <c r="W8" s="15">
        <v>781</v>
      </c>
      <c r="X8" s="15">
        <v>7</v>
      </c>
      <c r="Y8" s="15">
        <f t="shared" si="0"/>
        <v>781</v>
      </c>
      <c r="AE8" s="7" t="s">
        <v>36</v>
      </c>
      <c r="AF8" s="8">
        <f>AVERAGE(F2:F362)</f>
        <v>5.4950419147478984</v>
      </c>
      <c r="AG8" s="7" t="s">
        <v>37</v>
      </c>
      <c r="AH8"/>
      <c r="AI8" s="9" t="s">
        <v>36</v>
      </c>
      <c r="AJ8" s="10">
        <v>4.3849410600009326</v>
      </c>
      <c r="AK8" s="1"/>
    </row>
    <row r="9" spans="1:37" x14ac:dyDescent="0.3">
      <c r="A9" s="15">
        <v>8</v>
      </c>
      <c r="B9" s="15" t="s">
        <v>925</v>
      </c>
      <c r="C9" s="15" t="s">
        <v>926</v>
      </c>
      <c r="D9" s="15">
        <v>-78.673700541257858</v>
      </c>
      <c r="E9" s="15">
        <v>-1.657720715738833</v>
      </c>
      <c r="F9" s="15">
        <v>7.52</v>
      </c>
      <c r="G9" s="15">
        <f t="shared" si="1"/>
        <v>1.1850002000000004</v>
      </c>
      <c r="H9" s="15">
        <v>2.5</v>
      </c>
      <c r="I9" s="15">
        <v>2834</v>
      </c>
      <c r="J9" s="15">
        <v>223.5</v>
      </c>
      <c r="K9" s="15">
        <v>7.4220259999999996E-2</v>
      </c>
      <c r="L9" s="15">
        <v>8.3892831799999996</v>
      </c>
      <c r="M9" s="15">
        <v>5.0517654399999996</v>
      </c>
      <c r="N9" s="15">
        <v>1.728296E-2</v>
      </c>
      <c r="O9" s="15">
        <v>0.76536351000000002</v>
      </c>
      <c r="P9" s="15">
        <v>2154</v>
      </c>
      <c r="Q9" s="15">
        <v>12.131981850000001</v>
      </c>
      <c r="R9" s="15">
        <v>2834</v>
      </c>
      <c r="S9" s="15">
        <v>4.2650113100000002</v>
      </c>
      <c r="T9" s="15">
        <v>25</v>
      </c>
      <c r="U9" s="15">
        <v>4.2650108299999996</v>
      </c>
      <c r="W9" s="15">
        <v>783</v>
      </c>
      <c r="X9" s="15">
        <v>8</v>
      </c>
      <c r="Y9" s="15">
        <f t="shared" si="0"/>
        <v>783</v>
      </c>
      <c r="AE9" s="7" t="s">
        <v>38</v>
      </c>
      <c r="AF9" s="8">
        <f>MAX(F2:F362)</f>
        <v>12.599999</v>
      </c>
      <c r="AG9" s="7" t="s">
        <v>37</v>
      </c>
      <c r="AH9"/>
      <c r="AI9" s="9" t="s">
        <v>39</v>
      </c>
      <c r="AJ9" s="11">
        <v>12.53</v>
      </c>
      <c r="AK9" s="1" t="s">
        <v>37</v>
      </c>
    </row>
    <row r="10" spans="1:37" x14ac:dyDescent="0.3">
      <c r="A10" s="15">
        <v>9</v>
      </c>
      <c r="B10" s="15" t="s">
        <v>927</v>
      </c>
      <c r="C10" s="15" t="s">
        <v>928</v>
      </c>
      <c r="D10" s="15">
        <v>-78.673750665038824</v>
      </c>
      <c r="E10" s="15">
        <v>-1.6577728930860758</v>
      </c>
      <c r="F10" s="15">
        <v>8.73</v>
      </c>
      <c r="G10" s="15">
        <f t="shared" si="1"/>
        <v>1.2708333916666661</v>
      </c>
      <c r="H10" s="15">
        <v>2.5</v>
      </c>
      <c r="I10" s="15">
        <v>2832</v>
      </c>
      <c r="J10" s="15">
        <v>222.7</v>
      </c>
      <c r="K10" s="15">
        <v>-0.17717093</v>
      </c>
      <c r="L10" s="15">
        <v>9.2990789399999993</v>
      </c>
      <c r="M10" s="15">
        <v>4.1611223199999996</v>
      </c>
      <c r="N10" s="15">
        <v>5.7651340000000002E-2</v>
      </c>
      <c r="O10" s="15">
        <v>0.83272332000000004</v>
      </c>
      <c r="P10" s="15">
        <v>2689</v>
      </c>
      <c r="Q10" s="15">
        <v>12.14568996</v>
      </c>
      <c r="R10" s="15">
        <v>2832</v>
      </c>
      <c r="S10" s="15">
        <v>4.2764825799999997</v>
      </c>
      <c r="T10" s="15">
        <v>32</v>
      </c>
      <c r="U10" s="15">
        <v>4.2764821099999999</v>
      </c>
      <c r="W10" s="15">
        <v>806</v>
      </c>
      <c r="X10" s="15">
        <v>9</v>
      </c>
      <c r="Y10" s="15">
        <f t="shared" si="0"/>
        <v>806</v>
      </c>
      <c r="AE10" s="7" t="s">
        <v>40</v>
      </c>
      <c r="AF10" s="8">
        <f>MAX(G4:G362)</f>
        <v>2.1391665583333332</v>
      </c>
      <c r="AG10" s="7" t="s">
        <v>41</v>
      </c>
      <c r="AH10"/>
      <c r="AI10" s="9" t="s">
        <v>40</v>
      </c>
      <c r="AJ10" s="11">
        <v>3.3358333333333334</v>
      </c>
      <c r="AK10" s="1" t="s">
        <v>41</v>
      </c>
    </row>
    <row r="11" spans="1:37" x14ac:dyDescent="0.3">
      <c r="A11" s="15">
        <v>10</v>
      </c>
      <c r="B11" s="15" t="s">
        <v>929</v>
      </c>
      <c r="C11" s="15" t="s">
        <v>930</v>
      </c>
      <c r="D11" s="15">
        <v>-78.673804895952344</v>
      </c>
      <c r="E11" s="15">
        <v>-1.6578356735408306</v>
      </c>
      <c r="F11" s="15">
        <v>9.8699999999999992</v>
      </c>
      <c r="G11" s="15">
        <f t="shared" si="1"/>
        <v>0.54499933333333228</v>
      </c>
      <c r="H11" s="15">
        <v>2.5</v>
      </c>
      <c r="I11" s="15">
        <v>2832</v>
      </c>
      <c r="J11" s="15">
        <v>222.6</v>
      </c>
      <c r="K11" s="15">
        <v>-0.84275900999999998</v>
      </c>
      <c r="L11" s="15">
        <v>7.8122801800000001</v>
      </c>
      <c r="M11" s="15">
        <v>5.1666874900000002</v>
      </c>
      <c r="N11" s="15">
        <v>1.132098E-2</v>
      </c>
      <c r="O11" s="15">
        <v>0.66163921000000003</v>
      </c>
      <c r="P11" s="15">
        <v>2689</v>
      </c>
      <c r="Q11" s="15">
        <v>12.13858128</v>
      </c>
      <c r="R11" s="15">
        <v>2832</v>
      </c>
      <c r="S11" s="15">
        <v>4.2764825799999997</v>
      </c>
      <c r="T11" s="15">
        <v>32</v>
      </c>
      <c r="U11" s="15">
        <v>4.2764821099999999</v>
      </c>
      <c r="W11" s="15">
        <v>815</v>
      </c>
      <c r="X11" s="15">
        <v>10</v>
      </c>
      <c r="Y11" s="15">
        <f t="shared" si="0"/>
        <v>815</v>
      </c>
      <c r="AE11" s="7" t="s">
        <v>42</v>
      </c>
      <c r="AF11" s="8">
        <f>SUMIF(G4:G5997,"&gt;0")/MAX(A2:A5997)</f>
        <v>0.34300769567577022</v>
      </c>
      <c r="AG11" s="7" t="s">
        <v>41</v>
      </c>
      <c r="AH11"/>
      <c r="AI11" s="9" t="s">
        <v>43</v>
      </c>
      <c r="AJ11" s="11">
        <v>0.36972127028711232</v>
      </c>
      <c r="AK11" s="1" t="s">
        <v>41</v>
      </c>
    </row>
    <row r="12" spans="1:37" x14ac:dyDescent="0.3">
      <c r="A12" s="15">
        <v>11</v>
      </c>
      <c r="B12" s="15" t="s">
        <v>931</v>
      </c>
      <c r="C12" s="15" t="s">
        <v>932</v>
      </c>
      <c r="D12" s="15">
        <v>-78.673863150179386</v>
      </c>
      <c r="E12" s="15">
        <v>-1.6578995017334819</v>
      </c>
      <c r="F12" s="15">
        <v>9.8899989999999995</v>
      </c>
      <c r="G12" s="15">
        <f t="shared" si="1"/>
        <v>7.6666750000000825E-2</v>
      </c>
      <c r="H12" s="15">
        <v>2</v>
      </c>
      <c r="I12" s="15">
        <v>2831</v>
      </c>
      <c r="J12" s="15">
        <v>221.7</v>
      </c>
      <c r="K12" s="15">
        <v>-0.26815060000000002</v>
      </c>
      <c r="L12" s="15">
        <v>6.9790978399999997</v>
      </c>
      <c r="M12" s="15">
        <v>8.2073230699999993</v>
      </c>
      <c r="N12" s="15">
        <v>4.4854600000000001E-2</v>
      </c>
      <c r="O12" s="15">
        <v>0.71240311999999995</v>
      </c>
      <c r="P12" s="15">
        <v>1924</v>
      </c>
      <c r="Q12" s="15">
        <v>12.150872229999999</v>
      </c>
      <c r="R12" s="15">
        <v>2831</v>
      </c>
      <c r="S12" s="15">
        <v>4.2897801400000004</v>
      </c>
      <c r="T12" s="15">
        <v>35</v>
      </c>
      <c r="U12" s="15">
        <v>4.2897796599999998</v>
      </c>
      <c r="W12" s="15">
        <v>821</v>
      </c>
      <c r="X12" s="15">
        <v>11</v>
      </c>
      <c r="Y12" s="15">
        <f t="shared" si="0"/>
        <v>821</v>
      </c>
      <c r="AE12" s="7" t="s">
        <v>44</v>
      </c>
      <c r="AF12" s="8">
        <f>SUMIF(G4:G36497,"&lt;0")/MAX(A2:A5997)</f>
        <v>-0.35315825588585442</v>
      </c>
      <c r="AG12" s="7" t="s">
        <v>41</v>
      </c>
      <c r="AH12"/>
      <c r="AI12" s="9" t="s">
        <v>45</v>
      </c>
      <c r="AJ12" s="11">
        <v>-0.36675792578534649</v>
      </c>
      <c r="AK12" s="1" t="s">
        <v>41</v>
      </c>
    </row>
    <row r="13" spans="1:37" x14ac:dyDescent="0.3">
      <c r="A13" s="15">
        <v>12</v>
      </c>
      <c r="B13" s="15" t="s">
        <v>933</v>
      </c>
      <c r="C13" s="15" t="s">
        <v>934</v>
      </c>
      <c r="D13" s="15">
        <v>-78.67392098531127</v>
      </c>
      <c r="E13" s="15">
        <v>-1.6579676466062665</v>
      </c>
      <c r="F13" s="15">
        <v>10.26</v>
      </c>
      <c r="G13" s="15">
        <f t="shared" si="1"/>
        <v>0.55666674999999988</v>
      </c>
      <c r="H13" s="15">
        <v>2</v>
      </c>
      <c r="I13" s="15">
        <v>2830</v>
      </c>
      <c r="J13" s="15">
        <v>221.7</v>
      </c>
      <c r="K13" s="15">
        <v>-0.68953006999999999</v>
      </c>
      <c r="L13" s="15">
        <v>6.7253127099999999</v>
      </c>
      <c r="M13" s="15">
        <v>9.2344360400000003</v>
      </c>
      <c r="N13" s="15">
        <v>8.9418399999999995E-3</v>
      </c>
      <c r="O13" s="15">
        <v>0.82833027999999997</v>
      </c>
      <c r="P13" s="15">
        <v>1924</v>
      </c>
      <c r="Q13" s="15">
        <v>12.150872229999999</v>
      </c>
      <c r="R13" s="15">
        <v>2830</v>
      </c>
      <c r="S13" s="15">
        <v>4.29876375</v>
      </c>
      <c r="T13" s="15">
        <v>36</v>
      </c>
      <c r="U13" s="15">
        <v>4.2987632800000002</v>
      </c>
      <c r="W13" s="15">
        <v>822</v>
      </c>
      <c r="X13" s="15">
        <v>12</v>
      </c>
      <c r="Y13" s="15">
        <f t="shared" si="0"/>
        <v>822</v>
      </c>
      <c r="AE13" s="7" t="s">
        <v>46</v>
      </c>
      <c r="AF13" s="7">
        <f>AF6*100</f>
        <v>28.15126050420168</v>
      </c>
      <c r="AG13" s="12"/>
      <c r="AH13"/>
      <c r="AI13" s="9" t="s">
        <v>47</v>
      </c>
      <c r="AJ13" s="10">
        <v>26.756217099292069</v>
      </c>
      <c r="AK13" s="1" t="s">
        <v>48</v>
      </c>
    </row>
    <row r="14" spans="1:37" x14ac:dyDescent="0.3">
      <c r="A14" s="15">
        <v>13</v>
      </c>
      <c r="B14" s="15" t="s">
        <v>935</v>
      </c>
      <c r="C14" s="15" t="s">
        <v>936</v>
      </c>
      <c r="D14" s="15">
        <v>-78.673981921747327</v>
      </c>
      <c r="E14" s="15">
        <v>-1.6580404853448272</v>
      </c>
      <c r="F14" s="15">
        <v>10.929999</v>
      </c>
      <c r="G14" s="15">
        <f t="shared" si="1"/>
        <v>0.66249925000000065</v>
      </c>
      <c r="H14" s="15">
        <v>2</v>
      </c>
      <c r="I14" s="15">
        <v>2830</v>
      </c>
      <c r="J14" s="15">
        <v>222</v>
      </c>
      <c r="K14" s="15">
        <v>-0.62728083000000001</v>
      </c>
      <c r="L14" s="15">
        <v>8.1402854900000001</v>
      </c>
      <c r="M14" s="15">
        <v>5.2863974599999999</v>
      </c>
      <c r="N14" s="15">
        <v>1.048261E-2</v>
      </c>
      <c r="O14" s="15">
        <v>0.78415595999999999</v>
      </c>
      <c r="P14" s="15">
        <v>2068</v>
      </c>
      <c r="Q14" s="15">
        <v>12.157835009999999</v>
      </c>
      <c r="R14" s="15">
        <v>2830</v>
      </c>
      <c r="S14" s="15">
        <v>4.31307697</v>
      </c>
      <c r="T14" s="15">
        <v>40</v>
      </c>
      <c r="U14" s="15">
        <v>4.3130765000000002</v>
      </c>
      <c r="W14" s="15">
        <v>824</v>
      </c>
      <c r="X14" s="15">
        <v>13</v>
      </c>
      <c r="Y14" s="15">
        <f t="shared" si="0"/>
        <v>824</v>
      </c>
      <c r="AH14"/>
      <c r="AI14"/>
      <c r="AJ14"/>
      <c r="AK14"/>
    </row>
    <row r="15" spans="1:37" x14ac:dyDescent="0.3">
      <c r="A15" s="15">
        <v>14</v>
      </c>
      <c r="B15" s="15" t="s">
        <v>937</v>
      </c>
      <c r="C15" s="15" t="s">
        <v>938</v>
      </c>
      <c r="D15" s="15">
        <v>-78.67404755204916</v>
      </c>
      <c r="E15" s="15">
        <v>-1.6581203648820519</v>
      </c>
      <c r="F15" s="15">
        <v>11.509999000000001</v>
      </c>
      <c r="G15" s="15">
        <f t="shared" si="1"/>
        <v>0.54083408333333294</v>
      </c>
      <c r="H15" s="15">
        <v>2</v>
      </c>
      <c r="I15" s="15">
        <v>2830</v>
      </c>
      <c r="J15" s="15">
        <v>222.3</v>
      </c>
      <c r="K15" s="15">
        <v>-0.62488663</v>
      </c>
      <c r="L15" s="15">
        <v>8.8226327900000001</v>
      </c>
      <c r="M15" s="15">
        <v>7.8697409599999997</v>
      </c>
      <c r="N15" s="15">
        <v>9.2793000000000007E-3</v>
      </c>
      <c r="O15" s="15">
        <v>0.82613378999999998</v>
      </c>
      <c r="P15" s="15">
        <v>2167</v>
      </c>
      <c r="Q15" s="15">
        <v>12.1639328</v>
      </c>
      <c r="R15" s="15">
        <v>2830</v>
      </c>
      <c r="S15" s="15">
        <v>4.3242707300000003</v>
      </c>
      <c r="T15" s="15">
        <v>41</v>
      </c>
      <c r="U15" s="15">
        <v>4.3242702499999996</v>
      </c>
      <c r="W15" s="15">
        <v>826</v>
      </c>
      <c r="X15" s="15">
        <v>14</v>
      </c>
      <c r="Y15" s="15">
        <f t="shared" si="0"/>
        <v>826</v>
      </c>
      <c r="AH15"/>
      <c r="AI15"/>
      <c r="AJ15"/>
      <c r="AK15"/>
    </row>
    <row r="16" spans="1:37" x14ac:dyDescent="0.3">
      <c r="A16" s="15">
        <v>15</v>
      </c>
      <c r="B16" s="15" t="s">
        <v>939</v>
      </c>
      <c r="C16" s="15" t="s">
        <v>940</v>
      </c>
      <c r="D16" s="15">
        <v>-78.674116199836135</v>
      </c>
      <c r="E16" s="15">
        <v>-1.658199280500412</v>
      </c>
      <c r="F16" s="15">
        <v>11.94</v>
      </c>
      <c r="G16" s="15">
        <f t="shared" si="1"/>
        <v>0.1691665833333329</v>
      </c>
      <c r="H16" s="15">
        <v>2</v>
      </c>
      <c r="I16" s="15">
        <v>2829</v>
      </c>
      <c r="J16" s="15">
        <v>222.9</v>
      </c>
      <c r="K16" s="15">
        <v>-0.37110125999999999</v>
      </c>
      <c r="L16" s="15">
        <v>6.3087215399999996</v>
      </c>
      <c r="M16" s="15">
        <v>7.0892310099999998</v>
      </c>
      <c r="N16" s="15">
        <v>6.7559350000000004E-2</v>
      </c>
      <c r="O16" s="15">
        <v>0.82027644</v>
      </c>
      <c r="P16" s="15">
        <v>2207</v>
      </c>
      <c r="Q16" s="15">
        <v>12.14532852</v>
      </c>
      <c r="R16" s="15">
        <v>2829</v>
      </c>
      <c r="S16" s="15">
        <v>4.3407559400000002</v>
      </c>
      <c r="T16" s="15">
        <v>43</v>
      </c>
      <c r="U16" s="15">
        <v>4.3407554599999996</v>
      </c>
      <c r="W16" s="15">
        <v>827</v>
      </c>
      <c r="X16" s="15">
        <v>15</v>
      </c>
      <c r="Y16" s="15">
        <f t="shared" si="0"/>
        <v>827</v>
      </c>
      <c r="AG16" s="13" t="s">
        <v>49</v>
      </c>
      <c r="AH16"/>
      <c r="AI16"/>
      <c r="AJ16"/>
      <c r="AK16"/>
    </row>
    <row r="17" spans="1:37" x14ac:dyDescent="0.3">
      <c r="A17" s="15">
        <v>16</v>
      </c>
      <c r="B17" s="15" t="s">
        <v>941</v>
      </c>
      <c r="C17" s="15" t="s">
        <v>942</v>
      </c>
      <c r="D17" s="15">
        <v>-78.67418484762311</v>
      </c>
      <c r="E17" s="15">
        <v>-1.6582771064713597</v>
      </c>
      <c r="F17" s="15">
        <v>11.849999</v>
      </c>
      <c r="G17" s="15">
        <f t="shared" si="1"/>
        <v>-0.18083341666666719</v>
      </c>
      <c r="H17" s="15">
        <v>2</v>
      </c>
      <c r="I17" s="15">
        <v>2829</v>
      </c>
      <c r="J17" s="15">
        <v>223.1</v>
      </c>
      <c r="K17" s="15">
        <v>1.0630255900000001</v>
      </c>
      <c r="L17" s="15">
        <v>6.90248346</v>
      </c>
      <c r="M17" s="15">
        <v>7.7883381800000002</v>
      </c>
      <c r="N17" s="15">
        <v>2.3182540000000001E-2</v>
      </c>
      <c r="O17" s="15">
        <v>0.75023198000000002</v>
      </c>
      <c r="P17" s="15">
        <v>1714</v>
      </c>
      <c r="Q17" s="15">
        <v>12.134122850000001</v>
      </c>
      <c r="R17" s="15">
        <v>2829</v>
      </c>
      <c r="S17" s="15">
        <v>4.3407559400000002</v>
      </c>
      <c r="T17" s="15">
        <v>43</v>
      </c>
      <c r="U17" s="15">
        <v>4.3407554599999996</v>
      </c>
      <c r="W17" s="15">
        <v>830</v>
      </c>
      <c r="X17" s="15">
        <v>16</v>
      </c>
      <c r="Y17" s="15">
        <f t="shared" si="0"/>
        <v>830</v>
      </c>
      <c r="AG17" s="14" t="s">
        <v>50</v>
      </c>
      <c r="AH17" s="12">
        <f>(ABS(AJ8-AF8)/AJ8)*100</f>
        <v>25.316209261584227</v>
      </c>
      <c r="AI17"/>
      <c r="AJ17"/>
      <c r="AK17"/>
    </row>
    <row r="18" spans="1:37" x14ac:dyDescent="0.3">
      <c r="A18" s="15">
        <v>17</v>
      </c>
      <c r="B18" s="15" t="s">
        <v>943</v>
      </c>
      <c r="C18" s="15" t="s">
        <v>944</v>
      </c>
      <c r="D18" s="15">
        <v>-78.674258273094893</v>
      </c>
      <c r="E18" s="15">
        <v>-1.6583568183705211</v>
      </c>
      <c r="F18" s="15">
        <v>11.62</v>
      </c>
      <c r="G18" s="15">
        <f t="shared" si="1"/>
        <v>-0.34999933333333394</v>
      </c>
      <c r="H18" s="15">
        <v>2</v>
      </c>
      <c r="I18" s="15">
        <v>2829</v>
      </c>
      <c r="J18" s="15">
        <v>222.6</v>
      </c>
      <c r="K18" s="15">
        <v>0.71107792999999997</v>
      </c>
      <c r="L18" s="15">
        <v>4.6279916800000001</v>
      </c>
      <c r="M18" s="15">
        <v>3.2273838499999998</v>
      </c>
      <c r="N18" s="15">
        <v>-0.40130358999999999</v>
      </c>
      <c r="O18" s="15">
        <v>0.55230153000000004</v>
      </c>
      <c r="P18" s="15">
        <v>1714</v>
      </c>
      <c r="Q18" s="15">
        <v>12.08893013</v>
      </c>
      <c r="R18" s="15">
        <v>2829</v>
      </c>
      <c r="S18" s="15">
        <v>4.3554420499999997</v>
      </c>
      <c r="T18" s="15">
        <v>42</v>
      </c>
      <c r="U18" s="15">
        <v>4.35544157</v>
      </c>
      <c r="W18" s="15">
        <v>835</v>
      </c>
      <c r="X18" s="15">
        <v>17</v>
      </c>
      <c r="Y18" s="15">
        <f t="shared" si="0"/>
        <v>835</v>
      </c>
      <c r="AG18" s="14" t="s">
        <v>51</v>
      </c>
      <c r="AH18" s="12">
        <f>(ABS(AJ9-AF9)/AJ9)*100</f>
        <v>0.55865123703113351</v>
      </c>
      <c r="AI18"/>
      <c r="AJ18"/>
      <c r="AK18"/>
    </row>
    <row r="19" spans="1:37" x14ac:dyDescent="0.3">
      <c r="A19" s="15">
        <v>18</v>
      </c>
      <c r="B19" s="15" t="s">
        <v>945</v>
      </c>
      <c r="C19" s="15" t="s">
        <v>946</v>
      </c>
      <c r="D19" s="15">
        <v>-78.674329686909914</v>
      </c>
      <c r="E19" s="15">
        <v>-1.6584331775084138</v>
      </c>
      <c r="F19" s="15">
        <v>11.12</v>
      </c>
      <c r="G19" s="15">
        <f t="shared" si="1"/>
        <v>-0.6183334166666663</v>
      </c>
      <c r="H19" s="15">
        <v>2</v>
      </c>
      <c r="I19" s="15">
        <v>2829</v>
      </c>
      <c r="J19" s="15">
        <v>222.9</v>
      </c>
      <c r="K19" s="15">
        <v>0.73741411999999995</v>
      </c>
      <c r="L19" s="15">
        <v>5.6431336400000003</v>
      </c>
      <c r="M19" s="15">
        <v>6.1698579799999997</v>
      </c>
      <c r="N19" s="15">
        <v>-0.12536286999999999</v>
      </c>
      <c r="O19" s="15">
        <v>0.52984827999999995</v>
      </c>
      <c r="P19" s="15">
        <v>1653</v>
      </c>
      <c r="Q19" s="15">
        <v>12.08893013</v>
      </c>
      <c r="R19" s="15">
        <v>2829</v>
      </c>
      <c r="S19" s="15">
        <v>4.3694958699999997</v>
      </c>
      <c r="T19" s="15">
        <v>40</v>
      </c>
      <c r="U19" s="15">
        <v>4.36949539</v>
      </c>
      <c r="W19" s="15">
        <v>835</v>
      </c>
      <c r="X19" s="15">
        <v>18</v>
      </c>
      <c r="Y19" s="15">
        <f t="shared" si="0"/>
        <v>835</v>
      </c>
      <c r="AG19" s="14" t="s">
        <v>52</v>
      </c>
      <c r="AH19" s="12">
        <f>(ABS(AJ10-AF10)/AJ10)*100</f>
        <v>35.87309842618037</v>
      </c>
      <c r="AI19"/>
      <c r="AJ19"/>
      <c r="AK19"/>
    </row>
    <row r="20" spans="1:37" x14ac:dyDescent="0.3">
      <c r="A20" s="15">
        <v>19</v>
      </c>
      <c r="B20" s="15" t="s">
        <v>947</v>
      </c>
      <c r="C20" s="15" t="s">
        <v>948</v>
      </c>
      <c r="D20" s="15">
        <v>-78.674389952793717</v>
      </c>
      <c r="E20" s="15">
        <v>-1.6585063934326172</v>
      </c>
      <c r="F20" s="15">
        <v>10.3</v>
      </c>
      <c r="G20" s="15">
        <f t="shared" si="1"/>
        <v>-1.2449999749999987</v>
      </c>
      <c r="H20" s="15">
        <v>2</v>
      </c>
      <c r="I20" s="15">
        <v>2828</v>
      </c>
      <c r="J20" s="15">
        <v>222.3</v>
      </c>
      <c r="K20" s="15">
        <v>0.88585460000000005</v>
      </c>
      <c r="L20" s="15">
        <v>4.9823336600000001</v>
      </c>
      <c r="M20" s="15">
        <v>8.2001409499999998</v>
      </c>
      <c r="N20" s="15">
        <v>3.3315530000000003E-2</v>
      </c>
      <c r="O20" s="15">
        <v>0.62259001000000003</v>
      </c>
      <c r="P20" s="15">
        <v>1397</v>
      </c>
      <c r="Q20" s="15">
        <v>12.05290031</v>
      </c>
      <c r="R20" s="15">
        <v>2828</v>
      </c>
      <c r="S20" s="15">
        <v>4.3852720300000003</v>
      </c>
      <c r="T20" s="15">
        <v>34</v>
      </c>
      <c r="U20" s="15">
        <v>4.3852715499999997</v>
      </c>
      <c r="W20" s="15">
        <v>836</v>
      </c>
      <c r="X20" s="15">
        <v>19</v>
      </c>
      <c r="Y20" s="15">
        <f t="shared" si="0"/>
        <v>836</v>
      </c>
      <c r="AG20" s="14" t="s">
        <v>53</v>
      </c>
      <c r="AH20" s="12">
        <f>(ABS(AJ11-AF11)/AJ11)*100</f>
        <v>7.2253280398493978</v>
      </c>
      <c r="AI20"/>
      <c r="AJ20"/>
      <c r="AK20"/>
    </row>
    <row r="21" spans="1:37" x14ac:dyDescent="0.3">
      <c r="A21" s="15">
        <v>20</v>
      </c>
      <c r="B21" s="15" t="s">
        <v>949</v>
      </c>
      <c r="C21" s="15" t="s">
        <v>950</v>
      </c>
      <c r="D21" s="15">
        <v>-78.67444527335465</v>
      </c>
      <c r="E21" s="15">
        <v>-1.6585681261494756</v>
      </c>
      <c r="F21" s="15">
        <v>8.7100000000000009</v>
      </c>
      <c r="G21" s="15">
        <f t="shared" si="1"/>
        <v>-1.5583335333333341</v>
      </c>
      <c r="H21" s="15">
        <v>2</v>
      </c>
      <c r="I21" s="15">
        <v>2828</v>
      </c>
      <c r="J21" s="15">
        <v>223.6</v>
      </c>
      <c r="K21" s="15">
        <v>-0.20829555</v>
      </c>
      <c r="L21" s="15">
        <v>5.0158524499999997</v>
      </c>
      <c r="M21" s="15">
        <v>8.2983026500000001</v>
      </c>
      <c r="N21" s="15">
        <v>4.919548E-2</v>
      </c>
      <c r="O21" s="15">
        <v>0.56474846999999995</v>
      </c>
      <c r="P21" s="15">
        <v>1182</v>
      </c>
      <c r="Q21" s="15">
        <v>12.02114868</v>
      </c>
      <c r="R21" s="15">
        <v>2828</v>
      </c>
      <c r="S21" s="15">
        <v>4.3852720300000003</v>
      </c>
      <c r="T21" s="15">
        <v>34</v>
      </c>
      <c r="U21" s="15">
        <v>4.3852715499999997</v>
      </c>
      <c r="W21" s="15">
        <v>837</v>
      </c>
      <c r="X21" s="15">
        <v>20</v>
      </c>
      <c r="Y21" s="15">
        <f t="shared" si="0"/>
        <v>837</v>
      </c>
      <c r="AG21" s="14" t="s">
        <v>54</v>
      </c>
      <c r="AH21" s="12">
        <f>(ABS(AJ12-AF12)/ABS(AJ12))*100</f>
        <v>3.7080779836920534</v>
      </c>
      <c r="AI21"/>
      <c r="AJ21"/>
      <c r="AK21"/>
    </row>
    <row r="22" spans="1:37" x14ac:dyDescent="0.3">
      <c r="A22" s="15">
        <v>21</v>
      </c>
      <c r="B22" s="15" t="s">
        <v>951</v>
      </c>
      <c r="C22" s="15" t="s">
        <v>952</v>
      </c>
      <c r="D22" s="15">
        <v>-78.674493804574013</v>
      </c>
      <c r="E22" s="15">
        <v>-1.6586204711347818</v>
      </c>
      <c r="F22" s="15">
        <v>7.2799997000000003</v>
      </c>
      <c r="G22" s="15">
        <f t="shared" si="1"/>
        <v>-1.5541666416666671</v>
      </c>
      <c r="H22" s="15">
        <v>2</v>
      </c>
      <c r="I22" s="15">
        <v>2828</v>
      </c>
      <c r="J22" s="15">
        <v>224.5</v>
      </c>
      <c r="K22" s="15">
        <v>1.3407529600000001</v>
      </c>
      <c r="L22" s="15">
        <v>4.9943046600000001</v>
      </c>
      <c r="M22" s="15">
        <v>7.2280950500000003</v>
      </c>
      <c r="N22" s="15">
        <v>4.5057200000000004E-3</v>
      </c>
      <c r="O22" s="15">
        <v>0.51203209000000005</v>
      </c>
      <c r="P22" s="15">
        <v>985</v>
      </c>
      <c r="Q22" s="15">
        <v>11.99461651</v>
      </c>
      <c r="R22" s="15">
        <v>2828</v>
      </c>
      <c r="S22" s="15">
        <v>4.3950633999999997</v>
      </c>
      <c r="T22" s="15">
        <v>29</v>
      </c>
      <c r="U22" s="15">
        <v>4.39506292</v>
      </c>
      <c r="W22" s="15">
        <v>838</v>
      </c>
      <c r="X22" s="15">
        <v>21</v>
      </c>
      <c r="Y22" s="15">
        <f t="shared" si="0"/>
        <v>838</v>
      </c>
      <c r="AG22" s="14" t="s">
        <v>46</v>
      </c>
      <c r="AH22" s="12">
        <f>(ABS(AJ13-AF13)/ABS(AJ13))*100</f>
        <v>5.2139037433155</v>
      </c>
      <c r="AI22"/>
      <c r="AJ22"/>
      <c r="AK22"/>
    </row>
    <row r="23" spans="1:37" x14ac:dyDescent="0.3">
      <c r="A23" s="15">
        <v>22</v>
      </c>
      <c r="B23" s="15" t="s">
        <v>953</v>
      </c>
      <c r="C23" s="15" t="s">
        <v>954</v>
      </c>
      <c r="D23" s="15">
        <v>-78.674538731575012</v>
      </c>
      <c r="E23" s="15">
        <v>-1.6586623806506395</v>
      </c>
      <c r="F23" s="15">
        <v>5.66</v>
      </c>
      <c r="G23" s="15">
        <f t="shared" si="1"/>
        <v>-1.4283333166666672</v>
      </c>
      <c r="H23" s="15">
        <v>2</v>
      </c>
      <c r="I23" s="15">
        <v>2828</v>
      </c>
      <c r="J23" s="15">
        <v>229.9</v>
      </c>
      <c r="K23" s="15">
        <v>2.17393517</v>
      </c>
      <c r="L23" s="15">
        <v>5.5042695999999998</v>
      </c>
      <c r="M23" s="15">
        <v>8.1307086900000005</v>
      </c>
      <c r="N23" s="15">
        <v>4.4118339999999999E-2</v>
      </c>
      <c r="O23" s="15">
        <v>0.56108760999999996</v>
      </c>
      <c r="P23" s="15">
        <v>985</v>
      </c>
      <c r="Q23" s="15">
        <v>11.97495365</v>
      </c>
      <c r="R23" s="15">
        <v>2828</v>
      </c>
      <c r="S23" s="15">
        <v>4.4020834000000004</v>
      </c>
      <c r="T23" s="15">
        <v>25</v>
      </c>
      <c r="U23" s="15">
        <v>4.4020829199999998</v>
      </c>
      <c r="W23" s="15">
        <v>839</v>
      </c>
      <c r="X23" s="15">
        <v>22</v>
      </c>
      <c r="Y23" s="15">
        <f t="shared" si="0"/>
        <v>839</v>
      </c>
      <c r="AG23" s="14"/>
      <c r="AH23" s="12"/>
      <c r="AI23"/>
      <c r="AJ23"/>
      <c r="AK23"/>
    </row>
    <row r="24" spans="1:37" x14ac:dyDescent="0.3">
      <c r="A24" s="15">
        <v>23</v>
      </c>
      <c r="B24" s="15" t="s">
        <v>955</v>
      </c>
      <c r="C24" s="15" t="s">
        <v>956</v>
      </c>
      <c r="D24" s="15">
        <v>-78.674581479281187</v>
      </c>
      <c r="E24" s="15">
        <v>-1.6586890770122409</v>
      </c>
      <c r="F24" s="15">
        <v>4.5499996999999999</v>
      </c>
      <c r="G24" s="15">
        <f t="shared" si="1"/>
        <v>-0.87250013333333332</v>
      </c>
      <c r="H24" s="15">
        <v>2</v>
      </c>
      <c r="I24" s="15">
        <v>2828</v>
      </c>
      <c r="J24" s="15">
        <v>249.3</v>
      </c>
      <c r="K24" s="15">
        <v>1.0223240899999999</v>
      </c>
      <c r="L24" s="15">
        <v>6.6893997199999999</v>
      </c>
      <c r="M24" s="15">
        <v>10.49618053</v>
      </c>
      <c r="N24" s="15">
        <v>7.8484999999999999E-2</v>
      </c>
      <c r="O24" s="15">
        <v>0.60135704000000001</v>
      </c>
      <c r="P24" s="15">
        <v>783</v>
      </c>
      <c r="Q24" s="15">
        <v>11.95840645</v>
      </c>
      <c r="R24" s="15">
        <v>2828</v>
      </c>
      <c r="S24" s="15">
        <v>4.4095511399999996</v>
      </c>
      <c r="T24" s="15">
        <v>19</v>
      </c>
      <c r="U24" s="15">
        <v>4.4095506699999998</v>
      </c>
      <c r="W24" s="15">
        <v>839</v>
      </c>
      <c r="X24" s="15">
        <v>23</v>
      </c>
      <c r="Y24" s="15">
        <f t="shared" si="0"/>
        <v>839</v>
      </c>
      <c r="AG24" s="14" t="s">
        <v>55</v>
      </c>
      <c r="AH24" s="11">
        <f>AVERAGE(AH17:AH22)</f>
        <v>12.982544781942112</v>
      </c>
      <c r="AI24"/>
      <c r="AJ24"/>
      <c r="AK24"/>
    </row>
    <row r="25" spans="1:37" x14ac:dyDescent="0.3">
      <c r="A25" s="15">
        <v>24</v>
      </c>
      <c r="B25" s="15" t="s">
        <v>957</v>
      </c>
      <c r="C25" s="15" t="s">
        <v>958</v>
      </c>
      <c r="D25" s="15">
        <v>-78.674623221158981</v>
      </c>
      <c r="E25" s="15">
        <v>-1.658688741736114</v>
      </c>
      <c r="F25" s="15">
        <v>4.0099998000000001</v>
      </c>
      <c r="G25" s="15">
        <f t="shared" si="1"/>
        <v>6.5000000000000099E-2</v>
      </c>
      <c r="H25" s="15">
        <v>2</v>
      </c>
      <c r="I25" s="15">
        <v>2828</v>
      </c>
      <c r="J25" s="15">
        <v>270.8</v>
      </c>
      <c r="K25" s="15">
        <v>-0.34237084000000001</v>
      </c>
      <c r="L25" s="15">
        <v>7.9152307500000001</v>
      </c>
      <c r="M25" s="15">
        <v>9.5696239500000004</v>
      </c>
      <c r="N25" s="15">
        <v>4.1976189999999997E-2</v>
      </c>
      <c r="O25" s="15">
        <v>0.74925578000000004</v>
      </c>
      <c r="P25" s="15">
        <v>830</v>
      </c>
      <c r="Q25" s="15">
        <v>11.96517944</v>
      </c>
      <c r="R25" s="15">
        <v>2828</v>
      </c>
      <c r="S25" s="15">
        <v>4.4150590899999997</v>
      </c>
      <c r="T25" s="15">
        <v>16</v>
      </c>
      <c r="U25" s="15">
        <v>4.4150581400000002</v>
      </c>
      <c r="W25" s="15">
        <v>839</v>
      </c>
      <c r="X25" s="15">
        <v>24</v>
      </c>
      <c r="Y25" s="15">
        <f t="shared" si="0"/>
        <v>839</v>
      </c>
    </row>
    <row r="26" spans="1:37" x14ac:dyDescent="0.3">
      <c r="A26" s="15">
        <v>25</v>
      </c>
      <c r="B26" s="15" t="s">
        <v>959</v>
      </c>
      <c r="C26" s="15" t="s">
        <v>960</v>
      </c>
      <c r="D26" s="15">
        <v>-78.674658592790365</v>
      </c>
      <c r="E26" s="15">
        <v>-1.6586624225601554</v>
      </c>
      <c r="F26" s="15">
        <v>4.5499996999999999</v>
      </c>
      <c r="G26" s="15">
        <f t="shared" si="1"/>
        <v>0.50583344166666666</v>
      </c>
      <c r="H26" s="15">
        <v>2.5</v>
      </c>
      <c r="I26" s="15">
        <v>2828</v>
      </c>
      <c r="J26" s="15">
        <v>306.7</v>
      </c>
      <c r="K26" s="15">
        <v>-1.02711248</v>
      </c>
      <c r="L26" s="15">
        <v>7.2233066600000004</v>
      </c>
      <c r="M26" s="15">
        <v>9.5073747599999994</v>
      </c>
      <c r="N26" s="15">
        <v>0.11694106</v>
      </c>
      <c r="O26" s="15">
        <v>0.73632072999999998</v>
      </c>
      <c r="P26" s="15">
        <v>835</v>
      </c>
      <c r="Q26" s="15">
        <v>11.96517944</v>
      </c>
      <c r="R26" s="15">
        <v>2828</v>
      </c>
      <c r="S26" s="15">
        <v>4.4191522599999997</v>
      </c>
      <c r="T26" s="15">
        <v>16</v>
      </c>
      <c r="U26" s="15">
        <v>4.4191513100000002</v>
      </c>
      <c r="W26" s="15">
        <v>841</v>
      </c>
      <c r="X26" s="15">
        <v>25</v>
      </c>
      <c r="Y26" s="15">
        <f t="shared" si="0"/>
        <v>841</v>
      </c>
    </row>
    <row r="27" spans="1:37" x14ac:dyDescent="0.3">
      <c r="A27" s="15">
        <v>26</v>
      </c>
      <c r="B27" s="15" t="s">
        <v>961</v>
      </c>
      <c r="C27" s="15" t="s">
        <v>962</v>
      </c>
      <c r="D27" s="15">
        <v>-78.674694634974003</v>
      </c>
      <c r="E27" s="15">
        <v>-1.6586302779614925</v>
      </c>
      <c r="F27" s="15">
        <v>4.88</v>
      </c>
      <c r="G27" s="15">
        <f t="shared" si="1"/>
        <v>0.43083351666666697</v>
      </c>
      <c r="H27" s="15">
        <v>2</v>
      </c>
      <c r="I27" s="15">
        <v>2829</v>
      </c>
      <c r="J27" s="15">
        <v>308.5</v>
      </c>
      <c r="K27" s="15">
        <v>-0.25139117</v>
      </c>
      <c r="L27" s="15">
        <v>7.1658458700000001</v>
      </c>
      <c r="M27" s="15">
        <v>7.9487495399999997</v>
      </c>
      <c r="N27" s="15">
        <v>0.11022455</v>
      </c>
      <c r="O27" s="15">
        <v>0.71948075</v>
      </c>
      <c r="P27" s="15">
        <v>935</v>
      </c>
      <c r="Q27" s="15">
        <v>11.9720335</v>
      </c>
      <c r="R27" s="15">
        <v>2829</v>
      </c>
      <c r="S27" s="15">
        <v>4.42463827</v>
      </c>
      <c r="T27" s="15">
        <v>17</v>
      </c>
      <c r="U27" s="15">
        <v>4.4246377900000002</v>
      </c>
      <c r="W27" s="15">
        <v>844</v>
      </c>
      <c r="X27" s="15">
        <v>26</v>
      </c>
      <c r="Y27" s="15">
        <f t="shared" si="0"/>
        <v>844</v>
      </c>
    </row>
    <row r="28" spans="1:37" x14ac:dyDescent="0.3">
      <c r="A28" s="15">
        <v>27</v>
      </c>
      <c r="B28" s="15" t="s">
        <v>963</v>
      </c>
      <c r="C28" s="15" t="s">
        <v>964</v>
      </c>
      <c r="D28" s="15">
        <v>-78.674731682986021</v>
      </c>
      <c r="E28" s="15">
        <v>-1.6586015280336142</v>
      </c>
      <c r="F28" s="15">
        <v>5.44</v>
      </c>
      <c r="G28" s="15">
        <f t="shared" si="1"/>
        <v>0.55249997499999981</v>
      </c>
      <c r="H28" s="15">
        <v>2.5</v>
      </c>
      <c r="I28" s="15">
        <v>2829</v>
      </c>
      <c r="J28" s="15">
        <v>307.7</v>
      </c>
      <c r="K28" s="15">
        <v>1.7549498100000001</v>
      </c>
      <c r="L28" s="15">
        <v>7.3382282300000004</v>
      </c>
      <c r="M28" s="15">
        <v>5.55454779</v>
      </c>
      <c r="N28" s="15">
        <v>-2.593088E-2</v>
      </c>
      <c r="O28" s="15">
        <v>0.68970578999999999</v>
      </c>
      <c r="P28" s="15">
        <v>1037</v>
      </c>
      <c r="Q28" s="15">
        <v>11.97972107</v>
      </c>
      <c r="R28" s="15">
        <v>2829</v>
      </c>
      <c r="S28" s="15">
        <v>4.4303536399999999</v>
      </c>
      <c r="T28" s="15">
        <v>19</v>
      </c>
      <c r="U28" s="15">
        <v>4.4303526900000003</v>
      </c>
      <c r="W28" s="15">
        <v>850</v>
      </c>
      <c r="X28" s="15">
        <v>27</v>
      </c>
      <c r="Y28" s="15">
        <f t="shared" si="0"/>
        <v>850</v>
      </c>
    </row>
    <row r="29" spans="1:37" x14ac:dyDescent="0.3">
      <c r="A29" s="15">
        <v>28</v>
      </c>
      <c r="B29" s="15" t="s">
        <v>965</v>
      </c>
      <c r="C29" s="15" t="s">
        <v>966</v>
      </c>
      <c r="D29" s="15">
        <v>-78.674776358529925</v>
      </c>
      <c r="E29" s="15">
        <v>-1.6585675813257694</v>
      </c>
      <c r="F29" s="15">
        <v>5.96</v>
      </c>
      <c r="G29" s="15">
        <f t="shared" si="1"/>
        <v>0.56416669166666578</v>
      </c>
      <c r="H29" s="15">
        <v>2.5</v>
      </c>
      <c r="I29" s="15">
        <v>2828</v>
      </c>
      <c r="J29" s="15">
        <v>309.10000000000002</v>
      </c>
      <c r="K29" s="15">
        <v>1.7669208000000001</v>
      </c>
      <c r="L29" s="15">
        <v>6.7731966999999997</v>
      </c>
      <c r="M29" s="15">
        <v>5.9064955699999997</v>
      </c>
      <c r="N29" s="15">
        <v>1.8002899999999999E-2</v>
      </c>
      <c r="O29" s="15">
        <v>0.75145227000000003</v>
      </c>
      <c r="P29" s="15">
        <v>1148</v>
      </c>
      <c r="Q29" s="15">
        <v>11.98726654</v>
      </c>
      <c r="R29" s="15">
        <v>2828</v>
      </c>
      <c r="S29" s="15">
        <v>4.4355311400000001</v>
      </c>
      <c r="T29" s="15">
        <v>21</v>
      </c>
      <c r="U29" s="15">
        <v>4.4355306600000004</v>
      </c>
      <c r="W29" s="15">
        <v>860</v>
      </c>
      <c r="X29" s="15">
        <v>28</v>
      </c>
      <c r="Y29" s="15">
        <f t="shared" si="0"/>
        <v>860</v>
      </c>
    </row>
    <row r="30" spans="1:37" x14ac:dyDescent="0.3">
      <c r="A30" s="15">
        <v>29</v>
      </c>
      <c r="B30" s="15" t="s">
        <v>967</v>
      </c>
      <c r="C30" s="15" t="s">
        <v>968</v>
      </c>
      <c r="D30" s="15">
        <v>-78.674819692969322</v>
      </c>
      <c r="E30" s="15">
        <v>-1.6585320420563221</v>
      </c>
      <c r="F30" s="15">
        <v>6.56</v>
      </c>
      <c r="G30" s="15">
        <f t="shared" si="1"/>
        <v>0.55666646666666686</v>
      </c>
      <c r="H30" s="15">
        <v>2.5</v>
      </c>
      <c r="I30" s="15">
        <v>2829</v>
      </c>
      <c r="J30" s="15">
        <v>313.10000000000002</v>
      </c>
      <c r="K30" s="15">
        <v>-1.07499659</v>
      </c>
      <c r="L30" s="15">
        <v>7.6039848299999999</v>
      </c>
      <c r="M30" s="15">
        <v>5.7005944299999998</v>
      </c>
      <c r="N30" s="15">
        <v>3.6502399999999999E-3</v>
      </c>
      <c r="O30" s="15">
        <v>0.77512586000000006</v>
      </c>
      <c r="P30" s="15">
        <v>1263</v>
      </c>
      <c r="Q30" s="15">
        <v>11.994816780000001</v>
      </c>
      <c r="R30" s="15">
        <v>2829</v>
      </c>
      <c r="S30" s="15">
        <v>4.4432063099999999</v>
      </c>
      <c r="T30" s="15">
        <v>24</v>
      </c>
      <c r="U30" s="15">
        <v>4.4432058300000001</v>
      </c>
      <c r="W30" s="15">
        <v>860</v>
      </c>
      <c r="X30" s="15">
        <v>29</v>
      </c>
      <c r="Y30" s="15">
        <f t="shared" si="0"/>
        <v>860</v>
      </c>
    </row>
    <row r="31" spans="1:37" x14ac:dyDescent="0.3">
      <c r="A31" s="15">
        <v>30</v>
      </c>
      <c r="B31" s="15" t="s">
        <v>969</v>
      </c>
      <c r="C31" s="15" t="s">
        <v>970</v>
      </c>
      <c r="D31" s="15">
        <v>-78.674874175339937</v>
      </c>
      <c r="E31" s="15">
        <v>-1.6584911802783608</v>
      </c>
      <c r="F31" s="15">
        <v>7.0699997000000003</v>
      </c>
      <c r="G31" s="15">
        <f t="shared" si="1"/>
        <v>0.52000000000000013</v>
      </c>
      <c r="H31" s="15">
        <v>2.5</v>
      </c>
      <c r="I31" s="15">
        <v>2830</v>
      </c>
      <c r="J31" s="15">
        <v>312.5</v>
      </c>
      <c r="K31" s="15">
        <v>0.15801730999999999</v>
      </c>
      <c r="L31" s="15">
        <v>7.0628948200000004</v>
      </c>
      <c r="M31" s="15">
        <v>6.9743094399999999</v>
      </c>
      <c r="N31" s="15">
        <v>4.0328790000000003E-2</v>
      </c>
      <c r="O31" s="15">
        <v>0.77170897000000005</v>
      </c>
      <c r="P31" s="15">
        <v>1263</v>
      </c>
      <c r="Q31" s="15">
        <v>12.00173187</v>
      </c>
      <c r="R31" s="15">
        <v>2830</v>
      </c>
      <c r="S31" s="15">
        <v>4.4432063099999999</v>
      </c>
      <c r="T31" s="15">
        <v>24</v>
      </c>
      <c r="U31" s="15">
        <v>4.4432058300000001</v>
      </c>
      <c r="W31" s="15">
        <v>864</v>
      </c>
      <c r="X31" s="15">
        <v>30</v>
      </c>
      <c r="Y31" s="15">
        <f t="shared" si="0"/>
        <v>864</v>
      </c>
    </row>
    <row r="32" spans="1:37" x14ac:dyDescent="0.3">
      <c r="A32" s="15">
        <v>31</v>
      </c>
      <c r="B32" s="15" t="s">
        <v>971</v>
      </c>
      <c r="C32" s="15" t="s">
        <v>972</v>
      </c>
      <c r="D32" s="15">
        <v>-78.674931759014726</v>
      </c>
      <c r="E32" s="15">
        <v>-1.6584500251337886</v>
      </c>
      <c r="F32" s="15">
        <v>7.64</v>
      </c>
      <c r="G32" s="15">
        <f t="shared" si="1"/>
        <v>0.65083353333333271</v>
      </c>
      <c r="H32" s="15">
        <v>2.5</v>
      </c>
      <c r="I32" s="15">
        <v>2831</v>
      </c>
      <c r="J32" s="15">
        <v>311.7</v>
      </c>
      <c r="K32" s="15">
        <v>4.0701429999999997E-2</v>
      </c>
      <c r="L32" s="15">
        <v>7.6039848299999999</v>
      </c>
      <c r="M32" s="15">
        <v>6.3015389400000004</v>
      </c>
      <c r="N32" s="15">
        <v>2.5708499999999999E-2</v>
      </c>
      <c r="O32" s="15">
        <v>0.75291662999999998</v>
      </c>
      <c r="P32" s="15">
        <v>1442</v>
      </c>
      <c r="Q32" s="15">
        <v>12.00173187</v>
      </c>
      <c r="R32" s="15">
        <v>2831</v>
      </c>
      <c r="S32" s="15">
        <v>4.4539728199999997</v>
      </c>
      <c r="T32" s="15">
        <v>27</v>
      </c>
      <c r="U32" s="15">
        <v>4.45397234</v>
      </c>
      <c r="W32" s="15">
        <v>864</v>
      </c>
      <c r="X32" s="15">
        <v>31</v>
      </c>
      <c r="Y32" s="15">
        <f t="shared" si="0"/>
        <v>864</v>
      </c>
    </row>
    <row r="33" spans="1:25" x14ac:dyDescent="0.3">
      <c r="A33" s="15">
        <v>32</v>
      </c>
      <c r="B33" s="15" t="s">
        <v>973</v>
      </c>
      <c r="C33" s="15" t="s">
        <v>974</v>
      </c>
      <c r="D33" s="15">
        <v>-78.674997724592686</v>
      </c>
      <c r="E33" s="15">
        <v>-1.6584001947194338</v>
      </c>
      <c r="F33" s="15">
        <v>8.36</v>
      </c>
      <c r="G33" s="15">
        <f t="shared" si="1"/>
        <v>0.72166672500000073</v>
      </c>
      <c r="H33" s="15">
        <v>2.5</v>
      </c>
      <c r="I33" s="15">
        <v>2832</v>
      </c>
      <c r="J33" s="15">
        <v>311.39999999999998</v>
      </c>
      <c r="K33" s="15">
        <v>-1.71185422</v>
      </c>
      <c r="L33" s="15">
        <v>1.4963760399999999</v>
      </c>
      <c r="M33" s="15">
        <v>-4.1946415899999998</v>
      </c>
      <c r="N33" s="15">
        <v>5.4299600000000002E-3</v>
      </c>
      <c r="O33" s="15">
        <v>0.53302103000000001</v>
      </c>
      <c r="P33" s="15">
        <v>1601</v>
      </c>
      <c r="Q33" s="15">
        <v>12.008869170000001</v>
      </c>
      <c r="R33" s="15">
        <v>2832</v>
      </c>
      <c r="S33" s="15">
        <v>4.4638571699999998</v>
      </c>
      <c r="T33" s="15">
        <v>31</v>
      </c>
      <c r="U33" s="15">
        <v>4.4638567</v>
      </c>
      <c r="W33" s="15">
        <v>866</v>
      </c>
      <c r="X33" s="15">
        <v>32</v>
      </c>
      <c r="Y33" s="15">
        <f t="shared" si="0"/>
        <v>866</v>
      </c>
    </row>
    <row r="34" spans="1:25" x14ac:dyDescent="0.3">
      <c r="A34" s="15">
        <v>33</v>
      </c>
      <c r="B34" s="15" t="s">
        <v>975</v>
      </c>
      <c r="C34" s="15" t="s">
        <v>976</v>
      </c>
      <c r="D34" s="15">
        <v>-78.67506000213325</v>
      </c>
      <c r="E34" s="15">
        <v>-1.6583443712443113</v>
      </c>
      <c r="F34" s="15">
        <v>9.07</v>
      </c>
      <c r="G34" s="15">
        <f t="shared" si="1"/>
        <v>0.77249933333333465</v>
      </c>
      <c r="H34" s="15">
        <v>2.5</v>
      </c>
      <c r="I34" s="15">
        <v>2833</v>
      </c>
      <c r="J34" s="15">
        <v>311.8</v>
      </c>
      <c r="K34" s="15">
        <v>-1.75734401</v>
      </c>
      <c r="L34" s="15">
        <v>0.99838209</v>
      </c>
      <c r="M34" s="15">
        <v>9.2080993699999993</v>
      </c>
      <c r="N34" s="15">
        <v>3.127228E-2</v>
      </c>
      <c r="O34" s="15">
        <v>0.10177187</v>
      </c>
      <c r="P34" s="15">
        <v>1756</v>
      </c>
      <c r="Q34" s="15">
        <v>12.01519775</v>
      </c>
      <c r="R34" s="15">
        <v>2833</v>
      </c>
      <c r="S34" s="15">
        <v>4.4734125100000002</v>
      </c>
      <c r="T34" s="15">
        <v>33</v>
      </c>
      <c r="U34" s="15">
        <v>4.4734120400000004</v>
      </c>
      <c r="W34" s="15">
        <v>866</v>
      </c>
      <c r="X34" s="15">
        <v>33</v>
      </c>
      <c r="Y34" s="15">
        <f t="shared" si="0"/>
        <v>866</v>
      </c>
    </row>
    <row r="35" spans="1:25" x14ac:dyDescent="0.3">
      <c r="A35" s="15">
        <v>34</v>
      </c>
      <c r="B35" s="15" t="s">
        <v>977</v>
      </c>
      <c r="C35" s="15" t="s">
        <v>978</v>
      </c>
      <c r="D35" s="15">
        <v>-78.675121525302529</v>
      </c>
      <c r="E35" s="15">
        <v>-1.6582815069705248</v>
      </c>
      <c r="F35" s="15">
        <v>9.8499990000000004</v>
      </c>
      <c r="G35" s="15">
        <f t="shared" si="1"/>
        <v>0.6200000833333329</v>
      </c>
      <c r="H35" s="15">
        <v>2</v>
      </c>
      <c r="I35" s="15">
        <v>2833</v>
      </c>
      <c r="J35" s="15">
        <v>312.5</v>
      </c>
      <c r="K35" s="15">
        <v>-1.43891525</v>
      </c>
      <c r="L35" s="15">
        <v>0.20829555</v>
      </c>
      <c r="M35" s="15">
        <v>9.6893339199999993</v>
      </c>
      <c r="N35" s="15">
        <v>3.220079E-2</v>
      </c>
      <c r="O35" s="15">
        <v>6.7847909999999997E-2</v>
      </c>
      <c r="P35" s="15">
        <v>1885</v>
      </c>
      <c r="Q35" s="15">
        <v>12.02177238</v>
      </c>
      <c r="R35" s="15">
        <v>2833</v>
      </c>
      <c r="S35" s="15">
        <v>4.4846420299999998</v>
      </c>
      <c r="T35" s="15">
        <v>35</v>
      </c>
      <c r="U35" s="15">
        <v>4.4846415500000001</v>
      </c>
      <c r="W35" s="15">
        <v>866</v>
      </c>
      <c r="X35" s="15">
        <v>34</v>
      </c>
      <c r="Y35" s="15">
        <f t="shared" si="0"/>
        <v>866</v>
      </c>
    </row>
    <row r="36" spans="1:25" x14ac:dyDescent="0.3">
      <c r="A36" s="15">
        <v>35</v>
      </c>
      <c r="B36" s="15" t="s">
        <v>979</v>
      </c>
      <c r="C36" s="15" t="s">
        <v>980</v>
      </c>
      <c r="D36" s="15">
        <v>-78.675182797014713</v>
      </c>
      <c r="E36" s="15">
        <v>-1.6582122724503279</v>
      </c>
      <c r="F36" s="15">
        <v>10.29</v>
      </c>
      <c r="G36" s="15">
        <f t="shared" si="1"/>
        <v>0.36416666666666647</v>
      </c>
      <c r="H36" s="15">
        <v>2</v>
      </c>
      <c r="I36" s="15">
        <v>2832</v>
      </c>
      <c r="J36" s="15">
        <v>312.2</v>
      </c>
      <c r="K36" s="15">
        <v>-0.70389526999999996</v>
      </c>
      <c r="L36" s="15">
        <v>-0.76614450999999995</v>
      </c>
      <c r="M36" s="15">
        <v>10.09395409</v>
      </c>
      <c r="N36" s="15">
        <v>5.3396520000000003E-2</v>
      </c>
      <c r="O36" s="15">
        <v>-4.490653E-2</v>
      </c>
      <c r="P36" s="15">
        <v>1990</v>
      </c>
      <c r="Q36" s="15">
        <v>12.028530119999999</v>
      </c>
      <c r="R36" s="15">
        <v>2832</v>
      </c>
      <c r="S36" s="15">
        <v>4.4961194999999998</v>
      </c>
      <c r="T36" s="15">
        <v>38</v>
      </c>
      <c r="U36" s="15">
        <v>4.4961185500000003</v>
      </c>
      <c r="W36" s="15">
        <v>873</v>
      </c>
      <c r="X36" s="15">
        <v>35</v>
      </c>
      <c r="Y36" s="15">
        <f t="shared" si="0"/>
        <v>873</v>
      </c>
    </row>
    <row r="37" spans="1:25" x14ac:dyDescent="0.3">
      <c r="A37" s="15">
        <v>36</v>
      </c>
      <c r="B37" s="15" t="s">
        <v>981</v>
      </c>
      <c r="C37" s="15" t="s">
        <v>982</v>
      </c>
      <c r="D37" s="15">
        <v>-78.675249852240086</v>
      </c>
      <c r="E37" s="15">
        <v>-1.6581437084823847</v>
      </c>
      <c r="F37" s="15">
        <v>10.679999</v>
      </c>
      <c r="G37" s="15">
        <f t="shared" si="1"/>
        <v>0.4991666666666677</v>
      </c>
      <c r="H37" s="15">
        <v>2.5</v>
      </c>
      <c r="I37" s="15">
        <v>2832</v>
      </c>
      <c r="J37" s="15">
        <v>311.39999999999998</v>
      </c>
      <c r="K37" s="15">
        <v>-1.31441677</v>
      </c>
      <c r="L37" s="15">
        <v>3.5913019999999997E-2</v>
      </c>
      <c r="M37" s="15">
        <v>9.7563715000000002</v>
      </c>
      <c r="N37" s="15">
        <v>2.2525010000000002E-2</v>
      </c>
      <c r="O37" s="15">
        <v>2.538195E-2</v>
      </c>
      <c r="P37" s="15">
        <v>2110</v>
      </c>
      <c r="Q37" s="15">
        <v>12.035038950000001</v>
      </c>
      <c r="R37" s="15">
        <v>2832</v>
      </c>
      <c r="S37" s="15">
        <v>4.4961194999999998</v>
      </c>
      <c r="T37" s="15">
        <v>38</v>
      </c>
      <c r="U37" s="15">
        <v>4.4961185500000003</v>
      </c>
      <c r="W37" s="15">
        <v>873</v>
      </c>
      <c r="X37" s="15">
        <v>36</v>
      </c>
      <c r="Y37" s="15">
        <f t="shared" si="0"/>
        <v>873</v>
      </c>
    </row>
    <row r="38" spans="1:25" x14ac:dyDescent="0.3">
      <c r="A38" s="15">
        <v>37</v>
      </c>
      <c r="B38" s="15" t="s">
        <v>983</v>
      </c>
      <c r="C38" s="15" t="s">
        <v>984</v>
      </c>
      <c r="D38" s="15">
        <v>-78.675324451178312</v>
      </c>
      <c r="E38" s="15">
        <v>-1.6580747673287988</v>
      </c>
      <c r="F38" s="15">
        <v>11.34</v>
      </c>
      <c r="G38" s="15">
        <f t="shared" si="1"/>
        <v>0.86083341666666691</v>
      </c>
      <c r="H38" s="15">
        <v>2.5</v>
      </c>
      <c r="I38" s="15">
        <v>2832</v>
      </c>
      <c r="J38" s="15">
        <v>311.10000000000002</v>
      </c>
      <c r="K38" s="15">
        <v>-1.0893617900000001</v>
      </c>
      <c r="L38" s="15">
        <v>8.1402859999999994E-2</v>
      </c>
      <c r="M38" s="15">
        <v>8.7053174999999996</v>
      </c>
      <c r="N38" s="15">
        <v>1.9730870000000001E-2</v>
      </c>
      <c r="O38" s="15">
        <v>2.953093E-2</v>
      </c>
      <c r="P38" s="15">
        <v>2261</v>
      </c>
      <c r="Q38" s="15">
        <v>12.04164982</v>
      </c>
      <c r="R38" s="15">
        <v>2832</v>
      </c>
      <c r="S38" s="15">
        <v>4.5082740799999996</v>
      </c>
      <c r="T38" s="15">
        <v>40</v>
      </c>
      <c r="U38" s="15">
        <v>4.5082735999999999</v>
      </c>
      <c r="W38" s="15">
        <v>875</v>
      </c>
      <c r="X38" s="15">
        <v>37</v>
      </c>
      <c r="Y38" s="15">
        <f t="shared" si="0"/>
        <v>875</v>
      </c>
    </row>
    <row r="39" spans="1:25" x14ac:dyDescent="0.3">
      <c r="A39" s="15">
        <v>38</v>
      </c>
      <c r="B39" s="15" t="s">
        <v>985</v>
      </c>
      <c r="C39" s="15" t="s">
        <v>986</v>
      </c>
      <c r="D39" s="15">
        <v>-78.675404414534569</v>
      </c>
      <c r="E39" s="15">
        <v>-1.6580066224560142</v>
      </c>
      <c r="F39" s="15">
        <v>12.259999000000001</v>
      </c>
      <c r="G39" s="15">
        <f t="shared" si="1"/>
        <v>0.72999925000000043</v>
      </c>
      <c r="H39" s="15">
        <v>2.5</v>
      </c>
      <c r="I39" s="15">
        <v>2832</v>
      </c>
      <c r="J39" s="15">
        <v>312.10000000000002</v>
      </c>
      <c r="K39" s="15">
        <v>-0.96486329999999998</v>
      </c>
      <c r="L39" s="15">
        <v>-0.87148941000000002</v>
      </c>
      <c r="M39" s="15">
        <v>9.2679548300000008</v>
      </c>
      <c r="N39" s="15">
        <v>2.5631419999999999E-2</v>
      </c>
      <c r="O39" s="15">
        <v>-0.13252309000000001</v>
      </c>
      <c r="P39" s="15">
        <v>2261</v>
      </c>
      <c r="Q39" s="15">
        <v>12.03671265</v>
      </c>
      <c r="R39" s="15">
        <v>2832</v>
      </c>
      <c r="S39" s="15">
        <v>4.5199289299999998</v>
      </c>
      <c r="T39" s="15">
        <v>43</v>
      </c>
      <c r="U39" s="15">
        <v>4.5199279800000003</v>
      </c>
      <c r="W39" s="15">
        <v>888</v>
      </c>
      <c r="X39" s="15">
        <v>38</v>
      </c>
      <c r="Y39" s="15">
        <f t="shared" si="0"/>
        <v>888</v>
      </c>
    </row>
    <row r="40" spans="1:25" x14ac:dyDescent="0.3">
      <c r="A40" s="15">
        <v>39</v>
      </c>
      <c r="B40" s="15" t="s">
        <v>987</v>
      </c>
      <c r="C40" s="15" t="s">
        <v>988</v>
      </c>
      <c r="D40" s="15">
        <v>-78.675486641004682</v>
      </c>
      <c r="E40" s="15">
        <v>-1.6579294670373201</v>
      </c>
      <c r="F40" s="15">
        <v>12.599999</v>
      </c>
      <c r="G40" s="15">
        <f t="shared" si="1"/>
        <v>-0.15999924999999995</v>
      </c>
      <c r="H40" s="15">
        <v>2</v>
      </c>
      <c r="I40" s="15">
        <v>2832</v>
      </c>
      <c r="J40" s="15">
        <v>312.10000000000002</v>
      </c>
      <c r="K40" s="15">
        <v>-0.85473001000000004</v>
      </c>
      <c r="L40" s="15">
        <v>-0.90500826000000001</v>
      </c>
      <c r="M40" s="15">
        <v>9.1219081899999992</v>
      </c>
      <c r="N40" s="15">
        <v>1.4332299999999999E-2</v>
      </c>
      <c r="O40" s="15">
        <v>-0.13984481000000001</v>
      </c>
      <c r="P40" s="15">
        <v>2329</v>
      </c>
      <c r="Q40" s="15">
        <v>12.000331879999999</v>
      </c>
      <c r="R40" s="15">
        <v>2832</v>
      </c>
      <c r="S40" s="15">
        <v>4.5339598700000003</v>
      </c>
      <c r="T40" s="15">
        <v>45</v>
      </c>
      <c r="U40" s="15">
        <v>4.53395891</v>
      </c>
      <c r="W40" s="15">
        <v>901</v>
      </c>
      <c r="X40" s="15">
        <v>39</v>
      </c>
      <c r="Y40" s="15">
        <f t="shared" si="0"/>
        <v>901</v>
      </c>
    </row>
    <row r="41" spans="1:25" x14ac:dyDescent="0.3">
      <c r="A41" s="15">
        <v>40</v>
      </c>
      <c r="B41" s="15" t="s">
        <v>989</v>
      </c>
      <c r="C41" s="15" t="s">
        <v>990</v>
      </c>
      <c r="D41" s="15">
        <v>-78.67556719109416</v>
      </c>
      <c r="E41" s="15">
        <v>-1.6578552033752203</v>
      </c>
      <c r="F41" s="15">
        <v>12</v>
      </c>
      <c r="G41" s="15">
        <f t="shared" si="1"/>
        <v>-0.79916674999999948</v>
      </c>
      <c r="H41" s="15">
        <v>2</v>
      </c>
      <c r="I41" s="15">
        <v>2832</v>
      </c>
      <c r="J41" s="15">
        <v>311.60000000000002</v>
      </c>
      <c r="K41" s="15">
        <v>-0.81642276000000003</v>
      </c>
      <c r="L41" s="15">
        <v>-1.2138602700000001</v>
      </c>
      <c r="M41" s="15">
        <v>9.4882211699999992</v>
      </c>
      <c r="N41" s="15">
        <v>-2.3730999999999999E-3</v>
      </c>
      <c r="O41" s="15">
        <v>-0.10421244</v>
      </c>
      <c r="P41" s="15">
        <v>2237</v>
      </c>
      <c r="Q41" s="15">
        <v>11.96153355</v>
      </c>
      <c r="R41" s="15">
        <v>2832</v>
      </c>
      <c r="S41" s="15">
        <v>4.5487246499999996</v>
      </c>
      <c r="T41" s="15">
        <v>43</v>
      </c>
      <c r="U41" s="15">
        <v>4.5487232200000003</v>
      </c>
      <c r="W41" s="15">
        <v>901</v>
      </c>
      <c r="X41" s="15">
        <v>40</v>
      </c>
      <c r="Y41" s="15">
        <f t="shared" si="0"/>
        <v>901</v>
      </c>
    </row>
    <row r="42" spans="1:25" x14ac:dyDescent="0.3">
      <c r="A42" s="15">
        <v>41</v>
      </c>
      <c r="B42" s="15" t="s">
        <v>991</v>
      </c>
      <c r="C42" s="15" t="s">
        <v>992</v>
      </c>
      <c r="D42" s="15">
        <v>-78.675644556060433</v>
      </c>
      <c r="E42" s="15">
        <v>-1.6577840410172939</v>
      </c>
      <c r="F42" s="15">
        <v>11.179999</v>
      </c>
      <c r="G42" s="15">
        <f t="shared" si="1"/>
        <v>-0.77250008333333364</v>
      </c>
      <c r="H42" s="15">
        <v>2</v>
      </c>
      <c r="I42" s="15">
        <v>2831</v>
      </c>
      <c r="J42" s="15">
        <v>311.8</v>
      </c>
      <c r="K42" s="15">
        <v>-1.2952631699999999</v>
      </c>
      <c r="L42" s="15">
        <v>-1.3168109699999999</v>
      </c>
      <c r="M42" s="15">
        <v>9.9838209199999994</v>
      </c>
      <c r="N42" s="15">
        <v>3.4571400000000002E-2</v>
      </c>
      <c r="O42" s="15">
        <v>-0.15717286999999999</v>
      </c>
      <c r="P42" s="15">
        <v>2119</v>
      </c>
      <c r="Q42" s="15">
        <v>11.96153355</v>
      </c>
      <c r="R42" s="15">
        <v>2831</v>
      </c>
      <c r="S42" s="15">
        <v>4.5604481699999999</v>
      </c>
      <c r="T42" s="15">
        <v>40</v>
      </c>
      <c r="U42" s="15">
        <v>4.5604467399999997</v>
      </c>
      <c r="W42" s="15">
        <v>904</v>
      </c>
      <c r="X42" s="15">
        <v>41</v>
      </c>
      <c r="Y42" s="15">
        <f t="shared" si="0"/>
        <v>904</v>
      </c>
    </row>
    <row r="43" spans="1:25" x14ac:dyDescent="0.3">
      <c r="A43" s="15">
        <v>42</v>
      </c>
      <c r="B43" s="15" t="s">
        <v>993</v>
      </c>
      <c r="C43" s="15" t="s">
        <v>994</v>
      </c>
      <c r="D43" s="15">
        <v>-78.675717394798994</v>
      </c>
      <c r="E43" s="15">
        <v>-1.6577161476016045</v>
      </c>
      <c r="F43" s="15">
        <v>10.49</v>
      </c>
      <c r="G43" s="15">
        <f t="shared" si="1"/>
        <v>-0.67916600000000094</v>
      </c>
      <c r="H43" s="15">
        <v>2</v>
      </c>
      <c r="I43" s="15">
        <v>2832</v>
      </c>
      <c r="J43" s="15">
        <v>311.8</v>
      </c>
      <c r="K43" s="15">
        <v>-0.71107792999999997</v>
      </c>
      <c r="L43" s="15">
        <v>-1.0007762899999999</v>
      </c>
      <c r="M43" s="15">
        <v>9.1075429900000007</v>
      </c>
      <c r="N43" s="15">
        <v>9.9274299999999992E-3</v>
      </c>
      <c r="O43" s="15">
        <v>-0.12935033000000001</v>
      </c>
      <c r="P43" s="15">
        <v>1972</v>
      </c>
      <c r="Q43" s="15">
        <v>11.92422962</v>
      </c>
      <c r="R43" s="15">
        <v>2832</v>
      </c>
      <c r="S43" s="15">
        <v>4.57261848</v>
      </c>
      <c r="T43" s="15">
        <v>37</v>
      </c>
      <c r="U43" s="15">
        <v>4.5726170499999998</v>
      </c>
      <c r="W43" s="15">
        <v>904</v>
      </c>
      <c r="X43" s="15">
        <v>42</v>
      </c>
      <c r="Y43" s="15">
        <f t="shared" si="0"/>
        <v>904</v>
      </c>
    </row>
    <row r="44" spans="1:25" x14ac:dyDescent="0.3">
      <c r="A44" s="15">
        <v>43</v>
      </c>
      <c r="B44" s="15" t="s">
        <v>995</v>
      </c>
      <c r="C44" s="15" t="s">
        <v>996</v>
      </c>
      <c r="D44" s="15">
        <v>-78.67578461766243</v>
      </c>
      <c r="E44" s="15">
        <v>-1.6576547082513571</v>
      </c>
      <c r="F44" s="15">
        <v>9.7899999999999991</v>
      </c>
      <c r="G44" s="15">
        <f t="shared" si="1"/>
        <v>-0.73916675000000032</v>
      </c>
      <c r="H44" s="15">
        <v>2</v>
      </c>
      <c r="I44" s="15">
        <v>2832</v>
      </c>
      <c r="J44" s="15">
        <v>311.7</v>
      </c>
      <c r="K44" s="15">
        <v>-0.81881696000000004</v>
      </c>
      <c r="L44" s="15">
        <v>-1.1013327799999999</v>
      </c>
      <c r="M44" s="15">
        <v>9.1123313899999996</v>
      </c>
      <c r="N44" s="15">
        <v>2.8908670000000001E-2</v>
      </c>
      <c r="O44" s="15">
        <v>-0.14692247</v>
      </c>
      <c r="P44" s="15">
        <v>1789</v>
      </c>
      <c r="Q44" s="15">
        <v>11.893453600000001</v>
      </c>
      <c r="R44" s="15">
        <v>2832</v>
      </c>
      <c r="S44" s="15">
        <v>4.5859112700000004</v>
      </c>
      <c r="T44" s="15">
        <v>34</v>
      </c>
      <c r="U44" s="15">
        <v>4.5859098400000002</v>
      </c>
      <c r="W44" s="15">
        <v>904</v>
      </c>
      <c r="X44" s="15">
        <v>43</v>
      </c>
      <c r="Y44" s="15">
        <f t="shared" si="0"/>
        <v>904</v>
      </c>
    </row>
    <row r="45" spans="1:25" x14ac:dyDescent="0.3">
      <c r="A45" s="15">
        <v>44</v>
      </c>
      <c r="B45" s="15" t="s">
        <v>997</v>
      </c>
      <c r="C45" s="15" t="s">
        <v>998</v>
      </c>
      <c r="D45" s="15">
        <v>-78.675845470279455</v>
      </c>
      <c r="E45" s="15">
        <v>-1.6575982980430126</v>
      </c>
      <c r="F45" s="15">
        <v>9.0299999999999994</v>
      </c>
      <c r="G45" s="15">
        <f t="shared" si="1"/>
        <v>-0.71999999999999964</v>
      </c>
      <c r="H45" s="15">
        <v>2</v>
      </c>
      <c r="I45" s="15">
        <v>2832</v>
      </c>
      <c r="J45" s="15">
        <v>311.89999999999998</v>
      </c>
      <c r="K45" s="15">
        <v>-0.34715923999999998</v>
      </c>
      <c r="L45" s="15">
        <v>-0.63925182999999997</v>
      </c>
      <c r="M45" s="15">
        <v>9.5839891399999999</v>
      </c>
      <c r="N45" s="15">
        <v>-1.2288100000000001E-3</v>
      </c>
      <c r="O45" s="15">
        <v>-0.10909359</v>
      </c>
      <c r="P45" s="15">
        <v>1665</v>
      </c>
      <c r="Q45" s="15">
        <v>11.866934779999999</v>
      </c>
      <c r="R45" s="15">
        <v>2832</v>
      </c>
      <c r="S45" s="15">
        <v>4.5948939299999996</v>
      </c>
      <c r="T45" s="15">
        <v>31</v>
      </c>
      <c r="U45" s="15">
        <v>4.5948925000000003</v>
      </c>
      <c r="W45" s="15">
        <v>908</v>
      </c>
      <c r="X45" s="15">
        <v>44</v>
      </c>
      <c r="Y45" s="15">
        <f t="shared" si="0"/>
        <v>908</v>
      </c>
    </row>
    <row r="46" spans="1:25" x14ac:dyDescent="0.3">
      <c r="A46" s="15">
        <v>45</v>
      </c>
      <c r="B46" s="15" t="s">
        <v>999</v>
      </c>
      <c r="C46" s="15" t="s">
        <v>1000</v>
      </c>
      <c r="D46" s="15">
        <v>-78.675904897972941</v>
      </c>
      <c r="E46" s="15">
        <v>-1.657548719085753</v>
      </c>
      <c r="F46" s="15">
        <v>8.3699999999999992</v>
      </c>
      <c r="G46" s="15">
        <f t="shared" si="1"/>
        <v>-0.63333333333333341</v>
      </c>
      <c r="H46" s="15">
        <v>2</v>
      </c>
      <c r="I46" s="15">
        <v>2832</v>
      </c>
      <c r="J46" s="15">
        <v>311.5</v>
      </c>
      <c r="K46" s="15">
        <v>-0.50517654000000001</v>
      </c>
      <c r="L46" s="15">
        <v>-0.90021985999999998</v>
      </c>
      <c r="M46" s="15">
        <v>10.240000719999999</v>
      </c>
      <c r="N46" s="15">
        <v>6.8123279999999994E-2</v>
      </c>
      <c r="O46" s="15">
        <v>-0.13862452</v>
      </c>
      <c r="P46" s="15">
        <v>1665</v>
      </c>
      <c r="Q46" s="15">
        <v>11.83708096</v>
      </c>
      <c r="R46" s="15">
        <v>2832</v>
      </c>
      <c r="S46" s="15">
        <v>4.5948939299999996</v>
      </c>
      <c r="T46" s="15">
        <v>31</v>
      </c>
      <c r="U46" s="15">
        <v>4.5948925000000003</v>
      </c>
      <c r="W46" s="15">
        <v>909</v>
      </c>
      <c r="X46" s="15">
        <v>45</v>
      </c>
      <c r="Y46" s="15">
        <f t="shared" si="0"/>
        <v>909</v>
      </c>
    </row>
    <row r="47" spans="1:25" x14ac:dyDescent="0.3">
      <c r="A47" s="15">
        <v>46</v>
      </c>
      <c r="B47" s="15" t="s">
        <v>1001</v>
      </c>
      <c r="C47" s="15" t="s">
        <v>1002</v>
      </c>
      <c r="D47" s="15">
        <v>-78.675957452505827</v>
      </c>
      <c r="E47" s="15">
        <v>-1.657500104047358</v>
      </c>
      <c r="F47" s="15">
        <v>7.77</v>
      </c>
      <c r="G47" s="15">
        <f t="shared" si="1"/>
        <v>-0.51749998333333336</v>
      </c>
      <c r="H47" s="15">
        <v>2</v>
      </c>
      <c r="I47" s="15">
        <v>2832</v>
      </c>
      <c r="J47" s="15">
        <v>311.60000000000002</v>
      </c>
      <c r="K47" s="15">
        <v>-0.65122287999999995</v>
      </c>
      <c r="L47" s="15">
        <v>-1.03668928</v>
      </c>
      <c r="M47" s="15">
        <v>9.2511949500000004</v>
      </c>
      <c r="N47" s="15">
        <v>2.199562E-2</v>
      </c>
      <c r="O47" s="15">
        <v>-0.1112901</v>
      </c>
      <c r="P47" s="15">
        <v>1481</v>
      </c>
      <c r="Q47" s="15">
        <v>11.83708096</v>
      </c>
      <c r="R47" s="15">
        <v>2832</v>
      </c>
      <c r="S47" s="15">
        <v>4.6070523300000001</v>
      </c>
      <c r="T47" s="15">
        <v>29</v>
      </c>
      <c r="U47" s="15">
        <v>4.6070508999999999</v>
      </c>
      <c r="W47" s="15">
        <v>911</v>
      </c>
      <c r="X47" s="15">
        <v>46</v>
      </c>
      <c r="Y47" s="15">
        <f t="shared" si="0"/>
        <v>911</v>
      </c>
    </row>
    <row r="48" spans="1:25" x14ac:dyDescent="0.3">
      <c r="A48" s="15">
        <v>47</v>
      </c>
      <c r="B48" s="15" t="s">
        <v>1003</v>
      </c>
      <c r="C48" s="15" t="s">
        <v>1004</v>
      </c>
      <c r="D48" s="15">
        <v>-78.676006402820349</v>
      </c>
      <c r="E48" s="15">
        <v>-1.6574570629745722</v>
      </c>
      <c r="F48" s="15">
        <v>7.31</v>
      </c>
      <c r="G48" s="15">
        <f t="shared" si="1"/>
        <v>-0.34083346666666658</v>
      </c>
      <c r="H48" s="15">
        <v>2</v>
      </c>
      <c r="I48" s="15">
        <v>2832</v>
      </c>
      <c r="J48" s="15">
        <v>312.10000000000002</v>
      </c>
      <c r="K48" s="15">
        <v>-0.11492168</v>
      </c>
      <c r="L48" s="15">
        <v>-1.89620769</v>
      </c>
      <c r="M48" s="15">
        <v>9.90241814</v>
      </c>
      <c r="N48" s="15">
        <v>1.9017860000000001E-2</v>
      </c>
      <c r="O48" s="15">
        <v>-0.10201593</v>
      </c>
      <c r="P48" s="15">
        <v>1356</v>
      </c>
      <c r="Q48" s="15">
        <v>11.80480766</v>
      </c>
      <c r="R48" s="15">
        <v>2832</v>
      </c>
      <c r="S48" s="15">
        <v>4.6185488699999997</v>
      </c>
      <c r="T48" s="15">
        <v>26</v>
      </c>
      <c r="U48" s="15">
        <v>4.6185474400000004</v>
      </c>
      <c r="W48" s="15">
        <v>924</v>
      </c>
      <c r="X48" s="15">
        <v>47</v>
      </c>
      <c r="Y48" s="15">
        <f t="shared" si="0"/>
        <v>924</v>
      </c>
    </row>
    <row r="49" spans="1:25" x14ac:dyDescent="0.3">
      <c r="A49" s="15">
        <v>48</v>
      </c>
      <c r="B49" s="15" t="s">
        <v>1005</v>
      </c>
      <c r="C49" s="15" t="s">
        <v>1006</v>
      </c>
      <c r="D49" s="15">
        <v>-78.676051832735538</v>
      </c>
      <c r="E49" s="15">
        <v>-1.6574156563729048</v>
      </c>
      <c r="F49" s="15">
        <v>6.7599998000000001</v>
      </c>
      <c r="G49" s="15">
        <f t="shared" si="1"/>
        <v>-1.4733333333333329</v>
      </c>
      <c r="H49" s="15">
        <v>2</v>
      </c>
      <c r="I49" s="15">
        <v>2832</v>
      </c>
      <c r="J49" s="15">
        <v>312.10000000000002</v>
      </c>
      <c r="K49" s="15">
        <v>0.39504328</v>
      </c>
      <c r="L49" s="15">
        <v>-2.7820622899999998</v>
      </c>
      <c r="M49" s="15">
        <v>9.2895021399999997</v>
      </c>
      <c r="N49" s="15">
        <v>7.3151060000000004E-2</v>
      </c>
      <c r="O49" s="15">
        <v>-0.25015867000000003</v>
      </c>
      <c r="P49" s="15">
        <v>1356</v>
      </c>
      <c r="Q49" s="15">
        <v>11.78230572</v>
      </c>
      <c r="R49" s="15">
        <v>2832</v>
      </c>
      <c r="S49" s="15">
        <v>4.6185488699999997</v>
      </c>
      <c r="T49" s="15">
        <v>26</v>
      </c>
      <c r="U49" s="15">
        <v>4.6185474400000004</v>
      </c>
      <c r="W49" s="15">
        <v>925</v>
      </c>
      <c r="X49" s="15">
        <v>48</v>
      </c>
      <c r="Y49" s="15">
        <f t="shared" si="0"/>
        <v>925</v>
      </c>
    </row>
    <row r="50" spans="1:25" x14ac:dyDescent="0.3">
      <c r="A50" s="15">
        <v>49</v>
      </c>
      <c r="B50" s="15" t="s">
        <v>1007</v>
      </c>
      <c r="C50" s="15" t="s">
        <v>1008</v>
      </c>
      <c r="D50" s="15">
        <v>-78.676085863262415</v>
      </c>
      <c r="E50" s="15">
        <v>-1.6573841823264956</v>
      </c>
      <c r="F50" s="15">
        <v>4.38</v>
      </c>
      <c r="G50" s="15">
        <f t="shared" si="1"/>
        <v>-2.6474998583333336</v>
      </c>
      <c r="H50" s="15">
        <v>2</v>
      </c>
      <c r="I50" s="15">
        <v>2833</v>
      </c>
      <c r="J50" s="15">
        <v>312.60000000000002</v>
      </c>
      <c r="K50" s="15">
        <v>7.1826050000000002E-2</v>
      </c>
      <c r="L50" s="15">
        <v>-2.27449155</v>
      </c>
      <c r="M50" s="15">
        <v>9.9167833299999995</v>
      </c>
      <c r="N50" s="15">
        <v>5.6158960000000001E-2</v>
      </c>
      <c r="O50" s="15">
        <v>-0.24869432999999999</v>
      </c>
      <c r="P50" s="15">
        <v>860</v>
      </c>
      <c r="Q50" s="15">
        <v>11.76129341</v>
      </c>
      <c r="R50" s="15">
        <v>2833</v>
      </c>
      <c r="S50" s="15">
        <v>4.6269989000000002</v>
      </c>
      <c r="T50" s="15">
        <v>19</v>
      </c>
      <c r="U50" s="15">
        <v>4.6269974700000001</v>
      </c>
      <c r="W50" s="15">
        <v>925</v>
      </c>
      <c r="X50" s="15">
        <v>49</v>
      </c>
      <c r="Y50" s="15">
        <f t="shared" si="0"/>
        <v>925</v>
      </c>
    </row>
    <row r="51" spans="1:25" x14ac:dyDescent="0.3">
      <c r="A51" s="15">
        <v>50</v>
      </c>
      <c r="B51" s="15" t="s">
        <v>1009</v>
      </c>
      <c r="C51" s="15" t="s">
        <v>1010</v>
      </c>
      <c r="D51" s="15">
        <v>-78.676104051992297</v>
      </c>
      <c r="E51" s="15">
        <v>-1.6573680052533746</v>
      </c>
      <c r="F51" s="15">
        <v>2.0099999999999998</v>
      </c>
      <c r="G51" s="15">
        <f t="shared" si="1"/>
        <v>-1.6633334166666669</v>
      </c>
      <c r="H51" s="15">
        <v>2</v>
      </c>
      <c r="I51" s="15">
        <v>2833</v>
      </c>
      <c r="J51" s="15">
        <v>313</v>
      </c>
      <c r="K51" s="15">
        <v>-0.53869539</v>
      </c>
      <c r="L51" s="15">
        <v>-1.5131354299999999</v>
      </c>
      <c r="M51" s="15">
        <v>9.4666738499999994</v>
      </c>
      <c r="N51" s="15">
        <v>2.0915159999999999E-2</v>
      </c>
      <c r="O51" s="15">
        <v>-0.15912533000000001</v>
      </c>
      <c r="P51" s="15">
        <v>860</v>
      </c>
      <c r="Q51" s="15">
        <v>11.76129341</v>
      </c>
      <c r="R51" s="15">
        <v>2833</v>
      </c>
      <c r="S51" s="15">
        <v>4.6312384599999996</v>
      </c>
      <c r="T51" s="15">
        <v>14</v>
      </c>
      <c r="U51" s="15">
        <v>4.6312370300000003</v>
      </c>
      <c r="W51" s="15">
        <v>935</v>
      </c>
      <c r="X51" s="15">
        <v>50</v>
      </c>
      <c r="Y51" s="15">
        <f t="shared" si="0"/>
        <v>935</v>
      </c>
    </row>
    <row r="52" spans="1:25" x14ac:dyDescent="0.3">
      <c r="A52" s="15">
        <v>51</v>
      </c>
      <c r="B52" s="15" t="s">
        <v>1011</v>
      </c>
      <c r="C52" s="15" t="s">
        <v>1012</v>
      </c>
      <c r="D52" s="15">
        <v>-78.676113439723849</v>
      </c>
      <c r="E52" s="15">
        <v>-1.6573618864640594</v>
      </c>
      <c r="F52" s="15">
        <v>1.0799999</v>
      </c>
      <c r="G52" s="15">
        <f t="shared" si="1"/>
        <v>-0.79499999833333312</v>
      </c>
      <c r="H52" s="15">
        <v>2</v>
      </c>
      <c r="I52" s="15">
        <v>2832</v>
      </c>
      <c r="J52" s="15">
        <v>313.8</v>
      </c>
      <c r="K52" s="15">
        <v>-0.87388361000000003</v>
      </c>
      <c r="L52" s="15">
        <v>-0.67755907999999998</v>
      </c>
      <c r="M52" s="15">
        <v>9.78510189</v>
      </c>
      <c r="N52" s="15">
        <v>2.5773709999999998E-2</v>
      </c>
      <c r="O52" s="15">
        <v>-7.1996889999999994E-2</v>
      </c>
      <c r="P52" s="15">
        <v>838</v>
      </c>
      <c r="Q52" s="15">
        <v>11.74983501</v>
      </c>
      <c r="R52" s="15">
        <v>2832</v>
      </c>
      <c r="S52" s="15">
        <v>4.63555574</v>
      </c>
      <c r="T52" s="15">
        <v>8</v>
      </c>
      <c r="U52" s="15">
        <v>4.6355543099999998</v>
      </c>
      <c r="W52" s="15">
        <v>939</v>
      </c>
      <c r="X52" s="15">
        <v>51</v>
      </c>
      <c r="Y52" s="15">
        <f t="shared" si="0"/>
        <v>939</v>
      </c>
    </row>
    <row r="53" spans="1:25" x14ac:dyDescent="0.3">
      <c r="A53" s="15">
        <v>52</v>
      </c>
      <c r="B53" s="15" t="s">
        <v>1013</v>
      </c>
      <c r="C53" s="15" t="s">
        <v>1014</v>
      </c>
      <c r="D53" s="15">
        <v>-78.676117295399308</v>
      </c>
      <c r="E53" s="15">
        <v>-1.6573594976216555</v>
      </c>
      <c r="F53" s="15">
        <v>0.32</v>
      </c>
      <c r="G53" s="15">
        <f t="shared" si="1"/>
        <v>-0.36916661333333334</v>
      </c>
      <c r="H53" s="15">
        <v>2</v>
      </c>
      <c r="I53" s="15">
        <v>2832</v>
      </c>
      <c r="J53" s="15">
        <v>314.5</v>
      </c>
      <c r="K53" s="15">
        <v>-0.8762778</v>
      </c>
      <c r="L53" s="15">
        <v>-0.68713588000000003</v>
      </c>
      <c r="M53" s="15">
        <v>9.7587661699999995</v>
      </c>
      <c r="N53" s="15">
        <v>1.683279E-2</v>
      </c>
      <c r="O53" s="15">
        <v>-7.9074549999999993E-2</v>
      </c>
      <c r="P53" s="15">
        <v>841</v>
      </c>
      <c r="Q53" s="15">
        <v>11.75229931</v>
      </c>
      <c r="R53" s="15">
        <v>2832</v>
      </c>
      <c r="S53" s="15">
        <v>4.6374292400000003</v>
      </c>
      <c r="T53" s="15">
        <v>8</v>
      </c>
      <c r="U53" s="15">
        <v>4.6374278100000002</v>
      </c>
      <c r="W53" s="15">
        <v>942</v>
      </c>
      <c r="X53" s="15">
        <v>52</v>
      </c>
      <c r="Y53" s="15">
        <f t="shared" si="0"/>
        <v>942</v>
      </c>
    </row>
    <row r="54" spans="1:25" x14ac:dyDescent="0.3">
      <c r="A54" s="15">
        <v>53</v>
      </c>
      <c r="B54" s="15" t="s">
        <v>1015</v>
      </c>
      <c r="C54" s="15" t="s">
        <v>1016</v>
      </c>
      <c r="D54" s="15">
        <v>-78.676118720322847</v>
      </c>
      <c r="E54" s="15">
        <v>-1.6573592042550445</v>
      </c>
      <c r="F54" s="15">
        <v>0.39999997999999998</v>
      </c>
      <c r="G54" s="15">
        <f t="shared" si="1"/>
        <v>0.38666665833333336</v>
      </c>
      <c r="H54" s="15">
        <v>2</v>
      </c>
      <c r="I54" s="15">
        <v>2833</v>
      </c>
      <c r="J54" s="15">
        <v>314.89999999999998</v>
      </c>
      <c r="K54" s="15">
        <v>-1.41497326</v>
      </c>
      <c r="L54" s="15">
        <v>0.39504328</v>
      </c>
      <c r="M54" s="15">
        <v>9.83538055</v>
      </c>
      <c r="N54" s="15">
        <v>3.2709660000000002E-2</v>
      </c>
      <c r="O54" s="15">
        <v>4.6614929999999999E-2</v>
      </c>
      <c r="P54" s="15">
        <v>1830</v>
      </c>
      <c r="Q54" s="15">
        <v>11.76597786</v>
      </c>
      <c r="R54" s="15">
        <v>2833</v>
      </c>
      <c r="S54" s="15">
        <v>4.6397299800000003</v>
      </c>
      <c r="T54" s="15">
        <v>3</v>
      </c>
      <c r="U54" s="15">
        <v>4.6397285500000001</v>
      </c>
      <c r="W54" s="15">
        <v>957</v>
      </c>
      <c r="X54" s="15">
        <v>53</v>
      </c>
      <c r="Y54" s="15">
        <f t="shared" si="0"/>
        <v>957</v>
      </c>
    </row>
    <row r="55" spans="1:25" x14ac:dyDescent="0.3">
      <c r="A55" s="15">
        <v>54</v>
      </c>
      <c r="B55" s="15" t="s">
        <v>1017</v>
      </c>
      <c r="C55" s="15" t="s">
        <v>1018</v>
      </c>
      <c r="D55" s="15">
        <v>-78.676122492179275</v>
      </c>
      <c r="E55" s="15">
        <v>-1.6573564382269979</v>
      </c>
      <c r="F55" s="15">
        <v>1</v>
      </c>
      <c r="G55" s="15">
        <f t="shared" si="1"/>
        <v>0.8533333466666666</v>
      </c>
      <c r="H55" s="15">
        <v>2.5</v>
      </c>
      <c r="I55" s="15">
        <v>2833</v>
      </c>
      <c r="J55" s="15">
        <v>314.7</v>
      </c>
      <c r="K55" s="15">
        <v>-1.0941501899999999</v>
      </c>
      <c r="L55" s="15">
        <v>-0.14604631000000001</v>
      </c>
      <c r="M55" s="15">
        <v>9.4547023800000005</v>
      </c>
      <c r="N55" s="15">
        <v>-1.06715E-2</v>
      </c>
      <c r="O55" s="15">
        <v>-6.4919229999999994E-2</v>
      </c>
      <c r="P55" s="15">
        <v>1089</v>
      </c>
      <c r="Q55" s="15">
        <v>11.785306930000001</v>
      </c>
      <c r="R55" s="15">
        <v>2833</v>
      </c>
      <c r="S55" s="15">
        <v>4.6397299800000003</v>
      </c>
      <c r="T55" s="15">
        <v>3</v>
      </c>
      <c r="U55" s="15">
        <v>4.6397285500000001</v>
      </c>
      <c r="W55" s="15">
        <v>957</v>
      </c>
      <c r="X55" s="15">
        <v>54</v>
      </c>
      <c r="Y55" s="15">
        <f t="shared" si="0"/>
        <v>957</v>
      </c>
    </row>
    <row r="56" spans="1:25" x14ac:dyDescent="0.3">
      <c r="A56" s="15">
        <v>55</v>
      </c>
      <c r="B56" s="15" t="s">
        <v>1019</v>
      </c>
      <c r="C56" s="15" t="s">
        <v>1020</v>
      </c>
      <c r="D56" s="15">
        <v>-78.6761315446347</v>
      </c>
      <c r="E56" s="15">
        <v>-1.6573481820523739</v>
      </c>
      <c r="F56" s="15">
        <v>1.88</v>
      </c>
      <c r="G56" s="15">
        <f t="shared" si="1"/>
        <v>0.50249999833333325</v>
      </c>
      <c r="H56" s="15">
        <v>2.5</v>
      </c>
      <c r="I56" s="15">
        <v>2833</v>
      </c>
      <c r="J56" s="15">
        <v>314.10000000000002</v>
      </c>
      <c r="K56" s="15">
        <v>-1.18752408</v>
      </c>
      <c r="L56" s="15">
        <v>-0.65122287999999995</v>
      </c>
      <c r="M56" s="15">
        <v>9.8305921600000001</v>
      </c>
      <c r="N56" s="15">
        <v>2.1472459999999999E-2</v>
      </c>
      <c r="O56" s="15">
        <v>-5.5889109999999999E-2</v>
      </c>
      <c r="P56" s="15">
        <v>1057</v>
      </c>
      <c r="Q56" s="15">
        <v>11.802273749999999</v>
      </c>
      <c r="R56" s="15">
        <v>2833</v>
      </c>
      <c r="S56" s="15">
        <v>4.6406750700000003</v>
      </c>
      <c r="T56" s="15">
        <v>3</v>
      </c>
      <c r="U56" s="15">
        <v>4.6406736400000002</v>
      </c>
      <c r="W56" s="15">
        <v>962</v>
      </c>
      <c r="X56" s="15">
        <v>55</v>
      </c>
      <c r="Y56" s="15">
        <f t="shared" si="0"/>
        <v>962</v>
      </c>
    </row>
    <row r="57" spans="1:25" x14ac:dyDescent="0.3">
      <c r="A57" s="15">
        <v>56</v>
      </c>
      <c r="B57" s="15" t="s">
        <v>1021</v>
      </c>
      <c r="C57" s="15" t="s">
        <v>1022</v>
      </c>
      <c r="D57" s="15">
        <v>-78.676144788041711</v>
      </c>
      <c r="E57" s="15">
        <v>-1.6573371179401875</v>
      </c>
      <c r="F57" s="15">
        <v>1.92</v>
      </c>
      <c r="G57" s="15">
        <f t="shared" si="1"/>
        <v>-0.16249999999999995</v>
      </c>
      <c r="H57" s="15">
        <v>2.5</v>
      </c>
      <c r="I57" s="15">
        <v>2833</v>
      </c>
      <c r="J57" s="15">
        <v>313</v>
      </c>
      <c r="K57" s="15">
        <v>-1.82917011</v>
      </c>
      <c r="L57" s="15">
        <v>0.61530982999999995</v>
      </c>
      <c r="M57" s="15">
        <v>9.5983543400000002</v>
      </c>
      <c r="N57" s="15">
        <v>1.5213580000000001E-2</v>
      </c>
      <c r="O57" s="15">
        <v>5.0763910000000002E-2</v>
      </c>
      <c r="P57" s="15">
        <v>1057</v>
      </c>
      <c r="Q57" s="15">
        <v>11.818893429999999</v>
      </c>
      <c r="R57" s="15">
        <v>2833</v>
      </c>
      <c r="S57" s="15">
        <v>4.6416668899999998</v>
      </c>
      <c r="T57" s="15">
        <v>4</v>
      </c>
      <c r="U57" s="15">
        <v>4.6416654599999996</v>
      </c>
      <c r="W57" s="15">
        <v>962</v>
      </c>
      <c r="X57" s="15">
        <v>56</v>
      </c>
      <c r="Y57" s="15">
        <f t="shared" si="0"/>
        <v>962</v>
      </c>
    </row>
    <row r="58" spans="1:25" x14ac:dyDescent="0.3">
      <c r="A58" s="15">
        <v>57</v>
      </c>
      <c r="B58" s="15" t="s">
        <v>1023</v>
      </c>
      <c r="C58" s="15" t="s">
        <v>1024</v>
      </c>
      <c r="D58" s="15">
        <v>-78.676156774163246</v>
      </c>
      <c r="E58" s="15">
        <v>-1.6573247546330094</v>
      </c>
      <c r="F58" s="15">
        <v>1.73</v>
      </c>
      <c r="G58" s="15">
        <f t="shared" si="1"/>
        <v>-7.7499991666666615E-2</v>
      </c>
      <c r="H58" s="15">
        <v>2.5</v>
      </c>
      <c r="I58" s="15">
        <v>2833</v>
      </c>
      <c r="J58" s="15">
        <v>312.2</v>
      </c>
      <c r="K58" s="15">
        <v>-1.7477672099999999</v>
      </c>
      <c r="L58" s="15">
        <v>-0.73023152000000002</v>
      </c>
      <c r="M58" s="15">
        <v>9.2272529599999995</v>
      </c>
      <c r="N58" s="15">
        <v>-6.6195840000000006E-2</v>
      </c>
      <c r="O58" s="15">
        <v>-0.12349296999999999</v>
      </c>
      <c r="P58" s="15">
        <v>1081</v>
      </c>
      <c r="Q58" s="15">
        <v>11.818893429999999</v>
      </c>
      <c r="R58" s="15">
        <v>2833</v>
      </c>
      <c r="S58" s="15">
        <v>4.64323044</v>
      </c>
      <c r="T58" s="15">
        <v>6</v>
      </c>
      <c r="U58" s="15">
        <v>4.6432294799999996</v>
      </c>
      <c r="W58" s="15">
        <v>967</v>
      </c>
      <c r="X58" s="15">
        <v>57</v>
      </c>
      <c r="Y58" s="15">
        <f t="shared" si="0"/>
        <v>967</v>
      </c>
    </row>
    <row r="59" spans="1:25" x14ac:dyDescent="0.3">
      <c r="A59" s="15">
        <v>58</v>
      </c>
      <c r="B59" s="15" t="s">
        <v>1025</v>
      </c>
      <c r="C59" s="15" t="s">
        <v>1026</v>
      </c>
      <c r="D59" s="15">
        <v>-78.676166329532862</v>
      </c>
      <c r="E59" s="15">
        <v>-1.6573141934350133</v>
      </c>
      <c r="F59" s="15">
        <v>1.75</v>
      </c>
      <c r="G59" s="15">
        <f t="shared" si="1"/>
        <v>-0.16916672500000005</v>
      </c>
      <c r="H59" s="15">
        <v>2.5</v>
      </c>
      <c r="I59" s="15">
        <v>2833</v>
      </c>
      <c r="J59" s="15">
        <v>312.7</v>
      </c>
      <c r="K59" s="15">
        <v>-1.22583127</v>
      </c>
      <c r="L59" s="15">
        <v>-0.45250413</v>
      </c>
      <c r="M59" s="15">
        <v>9.8329868299999994</v>
      </c>
      <c r="N59" s="15">
        <v>3.0154650000000002E-2</v>
      </c>
      <c r="O59" s="15">
        <v>-4.6126819999999999E-2</v>
      </c>
      <c r="P59" s="15">
        <v>837</v>
      </c>
      <c r="Q59" s="15">
        <v>11.82861042</v>
      </c>
      <c r="R59" s="15">
        <v>2833</v>
      </c>
      <c r="S59" s="15">
        <v>4.6456337000000003</v>
      </c>
      <c r="T59" s="15">
        <v>6</v>
      </c>
      <c r="U59" s="15">
        <v>4.6456327399999999</v>
      </c>
      <c r="W59" s="15">
        <v>976</v>
      </c>
      <c r="X59" s="15">
        <v>58</v>
      </c>
      <c r="Y59" s="15">
        <f t="shared" si="0"/>
        <v>976</v>
      </c>
    </row>
    <row r="60" spans="1:25" x14ac:dyDescent="0.3">
      <c r="A60" s="15">
        <v>59</v>
      </c>
      <c r="B60" s="15" t="s">
        <v>1027</v>
      </c>
      <c r="C60" s="15" t="s">
        <v>1028</v>
      </c>
      <c r="D60" s="15">
        <v>-78.676173537969589</v>
      </c>
      <c r="E60" s="15">
        <v>-1.657305434346199</v>
      </c>
      <c r="F60" s="15">
        <v>1.4499998999999999</v>
      </c>
      <c r="G60" s="15">
        <f t="shared" si="1"/>
        <v>-1.083340000000014E-2</v>
      </c>
      <c r="H60" s="15">
        <v>2.5</v>
      </c>
      <c r="I60" s="15">
        <v>2833</v>
      </c>
      <c r="J60" s="15">
        <v>315.10000000000002</v>
      </c>
      <c r="K60" s="15">
        <v>-1.2186486700000001</v>
      </c>
      <c r="L60" s="15">
        <v>-9.5768099999999998E-3</v>
      </c>
      <c r="M60" s="15">
        <v>9.9981861100000007</v>
      </c>
      <c r="N60" s="15">
        <v>2.9882599999999999E-2</v>
      </c>
      <c r="O60" s="15">
        <v>-9.7623000000000002E-4</v>
      </c>
      <c r="P60" s="15">
        <v>1011</v>
      </c>
      <c r="Q60" s="15">
        <v>11.841444020000001</v>
      </c>
      <c r="R60" s="15">
        <v>2833</v>
      </c>
      <c r="S60" s="15">
        <v>4.6456337000000003</v>
      </c>
      <c r="T60" s="15">
        <v>6</v>
      </c>
      <c r="U60" s="15">
        <v>4.6456327399999999</v>
      </c>
      <c r="W60" s="15">
        <v>976</v>
      </c>
      <c r="X60" s="15">
        <v>59</v>
      </c>
      <c r="Y60" s="15">
        <f t="shared" si="0"/>
        <v>976</v>
      </c>
    </row>
    <row r="61" spans="1:25" x14ac:dyDescent="0.3">
      <c r="A61" s="15">
        <v>60</v>
      </c>
      <c r="B61" s="15" t="s">
        <v>1029</v>
      </c>
      <c r="C61" s="15" t="s">
        <v>1030</v>
      </c>
      <c r="D61" s="15">
        <v>-78.676181836053729</v>
      </c>
      <c r="E61" s="15">
        <v>-1.6572967171669006</v>
      </c>
      <c r="F61" s="15">
        <v>1.7099998999999999</v>
      </c>
      <c r="G61" s="15">
        <f t="shared" si="1"/>
        <v>0.11750006666666672</v>
      </c>
      <c r="H61" s="15">
        <v>2.5</v>
      </c>
      <c r="I61" s="15">
        <v>2834</v>
      </c>
      <c r="J61" s="15">
        <v>311.5</v>
      </c>
      <c r="K61" s="15">
        <v>-0.83557641999999999</v>
      </c>
      <c r="L61" s="15">
        <v>-3.5913019999999997E-2</v>
      </c>
      <c r="M61" s="15">
        <v>9.4977979700000006</v>
      </c>
      <c r="N61" s="15">
        <v>1.9425649999999999E-2</v>
      </c>
      <c r="O61" s="15">
        <v>-6.1258369999999999E-2</v>
      </c>
      <c r="P61" s="15">
        <v>1011</v>
      </c>
      <c r="Q61" s="15">
        <v>11.855528830000001</v>
      </c>
      <c r="R61" s="15">
        <v>2834</v>
      </c>
      <c r="S61" s="15">
        <v>4.6479544600000002</v>
      </c>
      <c r="T61" s="15">
        <v>5</v>
      </c>
      <c r="U61" s="15">
        <v>4.6479535099999998</v>
      </c>
      <c r="W61" s="15">
        <v>976</v>
      </c>
      <c r="X61" s="15">
        <v>60</v>
      </c>
      <c r="Y61" s="15">
        <f t="shared" si="0"/>
        <v>976</v>
      </c>
    </row>
    <row r="62" spans="1:25" x14ac:dyDescent="0.3">
      <c r="A62" s="15">
        <v>61</v>
      </c>
      <c r="B62" s="15" t="s">
        <v>1031</v>
      </c>
      <c r="C62" s="15" t="s">
        <v>1032</v>
      </c>
      <c r="D62" s="15">
        <v>-78.676191810518503</v>
      </c>
      <c r="E62" s="15">
        <v>-1.6572868265211582</v>
      </c>
      <c r="F62" s="15">
        <v>1.54</v>
      </c>
      <c r="G62" s="15">
        <f t="shared" si="1"/>
        <v>-0.34416660833333329</v>
      </c>
      <c r="H62" s="15">
        <v>2.5</v>
      </c>
      <c r="I62" s="15">
        <v>2834</v>
      </c>
      <c r="J62" s="15">
        <v>311.5</v>
      </c>
      <c r="K62" s="15">
        <v>-1.1133037800000001</v>
      </c>
      <c r="L62" s="15">
        <v>-1.17076468</v>
      </c>
      <c r="M62" s="15">
        <v>9.4882211699999992</v>
      </c>
      <c r="N62" s="15">
        <v>1.31938E-2</v>
      </c>
      <c r="O62" s="15">
        <v>-7.3461230000000002E-2</v>
      </c>
      <c r="P62" s="15">
        <v>778</v>
      </c>
      <c r="Q62" s="15">
        <v>11.855528830000001</v>
      </c>
      <c r="R62" s="15">
        <v>2834</v>
      </c>
      <c r="S62" s="15">
        <v>4.6495585400000001</v>
      </c>
      <c r="T62" s="15">
        <v>5</v>
      </c>
      <c r="U62" s="15">
        <v>4.6495575899999997</v>
      </c>
      <c r="W62" s="15">
        <v>977</v>
      </c>
      <c r="X62" s="15">
        <v>61</v>
      </c>
      <c r="Y62" s="15">
        <f t="shared" si="0"/>
        <v>977</v>
      </c>
    </row>
    <row r="63" spans="1:25" x14ac:dyDescent="0.3">
      <c r="A63" s="15">
        <v>62</v>
      </c>
      <c r="B63" s="15" t="s">
        <v>1033</v>
      </c>
      <c r="C63" s="15" t="s">
        <v>1034</v>
      </c>
      <c r="D63" s="15">
        <v>-78.676197845488787</v>
      </c>
      <c r="E63" s="15">
        <v>-1.6572775645181537</v>
      </c>
      <c r="F63" s="15">
        <v>1.06</v>
      </c>
      <c r="G63" s="15">
        <f t="shared" si="1"/>
        <v>-0.65000000750000009</v>
      </c>
      <c r="H63" s="15">
        <v>2.5</v>
      </c>
      <c r="I63" s="15">
        <v>2834</v>
      </c>
      <c r="J63" s="15">
        <v>314.7</v>
      </c>
      <c r="K63" s="15">
        <v>-1.48919344</v>
      </c>
      <c r="L63" s="15">
        <v>-7.4220259999999996E-2</v>
      </c>
      <c r="M63" s="15">
        <v>9.7228527099999997</v>
      </c>
      <c r="N63" s="15">
        <v>2.170306E-2</v>
      </c>
      <c r="O63" s="15">
        <v>-7.5657700000000003E-3</v>
      </c>
      <c r="P63" s="15">
        <v>839</v>
      </c>
      <c r="Q63" s="15">
        <v>11.8680048</v>
      </c>
      <c r="R63" s="15">
        <v>2834</v>
      </c>
      <c r="S63" s="15">
        <v>4.6513686200000004</v>
      </c>
      <c r="T63" s="15">
        <v>5</v>
      </c>
      <c r="U63" s="15">
        <v>4.6513671900000002</v>
      </c>
      <c r="W63" s="15">
        <v>979</v>
      </c>
      <c r="X63" s="15">
        <v>62</v>
      </c>
      <c r="Y63" s="15">
        <f t="shared" si="0"/>
        <v>979</v>
      </c>
    </row>
    <row r="64" spans="1:25" x14ac:dyDescent="0.3">
      <c r="A64" s="15">
        <v>63</v>
      </c>
      <c r="B64" s="15" t="s">
        <v>1035</v>
      </c>
      <c r="C64" s="15" t="s">
        <v>1036</v>
      </c>
      <c r="D64" s="15">
        <v>-78.676201617345214</v>
      </c>
      <c r="E64" s="15">
        <v>-1.6572709428146482</v>
      </c>
      <c r="F64" s="15">
        <v>0.38</v>
      </c>
      <c r="G64" s="15">
        <f t="shared" si="1"/>
        <v>-0.45000000500000009</v>
      </c>
      <c r="H64" s="15">
        <v>2.5</v>
      </c>
      <c r="I64" s="15">
        <v>2834</v>
      </c>
      <c r="J64" s="15">
        <v>316</v>
      </c>
      <c r="K64" s="15">
        <v>-1.2641384600000001</v>
      </c>
      <c r="L64" s="15">
        <v>0.37588966000000001</v>
      </c>
      <c r="M64" s="15">
        <v>9.5744123499999993</v>
      </c>
      <c r="N64" s="15">
        <v>4.2005799999999998E-3</v>
      </c>
      <c r="O64" s="15">
        <v>1.0494460000000001E-2</v>
      </c>
      <c r="P64" s="15">
        <v>822</v>
      </c>
      <c r="Q64" s="15">
        <v>11.880647659999999</v>
      </c>
      <c r="R64" s="15">
        <v>2834</v>
      </c>
      <c r="S64" s="15">
        <v>4.6513686200000004</v>
      </c>
      <c r="T64" s="15">
        <v>0</v>
      </c>
      <c r="U64" s="15">
        <v>4.6513671900000002</v>
      </c>
      <c r="W64" s="15">
        <v>979</v>
      </c>
      <c r="X64" s="15">
        <v>63</v>
      </c>
      <c r="Y64" s="15">
        <f t="shared" si="0"/>
        <v>979</v>
      </c>
    </row>
    <row r="65" spans="1:25" x14ac:dyDescent="0.3">
      <c r="A65" s="15">
        <v>64</v>
      </c>
      <c r="B65" s="15" t="s">
        <v>1037</v>
      </c>
      <c r="C65" s="15" t="s">
        <v>1038</v>
      </c>
      <c r="D65" s="15">
        <v>-78.676201030611992</v>
      </c>
      <c r="E65" s="15">
        <v>-1.6572677157819271</v>
      </c>
      <c r="F65" s="15">
        <v>0.22999998999999999</v>
      </c>
      <c r="G65" s="15">
        <f t="shared" si="1"/>
        <v>-5.166668E-2</v>
      </c>
      <c r="H65" s="15">
        <v>2.5</v>
      </c>
      <c r="I65" s="15">
        <v>2834</v>
      </c>
      <c r="J65" s="15">
        <v>316.89999999999998</v>
      </c>
      <c r="K65" s="15">
        <v>-1.8770541000000001</v>
      </c>
      <c r="L65" s="15">
        <v>1.5729905399999999</v>
      </c>
      <c r="M65" s="15">
        <v>9.7874965700000001</v>
      </c>
      <c r="N65" s="15">
        <v>2.3695850000000001E-2</v>
      </c>
      <c r="O65" s="15">
        <v>0.14350566000000001</v>
      </c>
      <c r="P65" s="15">
        <v>1311</v>
      </c>
      <c r="Q65" s="15">
        <v>11.881693840000001</v>
      </c>
      <c r="R65" s="15">
        <v>2834</v>
      </c>
      <c r="S65" s="15">
        <v>4.6513686200000004</v>
      </c>
      <c r="T65" s="15">
        <v>0</v>
      </c>
      <c r="U65" s="15">
        <v>4.6513671900000002</v>
      </c>
      <c r="W65" s="15">
        <v>983</v>
      </c>
      <c r="X65" s="15">
        <v>64</v>
      </c>
      <c r="Y65" s="15">
        <f t="shared" si="0"/>
        <v>983</v>
      </c>
    </row>
    <row r="66" spans="1:25" x14ac:dyDescent="0.3">
      <c r="A66" s="15">
        <v>65</v>
      </c>
      <c r="B66" s="15" t="s">
        <v>1039</v>
      </c>
      <c r="C66" s="15" t="s">
        <v>1040</v>
      </c>
      <c r="D66" s="15">
        <v>-78.676200192421675</v>
      </c>
      <c r="E66" s="15">
        <v>-1.6572675481438637</v>
      </c>
      <c r="F66" s="15">
        <v>0.29999998</v>
      </c>
      <c r="G66" s="15">
        <f t="shared" si="1"/>
        <v>0.44000001500000008</v>
      </c>
      <c r="H66" s="15">
        <v>2.5</v>
      </c>
      <c r="I66" s="15">
        <v>2834</v>
      </c>
      <c r="J66" s="15">
        <v>318.7</v>
      </c>
      <c r="K66" s="15">
        <v>-1.3000515699999999</v>
      </c>
      <c r="L66" s="15">
        <v>0.46926351999999999</v>
      </c>
      <c r="M66" s="15">
        <v>9.3685112000000004</v>
      </c>
      <c r="N66" s="15">
        <v>6.4522700000000004E-3</v>
      </c>
      <c r="O66" s="15">
        <v>3.4412070000000003E-2</v>
      </c>
      <c r="P66" s="15">
        <v>679</v>
      </c>
      <c r="Q66" s="15">
        <v>11.88273811</v>
      </c>
      <c r="R66" s="15">
        <v>2834</v>
      </c>
      <c r="S66" s="15">
        <v>4.6513686200000004</v>
      </c>
      <c r="T66" s="15">
        <v>3</v>
      </c>
      <c r="U66" s="15">
        <v>4.6513671900000002</v>
      </c>
      <c r="W66" s="15">
        <v>985</v>
      </c>
      <c r="X66" s="15">
        <v>65</v>
      </c>
      <c r="Y66" s="15">
        <f t="shared" ref="Y66:Y68" si="2">IF(W66&lt;=1000,W66," ")</f>
        <v>985</v>
      </c>
    </row>
    <row r="67" spans="1:25" x14ac:dyDescent="0.3">
      <c r="A67" s="15">
        <v>66</v>
      </c>
      <c r="B67" s="15" t="s">
        <v>1041</v>
      </c>
      <c r="C67" s="15" t="s">
        <v>1042</v>
      </c>
      <c r="D67" s="15">
        <v>-78.676203796640038</v>
      </c>
      <c r="E67" s="15">
        <v>-1.6572628961876035</v>
      </c>
      <c r="F67" s="15">
        <v>1.04</v>
      </c>
      <c r="G67" s="15">
        <f t="shared" si="1"/>
        <v>0.72333327916666657</v>
      </c>
      <c r="H67" s="15">
        <v>3</v>
      </c>
      <c r="I67" s="15">
        <v>2834</v>
      </c>
      <c r="J67" s="15">
        <v>310.2</v>
      </c>
      <c r="K67" s="15">
        <v>-1.8650831000000001</v>
      </c>
      <c r="L67" s="15">
        <v>0.43574469999999998</v>
      </c>
      <c r="M67" s="15">
        <v>9.7372178999999992</v>
      </c>
      <c r="N67" s="15">
        <v>-3.5764400000000002E-3</v>
      </c>
      <c r="O67" s="15">
        <v>7.6145859999999996E-2</v>
      </c>
      <c r="P67" s="15">
        <v>679</v>
      </c>
      <c r="Q67" s="15">
        <v>11.898696899999999</v>
      </c>
      <c r="R67" s="15">
        <v>2834</v>
      </c>
      <c r="S67" s="15">
        <v>4.6513686200000004</v>
      </c>
      <c r="T67" s="15">
        <v>3</v>
      </c>
      <c r="U67" s="15">
        <v>4.6513671900000002</v>
      </c>
      <c r="W67" s="15">
        <v>985</v>
      </c>
      <c r="X67" s="15">
        <v>66</v>
      </c>
      <c r="Y67" s="15">
        <f t="shared" si="2"/>
        <v>985</v>
      </c>
    </row>
    <row r="68" spans="1:25" x14ac:dyDescent="0.3">
      <c r="A68" s="15">
        <v>67</v>
      </c>
      <c r="B68" s="15" t="s">
        <v>1043</v>
      </c>
      <c r="C68" s="15" t="s">
        <v>1044</v>
      </c>
      <c r="D68" s="15">
        <v>-78.676213352009654</v>
      </c>
      <c r="E68" s="15">
        <v>-1.6572527121752501</v>
      </c>
      <c r="F68" s="15">
        <v>1.5799999</v>
      </c>
      <c r="G68" s="15">
        <f t="shared" ref="G68:G131" si="3">(-F70+8*F69-8*F67+F66)/12</f>
        <v>0.25749999833333326</v>
      </c>
      <c r="H68" s="15">
        <v>2.5</v>
      </c>
      <c r="I68" s="15">
        <v>2833</v>
      </c>
      <c r="J68" s="15">
        <v>313.60000000000002</v>
      </c>
      <c r="K68" s="15">
        <v>-1.8746598999999999</v>
      </c>
      <c r="L68" s="15">
        <v>1.74058461</v>
      </c>
      <c r="M68" s="15">
        <v>9.6869401899999996</v>
      </c>
      <c r="N68" s="15">
        <v>4.0306990000000001E-2</v>
      </c>
      <c r="O68" s="15">
        <v>0.16644703999999999</v>
      </c>
      <c r="P68" s="15">
        <v>939</v>
      </c>
      <c r="Q68" s="15">
        <v>11.898696899999999</v>
      </c>
      <c r="R68" s="15">
        <v>2833</v>
      </c>
      <c r="S68" s="15">
        <v>4.6529598200000004</v>
      </c>
      <c r="T68" s="15">
        <v>5</v>
      </c>
      <c r="U68" s="15">
        <v>4.6529583900000002</v>
      </c>
      <c r="W68" s="15">
        <v>990</v>
      </c>
      <c r="X68" s="15">
        <v>67</v>
      </c>
      <c r="Y68" s="15">
        <f t="shared" si="2"/>
        <v>990</v>
      </c>
    </row>
    <row r="69" spans="1:25" x14ac:dyDescent="0.3">
      <c r="A69" s="15">
        <v>68</v>
      </c>
      <c r="B69" s="15" t="s">
        <v>1045</v>
      </c>
      <c r="C69" s="15" t="s">
        <v>1046</v>
      </c>
      <c r="D69" s="15">
        <v>-78.676223745569587</v>
      </c>
      <c r="E69" s="15">
        <v>-1.6572384629398584</v>
      </c>
      <c r="F69" s="15">
        <v>1.79</v>
      </c>
      <c r="G69" s="15">
        <f t="shared" si="3"/>
        <v>0.78833339999999996</v>
      </c>
      <c r="H69" s="15">
        <v>2.5</v>
      </c>
      <c r="I69" s="15">
        <v>2833</v>
      </c>
      <c r="J69" s="15">
        <v>314.7</v>
      </c>
      <c r="K69" s="15">
        <v>-1.8435353000000001</v>
      </c>
      <c r="L69" s="15">
        <v>1.9991583799999999</v>
      </c>
      <c r="M69" s="15">
        <v>10.14183807</v>
      </c>
      <c r="N69" s="15">
        <v>4.1376980000000001E-2</v>
      </c>
      <c r="O69" s="15">
        <v>0.20378779999999999</v>
      </c>
      <c r="P69" s="15">
        <v>1404</v>
      </c>
      <c r="Q69" s="15">
        <v>11.915699010000001</v>
      </c>
      <c r="R69" s="15">
        <v>2833</v>
      </c>
      <c r="S69" s="15">
        <v>4.6553497300000002</v>
      </c>
      <c r="T69" s="15">
        <v>7</v>
      </c>
      <c r="U69" s="15">
        <v>4.6553483</v>
      </c>
      <c r="W69" s="15">
        <v>1006</v>
      </c>
    </row>
    <row r="70" spans="1:25" x14ac:dyDescent="0.3">
      <c r="A70" s="15">
        <v>69</v>
      </c>
      <c r="B70" s="15" t="s">
        <v>1047</v>
      </c>
      <c r="C70" s="15" t="s">
        <v>1048</v>
      </c>
      <c r="D70" s="15">
        <v>-78.676239084452391</v>
      </c>
      <c r="E70" s="15">
        <v>-1.657218262553215</v>
      </c>
      <c r="F70" s="15">
        <v>3.21</v>
      </c>
      <c r="G70" s="15">
        <f t="shared" si="3"/>
        <v>1.6483333250000003</v>
      </c>
      <c r="H70" s="15">
        <v>2.5</v>
      </c>
      <c r="I70" s="15">
        <v>2833</v>
      </c>
      <c r="J70" s="15">
        <v>316.2</v>
      </c>
      <c r="K70" s="15">
        <v>-1.3527239600000001</v>
      </c>
      <c r="L70" s="15">
        <v>-0.29688102</v>
      </c>
      <c r="M70" s="15">
        <v>9.5169515600000008</v>
      </c>
      <c r="N70" s="15">
        <v>6.9452260000000002E-2</v>
      </c>
      <c r="O70" s="15">
        <v>-4.63709E-3</v>
      </c>
      <c r="P70" s="15">
        <v>2130</v>
      </c>
      <c r="Q70" s="15">
        <v>11.93307209</v>
      </c>
      <c r="R70" s="15">
        <v>2833</v>
      </c>
      <c r="S70" s="15">
        <v>4.6577391600000002</v>
      </c>
      <c r="T70" s="15">
        <v>10</v>
      </c>
      <c r="U70" s="15">
        <v>4.65773773</v>
      </c>
      <c r="W70" s="15">
        <v>1006</v>
      </c>
    </row>
    <row r="71" spans="1:25" x14ac:dyDescent="0.3">
      <c r="A71" s="15">
        <v>70</v>
      </c>
      <c r="B71" s="15" t="s">
        <v>1049</v>
      </c>
      <c r="C71" s="15" t="s">
        <v>1050</v>
      </c>
      <c r="D71" s="15">
        <v>-78.676261380314827</v>
      </c>
      <c r="E71" s="15">
        <v>-1.657194122672081</v>
      </c>
      <c r="F71" s="15">
        <v>4.62</v>
      </c>
      <c r="G71" s="15">
        <f t="shared" si="3"/>
        <v>0.54083333333333361</v>
      </c>
      <c r="H71" s="15">
        <v>3</v>
      </c>
      <c r="I71" s="15">
        <v>2833</v>
      </c>
      <c r="J71" s="15">
        <v>314.3</v>
      </c>
      <c r="K71" s="15">
        <v>-1.3311761600000001</v>
      </c>
      <c r="L71" s="15">
        <v>4.7884030000000001E-2</v>
      </c>
      <c r="M71" s="15">
        <v>9.0716304799999996</v>
      </c>
      <c r="N71" s="15">
        <v>3.3858E-4</v>
      </c>
      <c r="O71" s="15">
        <v>-1.952458E-2</v>
      </c>
      <c r="P71" s="15">
        <v>2130</v>
      </c>
      <c r="Q71" s="15">
        <v>11.938903809999999</v>
      </c>
      <c r="R71" s="15">
        <v>2833</v>
      </c>
      <c r="S71" s="15">
        <v>4.6577391600000002</v>
      </c>
      <c r="T71" s="15">
        <v>10</v>
      </c>
      <c r="U71" s="15">
        <v>4.65773773</v>
      </c>
      <c r="W71" s="15">
        <v>1011</v>
      </c>
    </row>
    <row r="72" spans="1:25" x14ac:dyDescent="0.3">
      <c r="A72" s="15">
        <v>71</v>
      </c>
      <c r="B72" s="15" t="s">
        <v>1051</v>
      </c>
      <c r="C72" s="15" t="s">
        <v>1052</v>
      </c>
      <c r="D72" s="15">
        <v>-78.676285017281771</v>
      </c>
      <c r="E72" s="15">
        <v>-1.6571587091311812</v>
      </c>
      <c r="F72" s="15">
        <v>4.4400000000000004</v>
      </c>
      <c r="G72" s="15">
        <f t="shared" si="3"/>
        <v>7.8333333333333074E-2</v>
      </c>
      <c r="H72" s="15">
        <v>2.5</v>
      </c>
      <c r="I72" s="15">
        <v>2833</v>
      </c>
      <c r="J72" s="15">
        <v>313</v>
      </c>
      <c r="K72" s="15">
        <v>-2.6479871300000002</v>
      </c>
      <c r="L72" s="15">
        <v>1.20907187</v>
      </c>
      <c r="M72" s="15">
        <v>10.01733971</v>
      </c>
      <c r="N72" s="15">
        <v>8.2376060000000001E-2</v>
      </c>
      <c r="O72" s="15">
        <v>6.7847909999999997E-2</v>
      </c>
      <c r="P72" s="15">
        <v>1660</v>
      </c>
      <c r="Q72" s="15">
        <v>11.938903809999999</v>
      </c>
      <c r="R72" s="15">
        <v>2833</v>
      </c>
      <c r="S72" s="15">
        <v>4.6630969000000002</v>
      </c>
      <c r="T72" s="15">
        <v>15</v>
      </c>
      <c r="U72" s="15">
        <v>4.66309547</v>
      </c>
      <c r="W72" s="15">
        <v>1011</v>
      </c>
    </row>
    <row r="73" spans="1:25" x14ac:dyDescent="0.3">
      <c r="A73" s="15">
        <v>72</v>
      </c>
      <c r="B73" s="15" t="s">
        <v>1053</v>
      </c>
      <c r="C73" s="15" t="s">
        <v>1054</v>
      </c>
      <c r="D73" s="15">
        <v>-78.676323657855392</v>
      </c>
      <c r="E73" s="15">
        <v>-1.6571251396089792</v>
      </c>
      <c r="F73" s="15">
        <v>5.14</v>
      </c>
      <c r="G73" s="15">
        <f t="shared" si="3"/>
        <v>1.0883333333333327</v>
      </c>
      <c r="H73" s="15">
        <v>2.5</v>
      </c>
      <c r="I73" s="15">
        <v>2833</v>
      </c>
      <c r="J73" s="15">
        <v>311.5</v>
      </c>
      <c r="K73" s="15">
        <v>-1.7669208000000001</v>
      </c>
      <c r="L73" s="15">
        <v>0.65361707999999996</v>
      </c>
      <c r="M73" s="15">
        <v>10.963049890000001</v>
      </c>
      <c r="N73" s="15">
        <v>0.10715228</v>
      </c>
      <c r="O73" s="15">
        <v>0.17035196999999999</v>
      </c>
      <c r="P73" s="15">
        <v>1733</v>
      </c>
      <c r="Q73" s="15">
        <v>11.95336723</v>
      </c>
      <c r="R73" s="15">
        <v>2833</v>
      </c>
      <c r="S73" s="15">
        <v>4.6702790299999997</v>
      </c>
      <c r="T73" s="15">
        <v>19</v>
      </c>
      <c r="U73" s="15">
        <v>4.6702780700000002</v>
      </c>
      <c r="W73" s="15">
        <v>1011</v>
      </c>
    </row>
    <row r="74" spans="1:25" x14ac:dyDescent="0.3">
      <c r="A74" s="15">
        <v>73</v>
      </c>
      <c r="B74" s="15" t="s">
        <v>1055</v>
      </c>
      <c r="C74" s="15" t="s">
        <v>1056</v>
      </c>
      <c r="D74" s="15">
        <v>-78.676369674503803</v>
      </c>
      <c r="E74" s="15">
        <v>-1.657086331397295</v>
      </c>
      <c r="F74" s="15">
        <v>6.43</v>
      </c>
      <c r="G74" s="15">
        <f t="shared" si="3"/>
        <v>1.1866666666666672</v>
      </c>
      <c r="H74" s="15">
        <v>2</v>
      </c>
      <c r="I74" s="15">
        <v>2831</v>
      </c>
      <c r="J74" s="15">
        <v>309.60000000000002</v>
      </c>
      <c r="K74" s="15">
        <v>-1.47243404</v>
      </c>
      <c r="L74" s="15">
        <v>1.5538369400000001</v>
      </c>
      <c r="M74" s="15">
        <v>9.6965169899999992</v>
      </c>
      <c r="N74" s="15">
        <v>3.349096E-2</v>
      </c>
      <c r="O74" s="15">
        <v>0.13057062</v>
      </c>
      <c r="P74" s="15">
        <v>2154</v>
      </c>
      <c r="Q74" s="15">
        <v>11.96623516</v>
      </c>
      <c r="R74" s="15">
        <v>2831</v>
      </c>
      <c r="S74" s="15">
        <v>4.6702790299999997</v>
      </c>
      <c r="T74" s="15">
        <v>19</v>
      </c>
      <c r="U74" s="15">
        <v>4.6702780700000002</v>
      </c>
      <c r="W74" s="15">
        <v>1021</v>
      </c>
    </row>
    <row r="75" spans="1:25" x14ac:dyDescent="0.3">
      <c r="A75" s="15">
        <v>74</v>
      </c>
      <c r="B75" s="15" t="s">
        <v>1057</v>
      </c>
      <c r="C75" s="15" t="s">
        <v>1058</v>
      </c>
      <c r="D75" s="15">
        <v>-78.676424156874418</v>
      </c>
      <c r="E75" s="15">
        <v>-1.657045092433691</v>
      </c>
      <c r="F75" s="15">
        <v>7.48</v>
      </c>
      <c r="G75" s="15">
        <f t="shared" si="3"/>
        <v>1.2941666666666667</v>
      </c>
      <c r="H75" s="15">
        <v>2</v>
      </c>
      <c r="I75" s="15">
        <v>2831</v>
      </c>
      <c r="J75" s="15">
        <v>311.8</v>
      </c>
      <c r="K75" s="15">
        <v>-1.6136919300000001</v>
      </c>
      <c r="L75" s="15">
        <v>0.76135611999999997</v>
      </c>
      <c r="M75" s="15">
        <v>10.711658480000001</v>
      </c>
      <c r="N75" s="15">
        <v>2.5176810000000001E-2</v>
      </c>
      <c r="O75" s="15">
        <v>0.16742325999999999</v>
      </c>
      <c r="P75" s="15">
        <v>2452</v>
      </c>
      <c r="Q75" s="15">
        <v>11.97855663</v>
      </c>
      <c r="R75" s="15">
        <v>2831</v>
      </c>
      <c r="S75" s="15">
        <v>4.6842169800000004</v>
      </c>
      <c r="T75" s="15">
        <v>30</v>
      </c>
      <c r="U75" s="15">
        <v>4.68421602</v>
      </c>
      <c r="W75" s="15">
        <v>1028</v>
      </c>
    </row>
    <row r="76" spans="1:25" x14ac:dyDescent="0.3">
      <c r="A76" s="15">
        <v>75</v>
      </c>
      <c r="B76" s="15" t="s">
        <v>1059</v>
      </c>
      <c r="C76" s="15" t="s">
        <v>1060</v>
      </c>
      <c r="D76" s="15">
        <v>-78.676485009491444</v>
      </c>
      <c r="E76" s="15">
        <v>-1.6569968964904547</v>
      </c>
      <c r="F76" s="15">
        <v>8.92</v>
      </c>
      <c r="G76" s="15">
        <f t="shared" si="3"/>
        <v>1.1141666666666665</v>
      </c>
      <c r="H76" s="15">
        <v>2.5</v>
      </c>
      <c r="I76" s="15">
        <v>2831</v>
      </c>
      <c r="J76" s="15">
        <v>310.2</v>
      </c>
      <c r="K76" s="15">
        <v>-1.3000515699999999</v>
      </c>
      <c r="L76" s="15">
        <v>8.8585469999999999E-2</v>
      </c>
      <c r="M76" s="15">
        <v>9.4930095699999999</v>
      </c>
      <c r="N76" s="15">
        <v>1.018726E-2</v>
      </c>
      <c r="O76" s="15">
        <v>2.9286899999999999E-3</v>
      </c>
      <c r="P76" s="15">
        <v>2732</v>
      </c>
      <c r="Q76" s="15">
        <v>11.984555240000001</v>
      </c>
      <c r="R76" s="15">
        <v>2831</v>
      </c>
      <c r="S76" s="15">
        <v>4.6842169800000004</v>
      </c>
      <c r="T76" s="15">
        <v>30</v>
      </c>
      <c r="U76" s="15">
        <v>4.68421602</v>
      </c>
      <c r="W76" s="15">
        <v>1031</v>
      </c>
    </row>
    <row r="77" spans="1:25" x14ac:dyDescent="0.3">
      <c r="A77" s="15">
        <v>76</v>
      </c>
      <c r="B77" s="15" t="s">
        <v>1061</v>
      </c>
      <c r="C77" s="15" t="s">
        <v>1062</v>
      </c>
      <c r="D77" s="15">
        <v>-78.676551897078753</v>
      </c>
      <c r="E77" s="15">
        <v>-1.65694291703403</v>
      </c>
      <c r="F77" s="15">
        <v>9.5299999999999994</v>
      </c>
      <c r="G77" s="15">
        <f t="shared" si="3"/>
        <v>0.17083333333333398</v>
      </c>
      <c r="H77" s="15">
        <v>2</v>
      </c>
      <c r="I77" s="15">
        <v>2831</v>
      </c>
      <c r="J77" s="15">
        <v>310.2</v>
      </c>
      <c r="K77" s="15">
        <v>-1.42694426</v>
      </c>
      <c r="L77" s="15">
        <v>3.5913019999999997E-2</v>
      </c>
      <c r="M77" s="15">
        <v>10.68532181</v>
      </c>
      <c r="N77" s="15">
        <v>0.11790305</v>
      </c>
      <c r="O77" s="15">
        <v>6.9556320000000005E-2</v>
      </c>
      <c r="P77" s="15">
        <v>2732</v>
      </c>
      <c r="Q77" s="15">
        <v>11.99630833</v>
      </c>
      <c r="R77" s="15">
        <v>2831</v>
      </c>
      <c r="S77" s="15">
        <v>4.6949973099999998</v>
      </c>
      <c r="T77" s="15">
        <v>33</v>
      </c>
      <c r="U77" s="15">
        <v>4.6949958799999996</v>
      </c>
      <c r="W77" s="15">
        <v>1031</v>
      </c>
    </row>
    <row r="78" spans="1:25" x14ac:dyDescent="0.3">
      <c r="A78" s="15">
        <v>77</v>
      </c>
      <c r="B78" s="15" t="s">
        <v>1063</v>
      </c>
      <c r="C78" s="15" t="s">
        <v>1064</v>
      </c>
      <c r="D78" s="15">
        <v>-78.676617108285427</v>
      </c>
      <c r="E78" s="15">
        <v>-1.6568858781829476</v>
      </c>
      <c r="F78" s="15">
        <v>9.4600000000000009</v>
      </c>
      <c r="G78" s="15">
        <f t="shared" si="3"/>
        <v>2.9166666666667229E-2</v>
      </c>
      <c r="H78" s="15">
        <v>2</v>
      </c>
      <c r="I78" s="15">
        <v>2831</v>
      </c>
      <c r="J78" s="15">
        <v>310.60000000000002</v>
      </c>
      <c r="K78" s="15">
        <v>-1.0893617900000001</v>
      </c>
      <c r="L78" s="15">
        <v>0.39264907999999998</v>
      </c>
      <c r="M78" s="15">
        <v>9.1243028600000002</v>
      </c>
      <c r="N78" s="15">
        <v>2.4207630000000001E-2</v>
      </c>
      <c r="O78" s="15">
        <v>4.0025390000000001E-2</v>
      </c>
      <c r="P78" s="15">
        <v>1777</v>
      </c>
      <c r="Q78" s="15">
        <v>12.00287056</v>
      </c>
      <c r="R78" s="15">
        <v>2831</v>
      </c>
      <c r="S78" s="15">
        <v>4.7054562600000001</v>
      </c>
      <c r="T78" s="15">
        <v>33</v>
      </c>
      <c r="U78" s="15">
        <v>4.7054548299999999</v>
      </c>
      <c r="W78" s="15">
        <v>1037</v>
      </c>
    </row>
    <row r="79" spans="1:25" x14ac:dyDescent="0.3">
      <c r="A79" s="15">
        <v>78</v>
      </c>
      <c r="B79" s="15" t="s">
        <v>1065</v>
      </c>
      <c r="C79" s="15" t="s">
        <v>1066</v>
      </c>
      <c r="D79" s="15">
        <v>-78.67667980492115</v>
      </c>
      <c r="E79" s="15">
        <v>-1.6568274982273579</v>
      </c>
      <c r="F79" s="15">
        <v>9.75</v>
      </c>
      <c r="G79" s="15">
        <f t="shared" si="3"/>
        <v>0.45333333333333298</v>
      </c>
      <c r="H79" s="15">
        <v>2</v>
      </c>
      <c r="I79" s="15">
        <v>2831</v>
      </c>
      <c r="J79" s="15">
        <v>311.60000000000002</v>
      </c>
      <c r="K79" s="15">
        <v>-1.9033904100000001</v>
      </c>
      <c r="L79" s="15">
        <v>0.56981999000000005</v>
      </c>
      <c r="M79" s="15">
        <v>9.4858274500000004</v>
      </c>
      <c r="N79" s="15">
        <v>1.4454969999999999E-2</v>
      </c>
      <c r="O79" s="15">
        <v>0.11421879</v>
      </c>
      <c r="P79" s="15">
        <v>1838</v>
      </c>
      <c r="Q79" s="15">
        <v>12.0090313</v>
      </c>
      <c r="R79" s="15">
        <v>2831</v>
      </c>
      <c r="S79" s="15">
        <v>4.7149667700000002</v>
      </c>
      <c r="T79" s="15">
        <v>35</v>
      </c>
      <c r="U79" s="15">
        <v>4.71496534</v>
      </c>
      <c r="W79" s="15">
        <v>1045</v>
      </c>
    </row>
    <row r="80" spans="1:25" x14ac:dyDescent="0.3">
      <c r="A80" s="15">
        <v>79</v>
      </c>
      <c r="B80" s="15" t="s">
        <v>1067</v>
      </c>
      <c r="C80" s="15" t="s">
        <v>1068</v>
      </c>
      <c r="D80" s="15">
        <v>-78.676748620346189</v>
      </c>
      <c r="E80" s="15">
        <v>-1.6567651787772775</v>
      </c>
      <c r="F80" s="15">
        <v>10.33</v>
      </c>
      <c r="G80" s="15">
        <f t="shared" si="3"/>
        <v>0.69000000000000072</v>
      </c>
      <c r="H80" s="15">
        <v>2</v>
      </c>
      <c r="I80" s="15">
        <v>2832</v>
      </c>
      <c r="J80" s="15">
        <v>312</v>
      </c>
      <c r="K80" s="15">
        <v>-1.53707755</v>
      </c>
      <c r="L80" s="15">
        <v>0.52433019999999997</v>
      </c>
      <c r="M80" s="15">
        <v>10.18014526</v>
      </c>
      <c r="N80" s="15">
        <v>2.7494149999999998E-2</v>
      </c>
      <c r="O80" s="15">
        <v>7.3461230000000002E-2</v>
      </c>
      <c r="P80" s="15">
        <v>1950</v>
      </c>
      <c r="Q80" s="15">
        <v>12.0090313</v>
      </c>
      <c r="R80" s="15">
        <v>2832</v>
      </c>
      <c r="S80" s="15">
        <v>4.7261366799999998</v>
      </c>
      <c r="T80" s="15">
        <v>37</v>
      </c>
      <c r="U80" s="15">
        <v>4.7261352499999996</v>
      </c>
      <c r="W80" s="15">
        <v>1046</v>
      </c>
    </row>
    <row r="81" spans="1:23" x14ac:dyDescent="0.3">
      <c r="A81" s="15">
        <v>80</v>
      </c>
      <c r="B81" s="15" t="s">
        <v>1069</v>
      </c>
      <c r="C81" s="15" t="s">
        <v>1070</v>
      </c>
      <c r="D81" s="15">
        <v>-78.676823051646352</v>
      </c>
      <c r="E81" s="15">
        <v>-1.6567021049559116</v>
      </c>
      <c r="F81" s="15">
        <v>11.05</v>
      </c>
      <c r="G81" s="15">
        <f t="shared" si="3"/>
        <v>0.71666666666666623</v>
      </c>
      <c r="H81" s="15">
        <v>2</v>
      </c>
      <c r="I81" s="15">
        <v>2832</v>
      </c>
      <c r="J81" s="15">
        <v>311.60000000000002</v>
      </c>
      <c r="K81" s="15">
        <v>-1.62326872</v>
      </c>
      <c r="L81" s="15">
        <v>0.54827219000000005</v>
      </c>
      <c r="M81" s="15">
        <v>9.4475202599999992</v>
      </c>
      <c r="N81" s="15">
        <v>1.7500890000000002E-2</v>
      </c>
      <c r="O81" s="15">
        <v>2.879876E-2</v>
      </c>
      <c r="P81" s="15">
        <v>2099</v>
      </c>
      <c r="Q81" s="15">
        <v>12.01523113</v>
      </c>
      <c r="R81" s="15">
        <v>2832</v>
      </c>
      <c r="S81" s="15">
        <v>4.73923731</v>
      </c>
      <c r="T81" s="15">
        <v>40</v>
      </c>
      <c r="U81" s="15">
        <v>4.7392358799999998</v>
      </c>
      <c r="W81" s="15">
        <v>1049</v>
      </c>
    </row>
    <row r="82" spans="1:23" x14ac:dyDescent="0.3">
      <c r="A82" s="15">
        <v>81</v>
      </c>
      <c r="B82" s="15" t="s">
        <v>1071</v>
      </c>
      <c r="C82" s="15" t="s">
        <v>1072</v>
      </c>
      <c r="D82" s="15">
        <v>-78.676902428269386</v>
      </c>
      <c r="E82" s="15">
        <v>-1.656634253449738</v>
      </c>
      <c r="F82" s="15">
        <v>11.58</v>
      </c>
      <c r="G82" s="15">
        <f t="shared" si="3"/>
        <v>-1.0833250000000868E-2</v>
      </c>
      <c r="H82" s="15">
        <v>2</v>
      </c>
      <c r="I82" s="15">
        <v>2832</v>
      </c>
      <c r="J82" s="15">
        <v>311.7</v>
      </c>
      <c r="K82" s="15">
        <v>-1.29765737</v>
      </c>
      <c r="L82" s="15">
        <v>-0.31364041999999998</v>
      </c>
      <c r="M82" s="15">
        <v>10.472238539999999</v>
      </c>
      <c r="N82" s="15">
        <v>9.5145880000000002E-2</v>
      </c>
      <c r="O82" s="15">
        <v>-6.0038090000000002E-2</v>
      </c>
      <c r="P82" s="15">
        <v>2103</v>
      </c>
      <c r="Q82" s="15">
        <v>11.99886703</v>
      </c>
      <c r="R82" s="15">
        <v>2832</v>
      </c>
      <c r="S82" s="15">
        <v>4.7531313900000001</v>
      </c>
      <c r="T82" s="15">
        <v>41</v>
      </c>
      <c r="U82" s="15">
        <v>4.7531294800000001</v>
      </c>
      <c r="W82" s="15">
        <v>1049</v>
      </c>
    </row>
    <row r="83" spans="1:23" x14ac:dyDescent="0.3">
      <c r="A83" s="15">
        <v>82</v>
      </c>
      <c r="B83" s="15" t="s">
        <v>1073</v>
      </c>
      <c r="C83" s="15" t="s">
        <v>1074</v>
      </c>
      <c r="D83" s="15">
        <v>-78.676983397454023</v>
      </c>
      <c r="E83" s="15">
        <v>-1.6565657733008265</v>
      </c>
      <c r="F83" s="15">
        <v>11.15</v>
      </c>
      <c r="G83" s="15">
        <f t="shared" si="3"/>
        <v>-0.24666733333333321</v>
      </c>
      <c r="H83" s="15">
        <v>2</v>
      </c>
      <c r="I83" s="15">
        <v>2832</v>
      </c>
      <c r="J83" s="15">
        <v>311.60000000000002</v>
      </c>
      <c r="K83" s="15">
        <v>-1.4030021399999999</v>
      </c>
      <c r="L83" s="15">
        <v>0.29927522000000001</v>
      </c>
      <c r="M83" s="15">
        <v>9.9239664100000002</v>
      </c>
      <c r="N83" s="15">
        <v>2.908322E-2</v>
      </c>
      <c r="O83" s="15">
        <v>-7.5657700000000003E-3</v>
      </c>
      <c r="P83" s="15">
        <v>1634</v>
      </c>
      <c r="Q83" s="15">
        <v>12.00440216</v>
      </c>
      <c r="R83" s="15">
        <v>2832</v>
      </c>
      <c r="S83" s="15">
        <v>4.7531313900000001</v>
      </c>
      <c r="T83" s="15">
        <v>41</v>
      </c>
      <c r="U83" s="15">
        <v>4.7531294800000001</v>
      </c>
      <c r="W83" s="15">
        <v>1057</v>
      </c>
    </row>
    <row r="84" spans="1:23" x14ac:dyDescent="0.3">
      <c r="A84" s="15">
        <v>83</v>
      </c>
      <c r="B84" s="15" t="s">
        <v>1075</v>
      </c>
      <c r="C84" s="15" t="s">
        <v>1076</v>
      </c>
      <c r="D84" s="15">
        <v>-78.677061600610614</v>
      </c>
      <c r="E84" s="15">
        <v>-1.6564972512423992</v>
      </c>
      <c r="F84" s="15">
        <v>11.259999000000001</v>
      </c>
      <c r="G84" s="15">
        <f t="shared" si="3"/>
        <v>0.20249999999999954</v>
      </c>
      <c r="H84" s="15">
        <v>2</v>
      </c>
      <c r="I84" s="15">
        <v>2832</v>
      </c>
      <c r="J84" s="15">
        <v>311.5</v>
      </c>
      <c r="K84" s="15">
        <v>-0.64164602999999998</v>
      </c>
      <c r="L84" s="15">
        <v>0.26815060000000002</v>
      </c>
      <c r="M84" s="15">
        <v>9.0788125999999991</v>
      </c>
      <c r="N84" s="15">
        <v>2.0078970000000002E-2</v>
      </c>
      <c r="O84" s="15">
        <v>6.6627629999999993E-2</v>
      </c>
      <c r="P84" s="15">
        <v>1634</v>
      </c>
      <c r="Q84" s="15">
        <v>12.005608560000001</v>
      </c>
      <c r="R84" s="15">
        <v>2832</v>
      </c>
      <c r="S84" s="15">
        <v>4.7670145000000002</v>
      </c>
      <c r="T84" s="15">
        <v>41</v>
      </c>
      <c r="U84" s="15">
        <v>4.7670126000000002</v>
      </c>
      <c r="W84" s="15">
        <v>1057</v>
      </c>
    </row>
    <row r="85" spans="1:23" x14ac:dyDescent="0.3">
      <c r="A85" s="15">
        <v>84</v>
      </c>
      <c r="B85" s="15" t="s">
        <v>1077</v>
      </c>
      <c r="C85" s="15" t="s">
        <v>1078</v>
      </c>
      <c r="D85" s="15">
        <v>-78.677138295024633</v>
      </c>
      <c r="E85" s="15">
        <v>-1.6564312018454075</v>
      </c>
      <c r="F85" s="15">
        <v>11.45</v>
      </c>
      <c r="G85" s="15">
        <f t="shared" si="3"/>
        <v>0.21750066666666687</v>
      </c>
      <c r="H85" s="15">
        <v>2</v>
      </c>
      <c r="I85" s="15">
        <v>2832</v>
      </c>
      <c r="J85" s="15">
        <v>311.39999999999998</v>
      </c>
      <c r="K85" s="15">
        <v>-1.5873557300000001</v>
      </c>
      <c r="L85" s="15">
        <v>-0.68713588000000003</v>
      </c>
      <c r="M85" s="15">
        <v>10.807426449999999</v>
      </c>
      <c r="N85" s="15">
        <v>2.9338200000000002E-3</v>
      </c>
      <c r="O85" s="15">
        <v>-1.293503E-2</v>
      </c>
      <c r="P85" s="15">
        <v>1706</v>
      </c>
      <c r="Q85" s="15">
        <v>12.005608560000001</v>
      </c>
      <c r="R85" s="15">
        <v>2832</v>
      </c>
      <c r="S85" s="15">
        <v>4.7811360399999998</v>
      </c>
      <c r="T85" s="15">
        <v>42</v>
      </c>
      <c r="U85" s="15">
        <v>4.7811341299999999</v>
      </c>
      <c r="W85" s="15">
        <v>1059</v>
      </c>
    </row>
    <row r="86" spans="1:23" x14ac:dyDescent="0.3">
      <c r="A86" s="15">
        <v>85</v>
      </c>
      <c r="B86" s="15" t="s">
        <v>1079</v>
      </c>
      <c r="C86" s="15" t="s">
        <v>1080</v>
      </c>
      <c r="D86" s="15">
        <v>-78.677214486524463</v>
      </c>
      <c r="E86" s="15">
        <v>-1.6563623445108533</v>
      </c>
      <c r="F86" s="15">
        <v>11.55</v>
      </c>
      <c r="G86" s="15">
        <f t="shared" si="3"/>
        <v>-0.16750008333333297</v>
      </c>
      <c r="H86" s="15">
        <v>2</v>
      </c>
      <c r="I86" s="15">
        <v>2832</v>
      </c>
      <c r="J86" s="15">
        <v>312.39999999999998</v>
      </c>
      <c r="K86" s="15">
        <v>-0.81642276000000003</v>
      </c>
      <c r="L86" s="15">
        <v>-1.6304513199999999</v>
      </c>
      <c r="M86" s="15">
        <v>10.043676380000001</v>
      </c>
      <c r="N86" s="15">
        <v>5.9556310000000001E-2</v>
      </c>
      <c r="O86" s="15">
        <v>-0.14106509</v>
      </c>
      <c r="P86" s="15">
        <v>1690</v>
      </c>
      <c r="Q86" s="15">
        <v>11.989021299999999</v>
      </c>
      <c r="R86" s="15">
        <v>2832</v>
      </c>
      <c r="S86" s="15">
        <v>4.7952918999999996</v>
      </c>
      <c r="T86" s="15">
        <v>41</v>
      </c>
      <c r="U86" s="15">
        <v>4.7952904700000003</v>
      </c>
      <c r="W86" s="15">
        <v>1059</v>
      </c>
    </row>
    <row r="87" spans="1:23" x14ac:dyDescent="0.3">
      <c r="A87" s="15">
        <v>86</v>
      </c>
      <c r="B87" s="15" t="s">
        <v>1081</v>
      </c>
      <c r="C87" s="15" t="s">
        <v>1082</v>
      </c>
      <c r="D87" s="15">
        <v>-78.677286906167865</v>
      </c>
      <c r="E87" s="15">
        <v>-1.6562940739095211</v>
      </c>
      <c r="F87" s="15">
        <v>10.86</v>
      </c>
      <c r="G87" s="15">
        <f t="shared" si="3"/>
        <v>-1.5358333</v>
      </c>
      <c r="H87" s="15">
        <v>2</v>
      </c>
      <c r="I87" s="15">
        <v>2833</v>
      </c>
      <c r="J87" s="15">
        <v>312.7</v>
      </c>
      <c r="K87" s="15">
        <v>-1.26174426</v>
      </c>
      <c r="L87" s="15">
        <v>-3.8379054099999999</v>
      </c>
      <c r="M87" s="15">
        <v>11.38921738</v>
      </c>
      <c r="N87" s="15">
        <v>5.8805530000000002E-2</v>
      </c>
      <c r="O87" s="15">
        <v>-0.20842488000000001</v>
      </c>
      <c r="P87" s="15">
        <v>1563</v>
      </c>
      <c r="Q87" s="15">
        <v>11.952919959999999</v>
      </c>
      <c r="R87" s="15">
        <v>2833</v>
      </c>
      <c r="S87" s="15">
        <v>4.8055806199999997</v>
      </c>
      <c r="T87" s="15">
        <v>39</v>
      </c>
      <c r="U87" s="15">
        <v>4.8055791899999996</v>
      </c>
      <c r="W87" s="15">
        <v>1081</v>
      </c>
    </row>
    <row r="88" spans="1:23" x14ac:dyDescent="0.3">
      <c r="A88" s="15">
        <v>87</v>
      </c>
      <c r="B88" s="15" t="s">
        <v>1083</v>
      </c>
      <c r="C88" s="15" t="s">
        <v>1084</v>
      </c>
      <c r="D88" s="15">
        <v>-78.677349183708429</v>
      </c>
      <c r="E88" s="15">
        <v>-1.6562358615919948</v>
      </c>
      <c r="F88" s="15">
        <v>8.5500000000000007</v>
      </c>
      <c r="G88" s="15">
        <f t="shared" si="3"/>
        <v>-2.781666908333333</v>
      </c>
      <c r="H88" s="15">
        <v>2</v>
      </c>
      <c r="I88" s="15">
        <v>2833</v>
      </c>
      <c r="J88" s="15">
        <v>312.2</v>
      </c>
      <c r="K88" s="15">
        <v>-1.1803414800000001</v>
      </c>
      <c r="L88" s="15">
        <v>-1.82917011</v>
      </c>
      <c r="M88" s="15">
        <v>8.8800945299999992</v>
      </c>
      <c r="N88" s="15">
        <v>2.9233329999999998E-2</v>
      </c>
      <c r="O88" s="15">
        <v>-0.15497635000000001</v>
      </c>
      <c r="P88" s="15">
        <v>1156</v>
      </c>
      <c r="Q88" s="15">
        <v>11.92204285</v>
      </c>
      <c r="R88" s="15">
        <v>2833</v>
      </c>
      <c r="S88" s="15">
        <v>4.81661129</v>
      </c>
      <c r="T88" s="15">
        <v>30</v>
      </c>
      <c r="U88" s="15">
        <v>4.8166093800000001</v>
      </c>
      <c r="W88" s="15">
        <v>1089</v>
      </c>
    </row>
    <row r="89" spans="1:23" x14ac:dyDescent="0.3">
      <c r="A89" s="15">
        <v>88</v>
      </c>
      <c r="B89" s="15" t="s">
        <v>1085</v>
      </c>
      <c r="C89" s="15" t="s">
        <v>1086</v>
      </c>
      <c r="D89" s="15">
        <v>-78.677396792918444</v>
      </c>
      <c r="E89" s="15">
        <v>-1.6561918146908283</v>
      </c>
      <c r="F89" s="15">
        <v>5.8799995999999997</v>
      </c>
      <c r="G89" s="15">
        <f t="shared" si="3"/>
        <v>-1.7450002000000004</v>
      </c>
      <c r="H89" s="15">
        <v>2</v>
      </c>
      <c r="I89" s="15">
        <v>2832</v>
      </c>
      <c r="J89" s="15">
        <v>311.8</v>
      </c>
      <c r="K89" s="15">
        <v>-1.32159936</v>
      </c>
      <c r="L89" s="15">
        <v>-1.39581954</v>
      </c>
      <c r="M89" s="15">
        <v>9.4618854500000005</v>
      </c>
      <c r="N89" s="15">
        <v>2.0973149999999999E-2</v>
      </c>
      <c r="O89" s="15">
        <v>-0.13838044999999999</v>
      </c>
      <c r="P89" s="15">
        <v>875</v>
      </c>
      <c r="Q89" s="15">
        <v>11.89128399</v>
      </c>
      <c r="R89" s="15">
        <v>2832</v>
      </c>
      <c r="S89" s="15">
        <v>4.8252635000000001</v>
      </c>
      <c r="T89" s="15">
        <v>22</v>
      </c>
      <c r="U89" s="15">
        <v>4.8252615900000002</v>
      </c>
      <c r="W89" s="15">
        <v>1094</v>
      </c>
    </row>
    <row r="90" spans="1:23" x14ac:dyDescent="0.3">
      <c r="A90" s="15">
        <v>89</v>
      </c>
      <c r="B90" s="15" t="s">
        <v>1087</v>
      </c>
      <c r="C90" s="15" t="s">
        <v>1088</v>
      </c>
      <c r="D90" s="15">
        <v>-78.677435517311096</v>
      </c>
      <c r="E90" s="15">
        <v>-1.6561566106975079</v>
      </c>
      <c r="F90" s="15">
        <v>5.0899996999999999</v>
      </c>
      <c r="G90" s="15">
        <f t="shared" si="3"/>
        <v>-0.74249972499999972</v>
      </c>
      <c r="H90" s="15">
        <v>2.5</v>
      </c>
      <c r="I90" s="15">
        <v>2832</v>
      </c>
      <c r="J90" s="15">
        <v>311</v>
      </c>
      <c r="K90" s="15">
        <v>-1.33835876</v>
      </c>
      <c r="L90" s="15">
        <v>-1.0510546000000001</v>
      </c>
      <c r="M90" s="15">
        <v>9.9215717300000001</v>
      </c>
      <c r="N90" s="15">
        <v>4.5142109999999999E-2</v>
      </c>
      <c r="O90" s="15">
        <v>-9.2741760000000006E-2</v>
      </c>
      <c r="P90" s="15">
        <v>735</v>
      </c>
      <c r="Q90" s="15">
        <v>11.864115719999999</v>
      </c>
      <c r="R90" s="15">
        <v>2832</v>
      </c>
      <c r="S90" s="15">
        <v>4.8304634100000001</v>
      </c>
      <c r="T90" s="15">
        <v>18</v>
      </c>
      <c r="U90" s="15">
        <v>4.8304615000000002</v>
      </c>
      <c r="W90" s="15">
        <v>1106</v>
      </c>
    </row>
    <row r="91" spans="1:23" x14ac:dyDescent="0.3">
      <c r="A91" s="15">
        <v>90</v>
      </c>
      <c r="B91" s="15" t="s">
        <v>1089</v>
      </c>
      <c r="C91" s="15" t="s">
        <v>1090</v>
      </c>
      <c r="D91" s="15">
        <v>-78.677470553666353</v>
      </c>
      <c r="E91" s="15">
        <v>-1.6561279445886612</v>
      </c>
      <c r="F91" s="15">
        <v>4.12</v>
      </c>
      <c r="G91" s="15">
        <f t="shared" si="3"/>
        <v>-0.84666656666666651</v>
      </c>
      <c r="H91" s="15">
        <v>2.5</v>
      </c>
      <c r="I91" s="15">
        <v>2832</v>
      </c>
      <c r="J91" s="15">
        <v>311.10000000000002</v>
      </c>
      <c r="K91" s="15">
        <v>-0.95528650000000004</v>
      </c>
      <c r="L91" s="15">
        <v>-0.77093297000000005</v>
      </c>
      <c r="M91" s="15">
        <v>9.6222963299999993</v>
      </c>
      <c r="N91" s="15">
        <v>4.6990810000000001E-2</v>
      </c>
      <c r="O91" s="15">
        <v>-8.3711629999999995E-2</v>
      </c>
      <c r="P91" s="15">
        <v>904</v>
      </c>
      <c r="Q91" s="15">
        <v>11.838410379999999</v>
      </c>
      <c r="R91" s="15">
        <v>2832</v>
      </c>
      <c r="S91" s="15">
        <v>4.83543682</v>
      </c>
      <c r="T91" s="15">
        <v>14</v>
      </c>
      <c r="U91" s="15">
        <v>4.83543491</v>
      </c>
      <c r="W91" s="15">
        <v>1139</v>
      </c>
    </row>
    <row r="92" spans="1:23" x14ac:dyDescent="0.3">
      <c r="A92" s="15">
        <v>91</v>
      </c>
      <c r="B92" s="15" t="s">
        <v>1091</v>
      </c>
      <c r="C92" s="15" t="s">
        <v>1092</v>
      </c>
      <c r="D92" s="15">
        <v>-78.677498884499073</v>
      </c>
      <c r="E92" s="15">
        <v>-1.6561043914407492</v>
      </c>
      <c r="F92" s="15">
        <v>3.3799999000000001</v>
      </c>
      <c r="G92" s="15">
        <f t="shared" si="3"/>
        <v>-0.87583335833333342</v>
      </c>
      <c r="H92" s="15">
        <v>2</v>
      </c>
      <c r="I92" s="15">
        <v>2832</v>
      </c>
      <c r="J92" s="15">
        <v>313.2</v>
      </c>
      <c r="K92" s="15">
        <v>-1.28329206</v>
      </c>
      <c r="L92" s="15">
        <v>-1.33835876</v>
      </c>
      <c r="M92" s="15">
        <v>9.8162269599999998</v>
      </c>
      <c r="N92" s="15">
        <v>2.2703399999999999E-2</v>
      </c>
      <c r="O92" s="15">
        <v>-0.12056428</v>
      </c>
      <c r="P92" s="15">
        <v>904</v>
      </c>
      <c r="Q92" s="15">
        <v>11.82892036</v>
      </c>
      <c r="R92" s="15">
        <v>2832</v>
      </c>
      <c r="S92" s="15">
        <v>4.83543682</v>
      </c>
      <c r="T92" s="15">
        <v>14</v>
      </c>
      <c r="U92" s="15">
        <v>4.83543491</v>
      </c>
      <c r="W92" s="15">
        <v>1148</v>
      </c>
    </row>
    <row r="93" spans="1:23" x14ac:dyDescent="0.3">
      <c r="A93" s="15">
        <v>92</v>
      </c>
      <c r="B93" s="15" t="s">
        <v>1093</v>
      </c>
      <c r="C93" s="15" t="s">
        <v>1094</v>
      </c>
      <c r="D93" s="15">
        <v>-78.677518246695399</v>
      </c>
      <c r="E93" s="15">
        <v>-1.6560876695439219</v>
      </c>
      <c r="F93" s="15">
        <v>2.36</v>
      </c>
      <c r="G93" s="15">
        <f t="shared" si="3"/>
        <v>-1.0274999249999999</v>
      </c>
      <c r="H93" s="15">
        <v>2</v>
      </c>
      <c r="I93" s="15">
        <v>2832</v>
      </c>
      <c r="J93" s="15">
        <v>312</v>
      </c>
      <c r="K93" s="15">
        <v>-1.62326872</v>
      </c>
      <c r="L93" s="15">
        <v>1.5634137400000001</v>
      </c>
      <c r="M93" s="15">
        <v>7.3932948100000004</v>
      </c>
      <c r="N93" s="15">
        <v>9.1973899999999997E-2</v>
      </c>
      <c r="O93" s="15">
        <v>0.12739787999999999</v>
      </c>
      <c r="P93" s="15">
        <v>836</v>
      </c>
      <c r="Q93" s="15">
        <v>11.82892036</v>
      </c>
      <c r="R93" s="15">
        <v>2832</v>
      </c>
      <c r="S93" s="15">
        <v>4.8402433399999998</v>
      </c>
      <c r="T93" s="15">
        <v>10</v>
      </c>
      <c r="U93" s="15">
        <v>4.8402414299999998</v>
      </c>
      <c r="W93" s="15">
        <v>1155</v>
      </c>
    </row>
    <row r="94" spans="1:23" x14ac:dyDescent="0.3">
      <c r="A94" s="15">
        <v>93</v>
      </c>
      <c r="B94" s="15" t="s">
        <v>1095</v>
      </c>
      <c r="C94" s="15" t="s">
        <v>1096</v>
      </c>
      <c r="D94" s="15">
        <v>-78.677530316635966</v>
      </c>
      <c r="E94" s="15">
        <v>-1.6560785751789808</v>
      </c>
      <c r="F94" s="15">
        <v>1.52</v>
      </c>
      <c r="G94" s="15">
        <f t="shared" si="3"/>
        <v>-0.44916674166666654</v>
      </c>
      <c r="H94" s="15">
        <v>2.5</v>
      </c>
      <c r="I94" s="15">
        <v>2832</v>
      </c>
      <c r="J94" s="15">
        <v>309.89999999999998</v>
      </c>
      <c r="K94" s="15">
        <v>-1.2856862499999999</v>
      </c>
      <c r="L94" s="15">
        <v>-0.44532153000000002</v>
      </c>
      <c r="M94" s="15">
        <v>9.4187898600000004</v>
      </c>
      <c r="N94" s="15">
        <v>3.3593209999999998E-2</v>
      </c>
      <c r="O94" s="15">
        <v>-1.708401E-2</v>
      </c>
      <c r="P94" s="15">
        <v>967</v>
      </c>
      <c r="Q94" s="15">
        <v>11.826388359999999</v>
      </c>
      <c r="R94" s="15">
        <v>2832</v>
      </c>
      <c r="S94" s="15">
        <v>4.84342337</v>
      </c>
      <c r="T94" s="15">
        <v>6</v>
      </c>
      <c r="U94" s="15">
        <v>4.8434214600000001</v>
      </c>
      <c r="W94" s="15">
        <v>1155</v>
      </c>
    </row>
    <row r="95" spans="1:23" x14ac:dyDescent="0.3">
      <c r="A95" s="15">
        <v>94</v>
      </c>
      <c r="B95" s="15" t="s">
        <v>1097</v>
      </c>
      <c r="C95" s="15" t="s">
        <v>1098</v>
      </c>
      <c r="D95" s="15">
        <v>-78.677540877833962</v>
      </c>
      <c r="E95" s="15">
        <v>-1.6560690198093653</v>
      </c>
      <c r="F95" s="15">
        <v>1.5699999</v>
      </c>
      <c r="G95" s="15">
        <f t="shared" si="3"/>
        <v>0.49750000000000005</v>
      </c>
      <c r="H95" s="15">
        <v>2.5</v>
      </c>
      <c r="I95" s="15">
        <v>2832</v>
      </c>
      <c r="J95" s="15">
        <v>310.2</v>
      </c>
      <c r="K95" s="15">
        <v>-1.59453833</v>
      </c>
      <c r="L95" s="15">
        <v>-6.4643439999999996E-2</v>
      </c>
      <c r="M95" s="15">
        <v>8.8753061300000002</v>
      </c>
      <c r="N95" s="15">
        <v>-6.177092E-2</v>
      </c>
      <c r="O95" s="15">
        <v>-0.15619664</v>
      </c>
      <c r="P95" s="15">
        <v>1347</v>
      </c>
      <c r="Q95" s="15">
        <v>11.84100246</v>
      </c>
      <c r="R95" s="15">
        <v>2832</v>
      </c>
      <c r="S95" s="15">
        <v>4.84342337</v>
      </c>
      <c r="T95" s="15">
        <v>6</v>
      </c>
      <c r="U95" s="15">
        <v>4.8434214600000001</v>
      </c>
      <c r="W95" s="15">
        <v>1156</v>
      </c>
    </row>
    <row r="96" spans="1:23" x14ac:dyDescent="0.3">
      <c r="A96" s="15">
        <v>95</v>
      </c>
      <c r="B96" s="15" t="s">
        <v>1099</v>
      </c>
      <c r="C96" s="15" t="s">
        <v>1100</v>
      </c>
      <c r="D96" s="15">
        <v>-78.677555043250322</v>
      </c>
      <c r="E96" s="15">
        <v>-1.656056153587997</v>
      </c>
      <c r="F96" s="15">
        <v>2.4500000000000002</v>
      </c>
      <c r="G96" s="15">
        <f t="shared" si="3"/>
        <v>1.2816667333333334</v>
      </c>
      <c r="H96" s="15">
        <v>2.5</v>
      </c>
      <c r="I96" s="15">
        <v>2832</v>
      </c>
      <c r="J96" s="15">
        <v>312</v>
      </c>
      <c r="K96" s="15">
        <v>-1.8243817099999999</v>
      </c>
      <c r="L96" s="15">
        <v>1.1468225700000001</v>
      </c>
      <c r="M96" s="15">
        <v>9.7132759100000001</v>
      </c>
      <c r="N96" s="15">
        <v>2.4682450000000002E-2</v>
      </c>
      <c r="O96" s="15">
        <v>0.13642799999999999</v>
      </c>
      <c r="P96" s="15">
        <v>1347</v>
      </c>
      <c r="Q96" s="15">
        <v>11.85652733</v>
      </c>
      <c r="R96" s="15">
        <v>2832</v>
      </c>
      <c r="S96" s="15">
        <v>4.8456191999999998</v>
      </c>
      <c r="T96" s="15">
        <v>7</v>
      </c>
      <c r="U96" s="15">
        <v>4.84561682</v>
      </c>
      <c r="W96" s="15">
        <v>1161</v>
      </c>
    </row>
    <row r="97" spans="1:23" x14ac:dyDescent="0.3">
      <c r="A97" s="15">
        <v>96</v>
      </c>
      <c r="B97" s="15" t="s">
        <v>1101</v>
      </c>
      <c r="C97" s="15" t="s">
        <v>1102</v>
      </c>
      <c r="D97" s="15">
        <v>-78.677577087655663</v>
      </c>
      <c r="E97" s="15">
        <v>-1.6560371685773134</v>
      </c>
      <c r="F97" s="15">
        <v>3.83</v>
      </c>
      <c r="G97" s="15">
        <f t="shared" si="3"/>
        <v>0.95499999166666638</v>
      </c>
      <c r="H97" s="15">
        <v>2.5</v>
      </c>
      <c r="I97" s="15">
        <v>2832</v>
      </c>
      <c r="J97" s="15">
        <v>312.2</v>
      </c>
      <c r="K97" s="15">
        <v>-2.3870191599999999</v>
      </c>
      <c r="L97" s="15">
        <v>-1.0797849900000001</v>
      </c>
      <c r="M97" s="15">
        <v>12.014103889999999</v>
      </c>
      <c r="N97" s="15">
        <v>1.9681270000000001E-2</v>
      </c>
      <c r="O97" s="15">
        <v>-2.68463E-2</v>
      </c>
      <c r="P97" s="15">
        <v>1984</v>
      </c>
      <c r="Q97" s="15">
        <v>11.863570210000001</v>
      </c>
      <c r="R97" s="15">
        <v>2832</v>
      </c>
      <c r="S97" s="15">
        <v>4.8485446000000003</v>
      </c>
      <c r="T97" s="15">
        <v>10</v>
      </c>
      <c r="U97" s="15">
        <v>4.8485422099999997</v>
      </c>
      <c r="W97" s="15">
        <v>1161</v>
      </c>
    </row>
    <row r="98" spans="1:23" x14ac:dyDescent="0.3">
      <c r="A98" s="15">
        <v>97</v>
      </c>
      <c r="B98" s="15" t="s">
        <v>1103</v>
      </c>
      <c r="C98" s="15" t="s">
        <v>1104</v>
      </c>
      <c r="D98" s="15">
        <v>-78.677605502307415</v>
      </c>
      <c r="E98" s="15">
        <v>-1.6560176806524396</v>
      </c>
      <c r="F98" s="15">
        <v>4.22</v>
      </c>
      <c r="G98" s="15">
        <f t="shared" si="3"/>
        <v>2.8333366666666526E-2</v>
      </c>
      <c r="H98" s="15">
        <v>2.5</v>
      </c>
      <c r="I98" s="15">
        <v>2832</v>
      </c>
      <c r="J98" s="15">
        <v>310</v>
      </c>
      <c r="K98" s="15">
        <v>-2.84191751</v>
      </c>
      <c r="L98" s="15">
        <v>-1.24259067</v>
      </c>
      <c r="M98" s="15">
        <v>9.3349924099999999</v>
      </c>
      <c r="N98" s="15">
        <v>2.258783E-2</v>
      </c>
      <c r="O98" s="15">
        <v>-9.4938270000000005E-2</v>
      </c>
      <c r="P98" s="15">
        <v>2162</v>
      </c>
      <c r="Q98" s="15">
        <v>11.87943649</v>
      </c>
      <c r="R98" s="15">
        <v>2832</v>
      </c>
      <c r="S98" s="15">
        <v>4.8522710800000004</v>
      </c>
      <c r="T98" s="15">
        <v>14</v>
      </c>
      <c r="U98" s="15">
        <v>4.8522686999999998</v>
      </c>
      <c r="W98" s="15">
        <v>1164</v>
      </c>
    </row>
    <row r="99" spans="1:23" x14ac:dyDescent="0.3">
      <c r="A99" s="15">
        <v>98</v>
      </c>
      <c r="B99" s="15" t="s">
        <v>1105</v>
      </c>
      <c r="C99" s="15" t="s">
        <v>1106</v>
      </c>
      <c r="D99" s="15">
        <v>-78.677635677158833</v>
      </c>
      <c r="E99" s="15">
        <v>-1.6559953009709716</v>
      </c>
      <c r="F99" s="15">
        <v>4.2699999999999996</v>
      </c>
      <c r="G99" s="15">
        <f t="shared" si="3"/>
        <v>0.70166640000000013</v>
      </c>
      <c r="H99" s="15">
        <v>2.5</v>
      </c>
      <c r="I99" s="15">
        <v>2832</v>
      </c>
      <c r="J99" s="15">
        <v>312.10000000000002</v>
      </c>
      <c r="K99" s="15">
        <v>-1.4796166399999999</v>
      </c>
      <c r="L99" s="15">
        <v>0.89303726000000005</v>
      </c>
      <c r="M99" s="15">
        <v>9.6175079300000004</v>
      </c>
      <c r="N99" s="15">
        <v>1.508075E-2</v>
      </c>
      <c r="O99" s="15">
        <v>3.9293219999999997E-2</v>
      </c>
      <c r="P99" s="15">
        <v>1266</v>
      </c>
      <c r="Q99" s="15">
        <v>11.891736979999999</v>
      </c>
      <c r="R99" s="15">
        <v>2832</v>
      </c>
      <c r="S99" s="15">
        <v>4.8558101699999998</v>
      </c>
      <c r="T99" s="15">
        <v>14</v>
      </c>
      <c r="U99" s="15">
        <v>4.8558077800000001</v>
      </c>
      <c r="W99" s="15">
        <v>1173</v>
      </c>
    </row>
    <row r="100" spans="1:23" x14ac:dyDescent="0.3">
      <c r="A100" s="15">
        <v>99</v>
      </c>
      <c r="B100" s="15" t="s">
        <v>1107</v>
      </c>
      <c r="C100" s="15" t="s">
        <v>1108</v>
      </c>
      <c r="D100" s="15">
        <v>-78.677667276933789</v>
      </c>
      <c r="E100" s="15">
        <v>-1.6559670539572835</v>
      </c>
      <c r="F100" s="15">
        <v>5.6299995999999997</v>
      </c>
      <c r="G100" s="15">
        <f t="shared" si="3"/>
        <v>1.3283333333333338</v>
      </c>
      <c r="H100" s="15">
        <v>2.5</v>
      </c>
      <c r="I100" s="15">
        <v>2832</v>
      </c>
      <c r="J100" s="15">
        <v>313.3</v>
      </c>
      <c r="K100" s="15">
        <v>0.33997664</v>
      </c>
      <c r="L100" s="15">
        <v>-1.0534488</v>
      </c>
      <c r="M100" s="15">
        <v>9.9742441199999998</v>
      </c>
      <c r="N100" s="15">
        <v>4.198474E-2</v>
      </c>
      <c r="O100" s="15">
        <v>-3.9781329999999997E-2</v>
      </c>
      <c r="P100" s="15">
        <v>1669</v>
      </c>
      <c r="Q100" s="15">
        <v>11.891736979999999</v>
      </c>
      <c r="R100" s="15">
        <v>2832</v>
      </c>
      <c r="S100" s="15">
        <v>4.8613066700000003</v>
      </c>
      <c r="T100" s="15">
        <v>20</v>
      </c>
      <c r="U100" s="15">
        <v>4.8613042799999997</v>
      </c>
      <c r="W100" s="15">
        <v>1174</v>
      </c>
    </row>
    <row r="101" spans="1:23" x14ac:dyDescent="0.3">
      <c r="A101" s="15">
        <v>100</v>
      </c>
      <c r="B101" s="15" t="s">
        <v>1109</v>
      </c>
      <c r="C101" s="15" t="s">
        <v>1110</v>
      </c>
      <c r="D101" s="15">
        <v>-78.677708432078362</v>
      </c>
      <c r="E101" s="15">
        <v>-1.6559249348938465</v>
      </c>
      <c r="F101" s="15">
        <v>6.69</v>
      </c>
      <c r="G101" s="15">
        <f t="shared" si="3"/>
        <v>1.0675002666666666</v>
      </c>
      <c r="H101" s="15">
        <v>2</v>
      </c>
      <c r="I101" s="15">
        <v>2832</v>
      </c>
      <c r="J101" s="15">
        <v>311.2</v>
      </c>
      <c r="K101" s="15">
        <v>2.1332337899999998</v>
      </c>
      <c r="L101" s="15">
        <v>9.5552587500000001</v>
      </c>
      <c r="M101" s="15">
        <v>-1.4293384600000001</v>
      </c>
      <c r="N101" s="15">
        <v>6.4285899999999997E-3</v>
      </c>
      <c r="O101" s="15">
        <v>0.97720521999999999</v>
      </c>
      <c r="P101" s="15">
        <v>2140</v>
      </c>
      <c r="Q101" s="15">
        <v>11.90330219</v>
      </c>
      <c r="R101" s="15">
        <v>2832</v>
      </c>
      <c r="S101" s="15">
        <v>4.8699660299999996</v>
      </c>
      <c r="T101" s="15">
        <v>24</v>
      </c>
      <c r="U101" s="15">
        <v>4.8699636499999999</v>
      </c>
      <c r="W101" s="15">
        <v>1182</v>
      </c>
    </row>
    <row r="102" spans="1:23" x14ac:dyDescent="0.3">
      <c r="A102" s="15">
        <v>101</v>
      </c>
      <c r="B102" s="15" t="s">
        <v>1111</v>
      </c>
      <c r="C102" s="15" t="s">
        <v>1112</v>
      </c>
      <c r="D102" s="15">
        <v>-78.677755370736122</v>
      </c>
      <c r="E102" s="15">
        <v>-1.6558798402547836</v>
      </c>
      <c r="F102" s="15">
        <v>7.64</v>
      </c>
      <c r="G102" s="15">
        <f t="shared" si="3"/>
        <v>0.40249996666666626</v>
      </c>
      <c r="H102" s="15">
        <v>2</v>
      </c>
      <c r="I102" s="15">
        <v>2832</v>
      </c>
      <c r="J102" s="15">
        <v>312.5</v>
      </c>
      <c r="K102" s="15">
        <v>1.5322890300000001</v>
      </c>
      <c r="L102" s="15">
        <v>9.3589344000000008</v>
      </c>
      <c r="M102" s="15">
        <v>-0.40222587999999998</v>
      </c>
      <c r="N102" s="15">
        <v>7.2815980000000002E-2</v>
      </c>
      <c r="O102" s="15">
        <v>0.96060937999999996</v>
      </c>
      <c r="P102" s="15">
        <v>2354</v>
      </c>
      <c r="Q102" s="15">
        <v>11.900411610000001</v>
      </c>
      <c r="R102" s="15">
        <v>2832</v>
      </c>
      <c r="S102" s="15">
        <v>4.8765325500000003</v>
      </c>
      <c r="T102" s="15">
        <v>27</v>
      </c>
      <c r="U102" s="15">
        <v>4.8765296899999999</v>
      </c>
      <c r="W102" s="15">
        <v>1206</v>
      </c>
    </row>
    <row r="103" spans="1:23" x14ac:dyDescent="0.3">
      <c r="A103" s="15">
        <v>102</v>
      </c>
      <c r="B103" s="15" t="s">
        <v>1113</v>
      </c>
      <c r="C103" s="15" t="s">
        <v>1114</v>
      </c>
      <c r="D103" s="15">
        <v>-78.677803482860327</v>
      </c>
      <c r="E103" s="15">
        <v>-1.6558336140587926</v>
      </c>
      <c r="F103" s="15">
        <v>7.54</v>
      </c>
      <c r="G103" s="15">
        <f t="shared" si="3"/>
        <v>-0.1025000000000001</v>
      </c>
      <c r="H103" s="15">
        <v>2</v>
      </c>
      <c r="I103" s="15">
        <v>2833</v>
      </c>
      <c r="J103" s="15">
        <v>313</v>
      </c>
      <c r="K103" s="15">
        <v>0.53390700000000002</v>
      </c>
      <c r="L103" s="15">
        <v>10.03888798</v>
      </c>
      <c r="M103" s="15">
        <v>-2.0853497999999999</v>
      </c>
      <c r="N103" s="15">
        <v>6.2533829999999999E-2</v>
      </c>
      <c r="O103" s="15">
        <v>1.0035634</v>
      </c>
      <c r="P103" s="15">
        <v>1455</v>
      </c>
      <c r="Q103" s="15">
        <v>11.91133308</v>
      </c>
      <c r="R103" s="15">
        <v>2833</v>
      </c>
      <c r="S103" s="15">
        <v>4.8765325500000003</v>
      </c>
      <c r="T103" s="15">
        <v>27</v>
      </c>
      <c r="U103" s="15">
        <v>4.8765296899999999</v>
      </c>
      <c r="W103" s="15">
        <v>1229</v>
      </c>
    </row>
    <row r="104" spans="1:23" x14ac:dyDescent="0.3">
      <c r="A104" s="15">
        <v>103</v>
      </c>
      <c r="B104" s="15" t="s">
        <v>1115</v>
      </c>
      <c r="C104" s="15" t="s">
        <v>1116</v>
      </c>
      <c r="D104" s="15">
        <v>-78.677853690460324</v>
      </c>
      <c r="E104" s="15">
        <v>-1.655787555500865</v>
      </c>
      <c r="F104" s="15">
        <v>7.6</v>
      </c>
      <c r="G104" s="15">
        <f t="shared" si="3"/>
        <v>3.833333333333333E-2</v>
      </c>
      <c r="H104" s="15">
        <v>2</v>
      </c>
      <c r="I104" s="15">
        <v>2833</v>
      </c>
      <c r="J104" s="15">
        <v>312.5</v>
      </c>
      <c r="K104" s="15">
        <v>-0.34476504000000002</v>
      </c>
      <c r="L104" s="15">
        <v>8.1618337600000004</v>
      </c>
      <c r="M104" s="15">
        <v>-4.6136264799999998</v>
      </c>
      <c r="N104" s="15">
        <v>-2.4639790000000002E-2</v>
      </c>
      <c r="O104" s="15">
        <v>0.77951884000000005</v>
      </c>
      <c r="P104" s="15">
        <v>1492</v>
      </c>
      <c r="Q104" s="15">
        <v>11.901850700000001</v>
      </c>
      <c r="R104" s="15">
        <v>2833</v>
      </c>
      <c r="S104" s="15">
        <v>4.8873033499999998</v>
      </c>
      <c r="T104" s="15">
        <v>28</v>
      </c>
      <c r="U104" s="15">
        <v>4.8873004900000003</v>
      </c>
      <c r="W104" s="15">
        <v>1231</v>
      </c>
    </row>
    <row r="105" spans="1:23" x14ac:dyDescent="0.3">
      <c r="A105" s="15">
        <v>104</v>
      </c>
      <c r="B105" s="15" t="s">
        <v>1117</v>
      </c>
      <c r="C105" s="15" t="s">
        <v>1118</v>
      </c>
      <c r="D105" s="15">
        <v>-78.677906915545464</v>
      </c>
      <c r="E105" s="15">
        <v>-1.6557446401566267</v>
      </c>
      <c r="F105" s="15">
        <v>7.6</v>
      </c>
      <c r="G105" s="15">
        <f t="shared" si="3"/>
        <v>4.166666666666733E-2</v>
      </c>
      <c r="H105" s="15">
        <v>2</v>
      </c>
      <c r="I105" s="15">
        <v>2833</v>
      </c>
      <c r="J105" s="15">
        <v>312.3</v>
      </c>
      <c r="K105" s="15">
        <v>0.25139117</v>
      </c>
      <c r="L105" s="15">
        <v>10.04846478</v>
      </c>
      <c r="M105" s="15">
        <v>-0.64882868999999999</v>
      </c>
      <c r="N105" s="15">
        <v>4.3255549999999997E-2</v>
      </c>
      <c r="O105" s="15">
        <v>1.0492020799999999</v>
      </c>
      <c r="P105" s="15">
        <v>1492</v>
      </c>
      <c r="Q105" s="15">
        <v>11.901850700000001</v>
      </c>
      <c r="R105" s="15">
        <v>2833</v>
      </c>
      <c r="S105" s="15">
        <v>4.8945908500000002</v>
      </c>
      <c r="T105" s="15">
        <v>28</v>
      </c>
      <c r="U105" s="15">
        <v>4.8945884700000004</v>
      </c>
      <c r="W105" s="15">
        <v>1236</v>
      </c>
    </row>
    <row r="106" spans="1:23" x14ac:dyDescent="0.3">
      <c r="A106" s="15">
        <v>105</v>
      </c>
      <c r="B106" s="15" t="s">
        <v>1119</v>
      </c>
      <c r="C106" s="15" t="s">
        <v>1120</v>
      </c>
      <c r="D106" s="15">
        <v>-78.677959553897381</v>
      </c>
      <c r="E106" s="15">
        <v>-1.6556962346658111</v>
      </c>
      <c r="F106" s="15">
        <v>7.66</v>
      </c>
      <c r="G106" s="15">
        <f t="shared" si="3"/>
        <v>9.5000025000000196E-2</v>
      </c>
      <c r="H106" s="15">
        <v>2.5</v>
      </c>
      <c r="I106" s="15">
        <v>2833</v>
      </c>
      <c r="J106" s="15">
        <v>311.60000000000002</v>
      </c>
      <c r="K106" s="15">
        <v>-8.7484130899999997</v>
      </c>
      <c r="L106" s="15">
        <v>4.9559974699999998</v>
      </c>
      <c r="M106" s="15">
        <v>1.5466543399999999</v>
      </c>
      <c r="N106" s="15">
        <v>3.3724730000000001E-2</v>
      </c>
      <c r="O106" s="15">
        <v>0.49250755000000002</v>
      </c>
      <c r="P106" s="15">
        <v>1431</v>
      </c>
      <c r="Q106" s="15">
        <v>11.88827324</v>
      </c>
      <c r="R106" s="15">
        <v>2833</v>
      </c>
      <c r="S106" s="15">
        <v>4.9055299799999998</v>
      </c>
      <c r="T106" s="15">
        <v>27</v>
      </c>
      <c r="U106" s="15">
        <v>4.9055275900000002</v>
      </c>
      <c r="W106" s="15">
        <v>1256</v>
      </c>
    </row>
    <row r="107" spans="1:23" x14ac:dyDescent="0.3">
      <c r="A107" s="15">
        <v>106</v>
      </c>
      <c r="B107" s="15" t="s">
        <v>1121</v>
      </c>
      <c r="C107" s="15" t="s">
        <v>1122</v>
      </c>
      <c r="D107" s="15">
        <v>-78.678013198077679</v>
      </c>
      <c r="E107" s="15">
        <v>-1.6556501761078835</v>
      </c>
      <c r="F107" s="15">
        <v>7.52</v>
      </c>
      <c r="G107" s="15">
        <f t="shared" si="3"/>
        <v>-0.92750018333333351</v>
      </c>
      <c r="H107" s="15">
        <v>2.5</v>
      </c>
      <c r="I107" s="15">
        <v>2834</v>
      </c>
      <c r="J107" s="15">
        <v>312.3</v>
      </c>
      <c r="K107" s="15">
        <v>-5.0804958300000003</v>
      </c>
      <c r="L107" s="15">
        <v>6.3159041399999998</v>
      </c>
      <c r="M107" s="15">
        <v>3.8091750100000001</v>
      </c>
      <c r="N107" s="15">
        <v>-1.5485280000000001E-2</v>
      </c>
      <c r="O107" s="15">
        <v>0.62795931000000005</v>
      </c>
      <c r="P107" s="15">
        <v>1229</v>
      </c>
      <c r="Q107" s="15">
        <v>11.870783810000001</v>
      </c>
      <c r="R107" s="15">
        <v>2834</v>
      </c>
      <c r="S107" s="15">
        <v>4.9139256500000004</v>
      </c>
      <c r="T107" s="15">
        <v>23</v>
      </c>
      <c r="U107" s="15">
        <v>4.9139232599999998</v>
      </c>
      <c r="W107" s="15">
        <v>1262</v>
      </c>
    </row>
    <row r="108" spans="1:23" x14ac:dyDescent="0.3">
      <c r="A108" s="15">
        <v>107</v>
      </c>
      <c r="B108" s="15" t="s">
        <v>1123</v>
      </c>
      <c r="C108" s="15" t="s">
        <v>1124</v>
      </c>
      <c r="D108" s="15">
        <v>-78.678056029602885</v>
      </c>
      <c r="E108" s="15">
        <v>-1.655604955740273</v>
      </c>
      <c r="F108" s="15">
        <v>5.8199997000000003</v>
      </c>
      <c r="G108" s="15">
        <f t="shared" si="3"/>
        <v>-1.8325001249999995</v>
      </c>
      <c r="H108" s="15">
        <v>2.5</v>
      </c>
      <c r="I108" s="15">
        <v>2834</v>
      </c>
      <c r="J108" s="15">
        <v>316</v>
      </c>
      <c r="K108" s="15">
        <v>-4.8027687099999996</v>
      </c>
      <c r="L108" s="15">
        <v>5.6910176300000002</v>
      </c>
      <c r="M108" s="15">
        <v>6.9383964499999999</v>
      </c>
      <c r="N108" s="15">
        <v>5.6532319999999997E-2</v>
      </c>
      <c r="O108" s="15">
        <v>0.61478018999999995</v>
      </c>
      <c r="P108" s="15">
        <v>908</v>
      </c>
      <c r="Q108" s="15">
        <v>11.858562470000001</v>
      </c>
      <c r="R108" s="15">
        <v>2834</v>
      </c>
      <c r="S108" s="15">
        <v>4.9196028700000003</v>
      </c>
      <c r="T108" s="15">
        <v>21</v>
      </c>
      <c r="U108" s="15">
        <v>4.9196004899999997</v>
      </c>
      <c r="W108" s="15">
        <v>1263</v>
      </c>
    </row>
    <row r="109" spans="1:23" x14ac:dyDescent="0.3">
      <c r="A109" s="15">
        <v>108</v>
      </c>
      <c r="B109" s="15" t="s">
        <v>1125</v>
      </c>
      <c r="C109" s="15" t="s">
        <v>1126</v>
      </c>
      <c r="D109" s="15">
        <v>-78.6780846118927</v>
      </c>
      <c r="E109" s="15">
        <v>-1.6555771278217435</v>
      </c>
      <c r="F109" s="15">
        <v>4.0099998000000001</v>
      </c>
      <c r="G109" s="15">
        <f t="shared" si="3"/>
        <v>-2.3416665333333335</v>
      </c>
      <c r="H109" s="15">
        <v>2.5</v>
      </c>
      <c r="I109" s="15">
        <v>2835</v>
      </c>
      <c r="J109" s="15">
        <v>311.39999999999998</v>
      </c>
      <c r="K109" s="15">
        <v>-4.3526587499999998</v>
      </c>
      <c r="L109" s="15">
        <v>5.3678002400000002</v>
      </c>
      <c r="M109" s="15">
        <v>12.167332650000001</v>
      </c>
      <c r="N109" s="15">
        <v>0.44539743999999998</v>
      </c>
      <c r="O109" s="15">
        <v>0.81881207</v>
      </c>
      <c r="P109" s="15">
        <v>864</v>
      </c>
      <c r="Q109" s="15">
        <v>11.84431648</v>
      </c>
      <c r="R109" s="15">
        <v>2835</v>
      </c>
      <c r="S109" s="15">
        <v>4.9255676299999998</v>
      </c>
      <c r="T109" s="15">
        <v>14</v>
      </c>
      <c r="U109" s="15">
        <v>4.9255652400000001</v>
      </c>
      <c r="W109" s="15">
        <v>1263</v>
      </c>
    </row>
    <row r="110" spans="1:23" x14ac:dyDescent="0.3">
      <c r="A110" s="15">
        <v>109</v>
      </c>
      <c r="B110" s="15" t="s">
        <v>1127</v>
      </c>
      <c r="C110" s="15" t="s">
        <v>1128</v>
      </c>
      <c r="D110" s="15">
        <v>-78.678103722631931</v>
      </c>
      <c r="E110" s="15">
        <v>-1.6555586038157344</v>
      </c>
      <c r="F110" s="15">
        <v>1.5699999</v>
      </c>
      <c r="G110" s="15">
        <f t="shared" si="3"/>
        <v>-1.3541665583333333</v>
      </c>
      <c r="H110" s="15">
        <v>2.5</v>
      </c>
      <c r="I110" s="15">
        <v>2836</v>
      </c>
      <c r="J110" s="15">
        <v>310.10000000000002</v>
      </c>
      <c r="K110" s="15">
        <v>-1.2569558599999999</v>
      </c>
      <c r="L110" s="15">
        <v>8.8681230499999995</v>
      </c>
      <c r="M110" s="15">
        <v>4.89614248</v>
      </c>
      <c r="N110" s="15">
        <v>3.508824E-2</v>
      </c>
      <c r="O110" s="15">
        <v>0.73046339000000005</v>
      </c>
      <c r="P110" s="15">
        <v>864</v>
      </c>
      <c r="Q110" s="15">
        <v>11.840506550000001</v>
      </c>
      <c r="R110" s="15">
        <v>2836</v>
      </c>
      <c r="S110" s="15">
        <v>4.9255676299999998</v>
      </c>
      <c r="T110" s="15">
        <v>14</v>
      </c>
      <c r="U110" s="15">
        <v>4.9255652400000001</v>
      </c>
      <c r="W110" s="15">
        <v>1265</v>
      </c>
    </row>
    <row r="111" spans="1:23" x14ac:dyDescent="0.3">
      <c r="A111" s="15">
        <v>110</v>
      </c>
      <c r="B111" s="15" t="s">
        <v>1129</v>
      </c>
      <c r="C111" s="15" t="s">
        <v>1130</v>
      </c>
      <c r="D111" s="15">
        <v>-78.678114200010896</v>
      </c>
      <c r="E111" s="15">
        <v>-1.6555509762838483</v>
      </c>
      <c r="F111" s="15">
        <v>1.62</v>
      </c>
      <c r="G111" s="15">
        <f t="shared" si="3"/>
        <v>0.85166671666666682</v>
      </c>
      <c r="H111" s="15">
        <v>2.5</v>
      </c>
      <c r="I111" s="15">
        <v>2836</v>
      </c>
      <c r="J111" s="15">
        <v>305.60000000000002</v>
      </c>
      <c r="K111" s="15">
        <v>-1.2856862499999999</v>
      </c>
      <c r="L111" s="15">
        <v>7.6710224199999999</v>
      </c>
      <c r="M111" s="15">
        <v>9.2320413600000002</v>
      </c>
      <c r="N111" s="15">
        <v>6.5953919999999999E-2</v>
      </c>
      <c r="O111" s="15">
        <v>0.70215267000000003</v>
      </c>
      <c r="P111" s="15">
        <v>1031</v>
      </c>
      <c r="Q111" s="15">
        <v>11.840506550000001</v>
      </c>
      <c r="R111" s="15">
        <v>2836</v>
      </c>
      <c r="S111" s="15">
        <v>4.9298911099999998</v>
      </c>
      <c r="T111" s="15">
        <v>8</v>
      </c>
      <c r="U111" s="15">
        <v>4.9298887300000001</v>
      </c>
      <c r="W111" s="15">
        <v>1266</v>
      </c>
    </row>
    <row r="112" spans="1:23" x14ac:dyDescent="0.3">
      <c r="A112" s="15">
        <v>111</v>
      </c>
      <c r="B112" s="15" t="s">
        <v>1131</v>
      </c>
      <c r="C112" s="15" t="s">
        <v>1132</v>
      </c>
      <c r="D112" s="15">
        <v>-78.678130209445953</v>
      </c>
      <c r="E112" s="15">
        <v>-1.655538990162313</v>
      </c>
      <c r="F112" s="15">
        <v>2.95</v>
      </c>
      <c r="G112" s="15">
        <f t="shared" si="3"/>
        <v>1.8658333499999997</v>
      </c>
      <c r="H112" s="15">
        <v>2.5</v>
      </c>
      <c r="I112" s="15">
        <v>2836</v>
      </c>
      <c r="J112" s="15">
        <v>310.39999999999998</v>
      </c>
      <c r="K112" s="15">
        <v>-0.85473001000000004</v>
      </c>
      <c r="L112" s="15">
        <v>7.8146743799999996</v>
      </c>
      <c r="M112" s="15">
        <v>6.2440781599999999</v>
      </c>
      <c r="N112" s="15">
        <v>-3.0557910000000001E-2</v>
      </c>
      <c r="O112" s="15">
        <v>0.77390552000000001</v>
      </c>
      <c r="P112" s="15">
        <v>1888</v>
      </c>
      <c r="Q112" s="15">
        <v>11.854976649999999</v>
      </c>
      <c r="R112" s="15">
        <v>2836</v>
      </c>
      <c r="S112" s="15">
        <v>4.9323158300000003</v>
      </c>
      <c r="T112" s="15">
        <v>6</v>
      </c>
      <c r="U112" s="15">
        <v>4.9323134399999997</v>
      </c>
      <c r="W112" s="15">
        <v>1278</v>
      </c>
    </row>
    <row r="113" spans="1:23" x14ac:dyDescent="0.3">
      <c r="A113" s="15">
        <v>112</v>
      </c>
      <c r="B113" s="15" t="s">
        <v>1133</v>
      </c>
      <c r="C113" s="15" t="s">
        <v>1134</v>
      </c>
      <c r="D113" s="15">
        <v>-78.678157282993197</v>
      </c>
      <c r="E113" s="15">
        <v>-1.6555195860564709</v>
      </c>
      <c r="F113" s="15">
        <v>4.83</v>
      </c>
      <c r="G113" s="15">
        <f t="shared" si="3"/>
        <v>0.90416649166666685</v>
      </c>
      <c r="H113" s="15">
        <v>2.5</v>
      </c>
      <c r="I113" s="15">
        <v>2837</v>
      </c>
      <c r="J113" s="15">
        <v>310.60000000000002</v>
      </c>
      <c r="K113" s="15">
        <v>-1.4030021399999999</v>
      </c>
      <c r="L113" s="15">
        <v>8.7029228199999995</v>
      </c>
      <c r="M113" s="15">
        <v>2.8945899000000002</v>
      </c>
      <c r="N113" s="15">
        <v>-3.5193919999999997E-2</v>
      </c>
      <c r="O113" s="15">
        <v>0.88788027000000003</v>
      </c>
      <c r="P113" s="15">
        <v>2331</v>
      </c>
      <c r="Q113" s="15">
        <v>11.866840359999999</v>
      </c>
      <c r="R113" s="15">
        <v>2837</v>
      </c>
      <c r="S113" s="15">
        <v>4.9357714699999997</v>
      </c>
      <c r="T113" s="15">
        <v>16</v>
      </c>
      <c r="U113" s="15">
        <v>4.93576908</v>
      </c>
      <c r="W113" s="15">
        <v>1285</v>
      </c>
    </row>
    <row r="114" spans="1:23" x14ac:dyDescent="0.3">
      <c r="A114" s="15">
        <v>113</v>
      </c>
      <c r="B114" s="15" t="s">
        <v>1135</v>
      </c>
      <c r="C114" s="15" t="s">
        <v>1136</v>
      </c>
      <c r="D114" s="15">
        <v>-78.67819014005363</v>
      </c>
      <c r="E114" s="15">
        <v>-1.6554917581379414</v>
      </c>
      <c r="F114" s="15">
        <v>4.8599997000000004</v>
      </c>
      <c r="G114" s="15">
        <f t="shared" si="3"/>
        <v>0.4749998166666663</v>
      </c>
      <c r="H114" s="15">
        <v>2.5</v>
      </c>
      <c r="I114" s="15">
        <v>2837</v>
      </c>
      <c r="J114" s="15">
        <v>309.89999999999998</v>
      </c>
      <c r="K114" s="15">
        <v>-5.506664E-2</v>
      </c>
      <c r="L114" s="15">
        <v>8.2767553300000003</v>
      </c>
      <c r="M114" s="15">
        <v>4.65193367</v>
      </c>
      <c r="N114" s="15">
        <v>4.5047080000000003E-2</v>
      </c>
      <c r="O114" s="15">
        <v>1.01698661</v>
      </c>
      <c r="P114" s="15">
        <v>1638</v>
      </c>
      <c r="Q114" s="15">
        <v>11.88206005</v>
      </c>
      <c r="R114" s="15">
        <v>2837</v>
      </c>
      <c r="S114" s="15">
        <v>4.9416923500000003</v>
      </c>
      <c r="T114" s="15">
        <v>19</v>
      </c>
      <c r="U114" s="15">
        <v>4.9416899699999997</v>
      </c>
      <c r="W114" s="15">
        <v>1295</v>
      </c>
    </row>
    <row r="115" spans="1:23" x14ac:dyDescent="0.3">
      <c r="A115" s="15">
        <v>114</v>
      </c>
      <c r="B115" s="15" t="s">
        <v>1137</v>
      </c>
      <c r="C115" s="15" t="s">
        <v>1138</v>
      </c>
      <c r="D115" s="15">
        <v>-78.678225427865982</v>
      </c>
      <c r="E115" s="15">
        <v>-1.6554521536454558</v>
      </c>
      <c r="F115" s="15">
        <v>6.0499996999999999</v>
      </c>
      <c r="G115" s="15">
        <f t="shared" si="3"/>
        <v>1.2758334</v>
      </c>
      <c r="H115" s="15">
        <v>2.5</v>
      </c>
      <c r="I115" s="15">
        <v>2838</v>
      </c>
      <c r="J115" s="15">
        <v>313.8</v>
      </c>
      <c r="K115" s="15">
        <v>-0.66079968</v>
      </c>
      <c r="L115" s="15">
        <v>9.0261402099999994</v>
      </c>
      <c r="M115" s="15">
        <v>5.2648496600000003</v>
      </c>
      <c r="N115" s="15">
        <v>1.6329219999999998E-2</v>
      </c>
      <c r="O115" s="15">
        <v>0.79465037999999999</v>
      </c>
      <c r="P115" s="15">
        <v>1928</v>
      </c>
      <c r="Q115" s="15">
        <v>11.892864230000001</v>
      </c>
      <c r="R115" s="15">
        <v>2838</v>
      </c>
      <c r="S115" s="15">
        <v>4.9471349699999996</v>
      </c>
      <c r="T115" s="15">
        <v>23</v>
      </c>
      <c r="U115" s="15">
        <v>4.9471325899999998</v>
      </c>
      <c r="W115" s="15">
        <v>1311</v>
      </c>
    </row>
    <row r="116" spans="1:23" x14ac:dyDescent="0.3">
      <c r="A116" s="15">
        <v>115</v>
      </c>
      <c r="B116" s="15" t="s">
        <v>1139</v>
      </c>
      <c r="C116" s="15" t="s">
        <v>1140</v>
      </c>
      <c r="D116" s="15">
        <v>-78.678271444514394</v>
      </c>
      <c r="E116" s="15">
        <v>-1.6554099507629871</v>
      </c>
      <c r="F116" s="15">
        <v>7.0099998000000001</v>
      </c>
      <c r="G116" s="15">
        <f t="shared" si="3"/>
        <v>0.33500017499999973</v>
      </c>
      <c r="H116" s="15">
        <v>2.5</v>
      </c>
      <c r="I116" s="15">
        <v>2839</v>
      </c>
      <c r="J116" s="15">
        <v>312.10000000000002</v>
      </c>
      <c r="K116" s="15">
        <v>-0.51714753999999996</v>
      </c>
      <c r="L116" s="15">
        <v>9.4666738499999994</v>
      </c>
      <c r="M116" s="15">
        <v>4.0174703599999999</v>
      </c>
      <c r="N116" s="15">
        <v>1.7610020000000001E-2</v>
      </c>
      <c r="O116" s="15">
        <v>0.95548409000000001</v>
      </c>
      <c r="P116" s="15">
        <v>1949</v>
      </c>
      <c r="Q116" s="15">
        <v>11.891129490000001</v>
      </c>
      <c r="R116" s="15">
        <v>2839</v>
      </c>
      <c r="S116" s="15">
        <v>4.9471349699999996</v>
      </c>
      <c r="T116" s="15">
        <v>23</v>
      </c>
      <c r="U116" s="15">
        <v>4.9471325899999998</v>
      </c>
      <c r="W116" s="15">
        <v>1347</v>
      </c>
    </row>
    <row r="117" spans="1:23" x14ac:dyDescent="0.3">
      <c r="A117" s="15">
        <v>116</v>
      </c>
      <c r="B117" s="15" t="s">
        <v>1141</v>
      </c>
      <c r="C117" s="15" t="s">
        <v>1142</v>
      </c>
      <c r="D117" s="15">
        <v>-78.678315952420235</v>
      </c>
      <c r="E117" s="15">
        <v>-1.6553654428571463</v>
      </c>
      <c r="F117" s="15">
        <v>6.72</v>
      </c>
      <c r="G117" s="15">
        <f t="shared" si="3"/>
        <v>-0.48333322499999976</v>
      </c>
      <c r="H117" s="15">
        <v>2</v>
      </c>
      <c r="I117" s="15">
        <v>2839</v>
      </c>
      <c r="J117" s="15">
        <v>312.60000000000002</v>
      </c>
      <c r="K117" s="15">
        <v>-0.47644615000000001</v>
      </c>
      <c r="L117" s="15">
        <v>9.2272529599999995</v>
      </c>
      <c r="M117" s="15">
        <v>1.9393034</v>
      </c>
      <c r="N117" s="15">
        <v>-1.8627580000000001E-2</v>
      </c>
      <c r="O117" s="15">
        <v>0.92936998999999998</v>
      </c>
      <c r="P117" s="15">
        <v>1949</v>
      </c>
      <c r="Q117" s="15">
        <v>11.891129490000001</v>
      </c>
      <c r="R117" s="15">
        <v>2839</v>
      </c>
      <c r="S117" s="15">
        <v>4.9553403899999999</v>
      </c>
      <c r="T117" s="15">
        <v>24</v>
      </c>
      <c r="U117" s="15">
        <v>4.9553380000000002</v>
      </c>
      <c r="W117" s="15">
        <v>1347</v>
      </c>
    </row>
    <row r="118" spans="1:23" x14ac:dyDescent="0.3">
      <c r="A118" s="15">
        <v>117</v>
      </c>
      <c r="B118" s="15" t="s">
        <v>1143</v>
      </c>
      <c r="C118" s="15" t="s">
        <v>1144</v>
      </c>
      <c r="D118" s="15">
        <v>-78.678360627964139</v>
      </c>
      <c r="E118" s="15">
        <v>-1.6553237428888679</v>
      </c>
      <c r="F118" s="15">
        <v>6.2</v>
      </c>
      <c r="G118" s="15">
        <f t="shared" si="3"/>
        <v>-0.60750001666666642</v>
      </c>
      <c r="H118" s="15">
        <v>2</v>
      </c>
      <c r="I118" s="15">
        <v>2839</v>
      </c>
      <c r="J118" s="15">
        <v>313.89999999999998</v>
      </c>
      <c r="K118" s="15">
        <v>-2.4133553499999998</v>
      </c>
      <c r="L118" s="15">
        <v>6.39012432</v>
      </c>
      <c r="M118" s="15">
        <v>7.8936829599999996</v>
      </c>
      <c r="N118" s="15">
        <v>8.3096089999999997E-2</v>
      </c>
      <c r="O118" s="15">
        <v>0.65138876000000001</v>
      </c>
      <c r="P118" s="15">
        <v>1803</v>
      </c>
      <c r="Q118" s="15">
        <v>11.882666589999999</v>
      </c>
      <c r="R118" s="15">
        <v>2839</v>
      </c>
      <c r="S118" s="15">
        <v>4.9643039699999996</v>
      </c>
      <c r="T118" s="15">
        <v>22</v>
      </c>
      <c r="U118" s="15">
        <v>4.9643015899999998</v>
      </c>
      <c r="W118" s="15">
        <v>1352</v>
      </c>
    </row>
    <row r="119" spans="1:23" x14ac:dyDescent="0.3">
      <c r="A119" s="15">
        <v>118</v>
      </c>
      <c r="B119" s="15" t="s">
        <v>1145</v>
      </c>
      <c r="C119" s="15" t="s">
        <v>1146</v>
      </c>
      <c r="D119" s="15">
        <v>-78.678396753966808</v>
      </c>
      <c r="E119" s="15">
        <v>-1.655288957990706</v>
      </c>
      <c r="F119" s="15">
        <v>5.37</v>
      </c>
      <c r="G119" s="15">
        <f t="shared" si="3"/>
        <v>-1.5158333333333334</v>
      </c>
      <c r="H119" s="15">
        <v>2</v>
      </c>
      <c r="I119" s="15">
        <v>2839</v>
      </c>
      <c r="J119" s="15">
        <v>314.8</v>
      </c>
      <c r="K119" s="15">
        <v>-1.8483236999999999</v>
      </c>
      <c r="L119" s="15">
        <v>5.4300494199999996</v>
      </c>
      <c r="M119" s="15">
        <v>9.5001926399999999</v>
      </c>
      <c r="N119" s="15">
        <v>1.119946E-2</v>
      </c>
      <c r="O119" s="15">
        <v>0.67433016999999995</v>
      </c>
      <c r="P119" s="15">
        <v>1432</v>
      </c>
      <c r="Q119" s="15">
        <v>11.874505040000001</v>
      </c>
      <c r="R119" s="15">
        <v>2839</v>
      </c>
      <c r="S119" s="15">
        <v>4.9695200899999996</v>
      </c>
      <c r="T119" s="15">
        <v>19</v>
      </c>
      <c r="U119" s="15">
        <v>4.9695177099999999</v>
      </c>
      <c r="W119" s="15">
        <v>1355</v>
      </c>
    </row>
    <row r="120" spans="1:23" x14ac:dyDescent="0.3">
      <c r="A120" s="15">
        <v>119</v>
      </c>
      <c r="B120" s="15" t="s">
        <v>1147</v>
      </c>
      <c r="C120" s="15" t="s">
        <v>1148</v>
      </c>
      <c r="D120" s="15">
        <v>-78.678422905504704</v>
      </c>
      <c r="E120" s="15">
        <v>-1.6552602499723434</v>
      </c>
      <c r="F120" s="15">
        <v>3.5</v>
      </c>
      <c r="G120" s="15">
        <f t="shared" si="3"/>
        <v>-1.1983333333333333</v>
      </c>
      <c r="H120" s="15">
        <v>2.5</v>
      </c>
      <c r="I120" s="15">
        <v>2840</v>
      </c>
      <c r="J120" s="15">
        <v>315.8</v>
      </c>
      <c r="K120" s="15">
        <v>0.58418524000000005</v>
      </c>
      <c r="L120" s="15">
        <v>8.7939024000000003</v>
      </c>
      <c r="M120" s="15">
        <v>6.5026516900000004</v>
      </c>
      <c r="N120" s="15">
        <v>4.967133E-2</v>
      </c>
      <c r="O120" s="15">
        <v>0.89642221</v>
      </c>
      <c r="P120" s="15">
        <v>1006</v>
      </c>
      <c r="Q120" s="15">
        <v>11.87185669</v>
      </c>
      <c r="R120" s="15">
        <v>2840</v>
      </c>
      <c r="S120" s="15">
        <v>4.9760651600000001</v>
      </c>
      <c r="T120" s="15">
        <v>14</v>
      </c>
      <c r="U120" s="15">
        <v>4.9760627700000004</v>
      </c>
      <c r="W120" s="15">
        <v>1356</v>
      </c>
    </row>
    <row r="121" spans="1:23" x14ac:dyDescent="0.3">
      <c r="A121" s="15">
        <v>120</v>
      </c>
      <c r="B121" s="15" t="s">
        <v>1149</v>
      </c>
      <c r="C121" s="15" t="s">
        <v>1150</v>
      </c>
      <c r="D121" s="15">
        <v>-78.678442602977157</v>
      </c>
      <c r="E121" s="15">
        <v>-1.6552381217479706</v>
      </c>
      <c r="F121" s="15">
        <v>3.31</v>
      </c>
      <c r="G121" s="15">
        <f t="shared" si="3"/>
        <v>0.483333333333333</v>
      </c>
      <c r="H121" s="15">
        <v>2.5</v>
      </c>
      <c r="I121" s="15">
        <v>2839</v>
      </c>
      <c r="J121" s="15">
        <v>317.10000000000002</v>
      </c>
      <c r="K121" s="15">
        <v>2.7605145000000002</v>
      </c>
      <c r="L121" s="15">
        <v>7.8457989699999997</v>
      </c>
      <c r="M121" s="15">
        <v>6.0860605200000002</v>
      </c>
      <c r="N121" s="15">
        <v>1.2737740000000001E-2</v>
      </c>
      <c r="O121" s="15">
        <v>0.65163285000000004</v>
      </c>
      <c r="P121" s="15">
        <v>1006</v>
      </c>
      <c r="Q121" s="15">
        <v>11.877776150000001</v>
      </c>
      <c r="R121" s="15">
        <v>2839</v>
      </c>
      <c r="S121" s="15">
        <v>4.9760651600000001</v>
      </c>
      <c r="T121" s="15">
        <v>14</v>
      </c>
      <c r="U121" s="15">
        <v>4.9760627700000004</v>
      </c>
      <c r="W121" s="15">
        <v>1356</v>
      </c>
    </row>
    <row r="122" spans="1:23" x14ac:dyDescent="0.3">
      <c r="A122" s="15">
        <v>121</v>
      </c>
      <c r="B122" s="15" t="s">
        <v>1151</v>
      </c>
      <c r="C122" s="15" t="s">
        <v>1152</v>
      </c>
      <c r="D122" s="15">
        <v>-78.6784662399441</v>
      </c>
      <c r="E122" s="15">
        <v>-1.6552152391523123</v>
      </c>
      <c r="F122" s="15">
        <v>4.0999999999999996</v>
      </c>
      <c r="G122" s="15">
        <f t="shared" si="3"/>
        <v>0.73333334999999999</v>
      </c>
      <c r="H122" s="15">
        <v>2.5</v>
      </c>
      <c r="I122" s="15">
        <v>2839</v>
      </c>
      <c r="J122" s="15">
        <v>315.8</v>
      </c>
      <c r="K122" s="15">
        <v>-0.45729252999999997</v>
      </c>
      <c r="L122" s="15">
        <v>5.9783215500000004</v>
      </c>
      <c r="M122" s="15">
        <v>7.0628948200000004</v>
      </c>
      <c r="N122" s="15">
        <v>-3.659022E-2</v>
      </c>
      <c r="O122" s="15">
        <v>0.54180711999999998</v>
      </c>
      <c r="P122" s="15">
        <v>1285</v>
      </c>
      <c r="Q122" s="15">
        <v>11.875721929999999</v>
      </c>
      <c r="R122" s="15">
        <v>2839</v>
      </c>
      <c r="S122" s="15">
        <v>4.9818973499999997</v>
      </c>
      <c r="T122" s="15">
        <v>15</v>
      </c>
      <c r="U122" s="15">
        <v>4.9818949699999999</v>
      </c>
      <c r="W122" s="15">
        <v>1369</v>
      </c>
    </row>
    <row r="123" spans="1:23" x14ac:dyDescent="0.3">
      <c r="A123" s="15">
        <v>122</v>
      </c>
      <c r="B123" s="15" t="s">
        <v>1153</v>
      </c>
      <c r="C123" s="15" t="s">
        <v>1154</v>
      </c>
      <c r="D123" s="15">
        <v>-78.678493481129408</v>
      </c>
      <c r="E123" s="15">
        <v>-1.6551936976611614</v>
      </c>
      <c r="F123" s="15">
        <v>4.37</v>
      </c>
      <c r="G123" s="15">
        <f t="shared" si="3"/>
        <v>-0.53083346666666642</v>
      </c>
      <c r="H123" s="15">
        <v>2.5</v>
      </c>
      <c r="I123" s="15">
        <v>2840</v>
      </c>
      <c r="J123" s="15">
        <v>314</v>
      </c>
      <c r="K123" s="15">
        <v>-0.72065473000000002</v>
      </c>
      <c r="L123" s="15">
        <v>7.2951326400000003</v>
      </c>
      <c r="M123" s="15">
        <v>6.1123967199999996</v>
      </c>
      <c r="N123" s="15">
        <v>2.1933629999999999E-2</v>
      </c>
      <c r="O123" s="15">
        <v>0.73021930000000002</v>
      </c>
      <c r="P123" s="15">
        <v>1295</v>
      </c>
      <c r="Q123" s="15">
        <v>11.875721929999999</v>
      </c>
      <c r="R123" s="15">
        <v>2840</v>
      </c>
      <c r="S123" s="15">
        <v>4.9862203599999999</v>
      </c>
      <c r="T123" s="15">
        <v>16</v>
      </c>
      <c r="U123" s="15">
        <v>4.9862179800000002</v>
      </c>
      <c r="W123" s="15">
        <v>1397</v>
      </c>
    </row>
    <row r="124" spans="1:23" x14ac:dyDescent="0.3">
      <c r="A124" s="15">
        <v>123</v>
      </c>
      <c r="B124" s="15" t="s">
        <v>1155</v>
      </c>
      <c r="C124" s="15" t="s">
        <v>1156</v>
      </c>
      <c r="D124" s="15">
        <v>-78.678517201915383</v>
      </c>
      <c r="E124" s="15">
        <v>-1.6551733715459704</v>
      </c>
      <c r="F124" s="15">
        <v>3.1799998</v>
      </c>
      <c r="G124" s="15">
        <f t="shared" si="3"/>
        <v>-1.1733333333333336</v>
      </c>
      <c r="H124" s="15">
        <v>2</v>
      </c>
      <c r="I124" s="15">
        <v>2840</v>
      </c>
      <c r="J124" s="15">
        <v>309.10000000000002</v>
      </c>
      <c r="K124" s="15">
        <v>-0.54827219000000005</v>
      </c>
      <c r="L124" s="15">
        <v>7.2664022399999997</v>
      </c>
      <c r="M124" s="15">
        <v>6.2225303600000004</v>
      </c>
      <c r="N124" s="15">
        <v>-3.9804699999999998E-3</v>
      </c>
      <c r="O124" s="15">
        <v>0.74022560999999998</v>
      </c>
      <c r="P124" s="15">
        <v>1031</v>
      </c>
      <c r="Q124" s="15">
        <v>11.86728287</v>
      </c>
      <c r="R124" s="15">
        <v>2840</v>
      </c>
      <c r="S124" s="15">
        <v>4.9906415900000001</v>
      </c>
      <c r="T124" s="15">
        <v>12</v>
      </c>
      <c r="U124" s="15">
        <v>4.9906396900000001</v>
      </c>
      <c r="W124" s="15">
        <v>1402</v>
      </c>
    </row>
    <row r="125" spans="1:23" x14ac:dyDescent="0.3">
      <c r="A125" s="15">
        <v>124</v>
      </c>
      <c r="B125" s="15" t="s">
        <v>1157</v>
      </c>
      <c r="C125" s="15" t="s">
        <v>1158</v>
      </c>
      <c r="D125" s="15">
        <v>-78.678535558283329</v>
      </c>
      <c r="E125" s="15">
        <v>-1.6551603795960546</v>
      </c>
      <c r="F125" s="15">
        <v>2.3199999999999998</v>
      </c>
      <c r="G125" s="15">
        <f t="shared" si="3"/>
        <v>-0.70249985833333339</v>
      </c>
      <c r="H125" s="15">
        <v>2</v>
      </c>
      <c r="I125" s="15">
        <v>2839</v>
      </c>
      <c r="J125" s="15">
        <v>305.10000000000002</v>
      </c>
      <c r="K125" s="15">
        <v>-1.26174426</v>
      </c>
      <c r="L125" s="15">
        <v>7.0126166300000001</v>
      </c>
      <c r="M125" s="15">
        <v>6.1961941700000001</v>
      </c>
      <c r="N125" s="15">
        <v>2.161339E-2</v>
      </c>
      <c r="O125" s="15">
        <v>0.65285313</v>
      </c>
      <c r="P125" s="15">
        <v>826</v>
      </c>
      <c r="Q125" s="15">
        <v>11.87068367</v>
      </c>
      <c r="R125" s="15">
        <v>2839</v>
      </c>
      <c r="S125" s="15">
        <v>4.9943451899999998</v>
      </c>
      <c r="T125" s="15">
        <v>10</v>
      </c>
      <c r="U125" s="15">
        <v>4.9943428000000001</v>
      </c>
      <c r="W125" s="15">
        <v>1404</v>
      </c>
    </row>
    <row r="126" spans="1:23" x14ac:dyDescent="0.3">
      <c r="A126" s="15">
        <v>125</v>
      </c>
      <c r="B126" s="15" t="s">
        <v>1159</v>
      </c>
      <c r="C126" s="15" t="s">
        <v>1160</v>
      </c>
      <c r="D126" s="15">
        <v>-78.678547795861959</v>
      </c>
      <c r="E126" s="15">
        <v>-1.6551554342731833</v>
      </c>
      <c r="F126" s="15">
        <v>1.78</v>
      </c>
      <c r="G126" s="15">
        <f t="shared" si="3"/>
        <v>-0.3308334166666666</v>
      </c>
      <c r="H126" s="15">
        <v>2</v>
      </c>
      <c r="I126" s="15">
        <v>2839</v>
      </c>
      <c r="J126" s="15">
        <v>304.2</v>
      </c>
      <c r="K126" s="15">
        <v>-1.0941501899999999</v>
      </c>
      <c r="L126" s="15">
        <v>7.2759790400000002</v>
      </c>
      <c r="M126" s="15">
        <v>6.3613939300000002</v>
      </c>
      <c r="N126" s="15">
        <v>1.0485950000000001E-2</v>
      </c>
      <c r="O126" s="15">
        <v>0.77610206999999998</v>
      </c>
      <c r="P126" s="15">
        <v>1028</v>
      </c>
      <c r="Q126" s="15">
        <v>11.87241459</v>
      </c>
      <c r="R126" s="15">
        <v>2839</v>
      </c>
      <c r="S126" s="15">
        <v>4.9966578500000001</v>
      </c>
      <c r="T126" s="15">
        <v>8</v>
      </c>
      <c r="U126" s="15">
        <v>4.9966554600000004</v>
      </c>
      <c r="W126" s="15">
        <v>1410</v>
      </c>
    </row>
    <row r="127" spans="1:23" x14ac:dyDescent="0.3">
      <c r="A127" s="15">
        <v>126</v>
      </c>
      <c r="B127" s="15" t="s">
        <v>1161</v>
      </c>
      <c r="C127" s="15" t="s">
        <v>1162</v>
      </c>
      <c r="D127" s="15">
        <v>-78.678557686507702</v>
      </c>
      <c r="E127" s="15">
        <v>-1.6551500698551536</v>
      </c>
      <c r="F127" s="15">
        <v>1.5999999</v>
      </c>
      <c r="G127" s="15">
        <f t="shared" si="3"/>
        <v>-0.18083333333333337</v>
      </c>
      <c r="H127" s="15">
        <v>2</v>
      </c>
      <c r="I127" s="15">
        <v>2839</v>
      </c>
      <c r="J127" s="15">
        <v>303.2</v>
      </c>
      <c r="K127" s="15">
        <v>-4.4819455100000001</v>
      </c>
      <c r="L127" s="15">
        <v>7.2304892499999998</v>
      </c>
      <c r="M127" s="15">
        <v>7.6758108099999998</v>
      </c>
      <c r="N127" s="15">
        <v>0.18699235</v>
      </c>
      <c r="O127" s="15">
        <v>0.68214005</v>
      </c>
      <c r="P127" s="15">
        <v>850</v>
      </c>
      <c r="Q127" s="15">
        <v>11.881318090000001</v>
      </c>
      <c r="R127" s="15">
        <v>2839</v>
      </c>
      <c r="S127" s="15">
        <v>4.99885702</v>
      </c>
      <c r="T127" s="15">
        <v>6</v>
      </c>
      <c r="U127" s="15">
        <v>4.9988546400000002</v>
      </c>
      <c r="W127" s="15">
        <v>1431</v>
      </c>
    </row>
    <row r="128" spans="1:23" x14ac:dyDescent="0.3">
      <c r="A128" s="15">
        <v>127</v>
      </c>
      <c r="B128" s="15" t="s">
        <v>1163</v>
      </c>
      <c r="C128" s="15" t="s">
        <v>1164</v>
      </c>
      <c r="D128" s="15">
        <v>-78.678568415343761</v>
      </c>
      <c r="E128" s="15">
        <v>-1.6551429033279419</v>
      </c>
      <c r="F128" s="15">
        <v>1.39</v>
      </c>
      <c r="G128" s="15">
        <f t="shared" si="3"/>
        <v>-0.16666659166666661</v>
      </c>
      <c r="H128" s="15">
        <v>2</v>
      </c>
      <c r="I128" s="15">
        <v>2839</v>
      </c>
      <c r="J128" s="15">
        <v>297.8</v>
      </c>
      <c r="K128" s="15">
        <v>-0.78050976999999999</v>
      </c>
      <c r="L128" s="15">
        <v>8.8657293300000006</v>
      </c>
      <c r="M128" s="15">
        <v>4.8338932999999997</v>
      </c>
      <c r="N128" s="15">
        <v>2.584554E-2</v>
      </c>
      <c r="O128" s="15">
        <v>0.90374403999999997</v>
      </c>
      <c r="P128" s="15">
        <v>866</v>
      </c>
      <c r="Q128" s="15">
        <v>11.89321709</v>
      </c>
      <c r="R128" s="15">
        <v>2839</v>
      </c>
      <c r="S128" s="15">
        <v>4.99885702</v>
      </c>
      <c r="T128" s="15">
        <v>6</v>
      </c>
      <c r="U128" s="15">
        <v>4.9988546400000002</v>
      </c>
      <c r="W128" s="15">
        <v>1432</v>
      </c>
    </row>
    <row r="129" spans="1:23" x14ac:dyDescent="0.3">
      <c r="A129" s="15">
        <v>128</v>
      </c>
      <c r="B129" s="15" t="s">
        <v>1165</v>
      </c>
      <c r="C129" s="15" t="s">
        <v>1166</v>
      </c>
      <c r="D129" s="15">
        <v>-78.67858249694109</v>
      </c>
      <c r="E129" s="15">
        <v>-1.655137287452817</v>
      </c>
      <c r="F129" s="15">
        <v>1.37</v>
      </c>
      <c r="G129" s="15">
        <f t="shared" si="3"/>
        <v>0.27583325833333355</v>
      </c>
      <c r="H129" s="15">
        <v>2</v>
      </c>
      <c r="I129" s="15">
        <v>2838</v>
      </c>
      <c r="J129" s="15">
        <v>290.89999999999998</v>
      </c>
      <c r="K129" s="15">
        <v>-2.7293899100000001</v>
      </c>
      <c r="L129" s="15">
        <v>8.9160070400000002</v>
      </c>
      <c r="M129" s="15">
        <v>7.2855558399999998</v>
      </c>
      <c r="N129" s="15">
        <v>-0.1205169</v>
      </c>
      <c r="O129" s="15">
        <v>0.57573110000000005</v>
      </c>
      <c r="P129" s="15">
        <v>866</v>
      </c>
      <c r="Q129" s="15">
        <v>11.89321709</v>
      </c>
      <c r="R129" s="15">
        <v>2838</v>
      </c>
      <c r="S129" s="15">
        <v>5.0012550400000002</v>
      </c>
      <c r="T129" s="15">
        <v>6</v>
      </c>
      <c r="U129" s="15">
        <v>5.0012531300000003</v>
      </c>
      <c r="W129" s="15">
        <v>1432</v>
      </c>
    </row>
    <row r="130" spans="1:23" x14ac:dyDescent="0.3">
      <c r="A130" s="15">
        <v>129</v>
      </c>
      <c r="B130" s="15" t="s">
        <v>1167</v>
      </c>
      <c r="C130" s="15" t="s">
        <v>1168</v>
      </c>
      <c r="D130" s="15">
        <v>-78.678597249090672</v>
      </c>
      <c r="E130" s="15">
        <v>-1.6551343118771911</v>
      </c>
      <c r="F130" s="15">
        <v>1.9399999000000001</v>
      </c>
      <c r="G130" s="15">
        <f t="shared" si="3"/>
        <v>0.76583333333333314</v>
      </c>
      <c r="H130" s="15">
        <v>2</v>
      </c>
      <c r="I130" s="15">
        <v>2839</v>
      </c>
      <c r="J130" s="15">
        <v>284.8</v>
      </c>
      <c r="K130" s="15">
        <v>-0.69192427000000001</v>
      </c>
      <c r="L130" s="15">
        <v>8.0373353999999999</v>
      </c>
      <c r="M130" s="15">
        <v>6.37815332</v>
      </c>
      <c r="N130" s="15">
        <v>-4.6995099999999998E-2</v>
      </c>
      <c r="O130" s="15">
        <v>0.70654570999999999</v>
      </c>
      <c r="P130" s="15">
        <v>1352</v>
      </c>
      <c r="Q130" s="15">
        <v>11.90667629</v>
      </c>
      <c r="R130" s="15">
        <v>2839</v>
      </c>
      <c r="S130" s="15">
        <v>5.0038371100000001</v>
      </c>
      <c r="T130" s="15">
        <v>7</v>
      </c>
      <c r="U130" s="15">
        <v>5.0038352000000001</v>
      </c>
      <c r="W130" s="15">
        <v>1437</v>
      </c>
    </row>
    <row r="131" spans="1:23" x14ac:dyDescent="0.3">
      <c r="A131" s="15">
        <v>130</v>
      </c>
      <c r="B131" s="15" t="s">
        <v>1169</v>
      </c>
      <c r="C131" s="15" t="s">
        <v>1170</v>
      </c>
      <c r="D131" s="15">
        <v>-78.678618790581822</v>
      </c>
      <c r="E131" s="15">
        <v>-1.6551323840394616</v>
      </c>
      <c r="F131" s="15">
        <v>2.69</v>
      </c>
      <c r="G131" s="15">
        <f t="shared" si="3"/>
        <v>0.49083339999999986</v>
      </c>
      <c r="H131" s="15">
        <v>2</v>
      </c>
      <c r="I131" s="15">
        <v>2839</v>
      </c>
      <c r="J131" s="15">
        <v>268</v>
      </c>
      <c r="K131" s="15">
        <v>-0.42377371000000003</v>
      </c>
      <c r="L131" s="15">
        <v>7.0820484199999996</v>
      </c>
      <c r="M131" s="15">
        <v>7.1969704600000002</v>
      </c>
      <c r="N131" s="15">
        <v>4.9174009999999997E-2</v>
      </c>
      <c r="O131" s="15">
        <v>0.74437463000000004</v>
      </c>
      <c r="P131" s="15">
        <v>1613</v>
      </c>
      <c r="Q131" s="15">
        <v>11.91905403</v>
      </c>
      <c r="R131" s="15">
        <v>2839</v>
      </c>
      <c r="S131" s="15">
        <v>5.00621223</v>
      </c>
      <c r="T131" s="15">
        <v>10</v>
      </c>
      <c r="U131" s="15">
        <v>5.00621033</v>
      </c>
      <c r="W131" s="15">
        <v>1442</v>
      </c>
    </row>
    <row r="132" spans="1:23" x14ac:dyDescent="0.3">
      <c r="A132" s="15">
        <v>131</v>
      </c>
      <c r="B132" s="15" t="s">
        <v>1171</v>
      </c>
      <c r="C132" s="15" t="s">
        <v>1172</v>
      </c>
      <c r="D132" s="15">
        <v>-78.678643768653274</v>
      </c>
      <c r="E132" s="15">
        <v>-1.6551338927820325</v>
      </c>
      <c r="F132" s="15">
        <v>2.76</v>
      </c>
      <c r="G132" s="15">
        <f t="shared" ref="G132:G195" si="4">(-F134+8*F133-8*F131+F130)/12</f>
        <v>-0.37083333333333329</v>
      </c>
      <c r="H132" s="15">
        <v>2</v>
      </c>
      <c r="I132" s="15">
        <v>2839</v>
      </c>
      <c r="J132" s="15">
        <v>269.5</v>
      </c>
      <c r="K132" s="15">
        <v>-0.58657943999999995</v>
      </c>
      <c r="L132" s="15">
        <v>7.4100542100000002</v>
      </c>
      <c r="M132" s="15">
        <v>8.8154506700000006</v>
      </c>
      <c r="N132" s="15">
        <v>8.4736999999999996E-4</v>
      </c>
      <c r="O132" s="15">
        <v>0.62795931000000005</v>
      </c>
      <c r="P132" s="15">
        <v>1231</v>
      </c>
      <c r="Q132" s="15">
        <v>11.92770576</v>
      </c>
      <c r="R132" s="15">
        <v>2839</v>
      </c>
      <c r="S132" s="15">
        <v>5.0099706599999996</v>
      </c>
      <c r="T132" s="15">
        <v>10</v>
      </c>
      <c r="U132" s="15">
        <v>5.0099687599999996</v>
      </c>
      <c r="W132" s="15">
        <v>1449</v>
      </c>
    </row>
    <row r="133" spans="1:23" x14ac:dyDescent="0.3">
      <c r="A133" s="15">
        <v>132</v>
      </c>
      <c r="B133" s="15" t="s">
        <v>1173</v>
      </c>
      <c r="C133" s="15" t="s">
        <v>1174</v>
      </c>
      <c r="D133" s="15">
        <v>-78.67866262793541</v>
      </c>
      <c r="E133" s="15">
        <v>-1.6551321744918823</v>
      </c>
      <c r="F133" s="15">
        <v>2.04</v>
      </c>
      <c r="G133" s="15">
        <f t="shared" si="4"/>
        <v>-0.93666673333333328</v>
      </c>
      <c r="H133" s="15">
        <v>2.5</v>
      </c>
      <c r="I133" s="15">
        <v>2840</v>
      </c>
      <c r="J133" s="15">
        <v>279.3</v>
      </c>
      <c r="K133" s="15">
        <v>-0.67037648000000005</v>
      </c>
      <c r="L133" s="15">
        <v>6.87854147</v>
      </c>
      <c r="M133" s="15">
        <v>8.8705177299999995</v>
      </c>
      <c r="N133" s="15">
        <v>4.5159690000000002E-2</v>
      </c>
      <c r="O133" s="15">
        <v>0.69995618000000004</v>
      </c>
      <c r="P133" s="15">
        <v>957</v>
      </c>
      <c r="Q133" s="15">
        <v>11.933319089999999</v>
      </c>
      <c r="R133" s="15">
        <v>2840</v>
      </c>
      <c r="S133" s="15">
        <v>5.0099706599999996</v>
      </c>
      <c r="T133" s="15">
        <v>10</v>
      </c>
      <c r="U133" s="15">
        <v>5.0099687599999996</v>
      </c>
      <c r="W133" s="15">
        <v>1454</v>
      </c>
    </row>
    <row r="134" spans="1:23" x14ac:dyDescent="0.3">
      <c r="A134" s="15">
        <v>133</v>
      </c>
      <c r="B134" s="15" t="s">
        <v>1175</v>
      </c>
      <c r="C134" s="15" t="s">
        <v>1176</v>
      </c>
      <c r="D134" s="15">
        <v>-78.678675619885325</v>
      </c>
      <c r="E134" s="15">
        <v>-1.6551300371065736</v>
      </c>
      <c r="F134" s="15">
        <v>1.1899999000000001</v>
      </c>
      <c r="G134" s="15">
        <f t="shared" si="4"/>
        <v>-0.32583333333333336</v>
      </c>
      <c r="H134" s="15">
        <v>3</v>
      </c>
      <c r="I134" s="15">
        <v>2840</v>
      </c>
      <c r="J134" s="15">
        <v>281.89999999999998</v>
      </c>
      <c r="K134" s="15">
        <v>3.52426481</v>
      </c>
      <c r="L134" s="15">
        <v>9.05487061</v>
      </c>
      <c r="M134" s="15">
        <v>3.2824504399999999</v>
      </c>
      <c r="N134" s="15">
        <v>0.13704674999999999</v>
      </c>
      <c r="O134" s="15">
        <v>0.92302448000000004</v>
      </c>
      <c r="P134" s="15">
        <v>957</v>
      </c>
      <c r="Q134" s="15">
        <v>11.946555139999999</v>
      </c>
      <c r="R134" s="15">
        <v>2840</v>
      </c>
      <c r="S134" s="15">
        <v>5.0124907500000004</v>
      </c>
      <c r="T134" s="15">
        <v>8</v>
      </c>
      <c r="U134" s="15">
        <v>5.0124888399999996</v>
      </c>
      <c r="W134" s="15">
        <v>1455</v>
      </c>
    </row>
    <row r="135" spans="1:23" x14ac:dyDescent="0.3">
      <c r="A135" s="15">
        <v>134</v>
      </c>
      <c r="B135" s="15" t="s">
        <v>1177</v>
      </c>
      <c r="C135" s="15" t="s">
        <v>1178</v>
      </c>
      <c r="D135" s="15">
        <v>-78.678684839978814</v>
      </c>
      <c r="E135" s="15">
        <v>-1.6551283607259393</v>
      </c>
      <c r="F135" s="15">
        <v>1.37</v>
      </c>
      <c r="G135" s="15">
        <f t="shared" si="4"/>
        <v>-7.9999916666666726E-2</v>
      </c>
      <c r="H135" s="15">
        <v>2.5</v>
      </c>
      <c r="I135" s="15">
        <v>2840</v>
      </c>
      <c r="J135" s="15">
        <v>291.8</v>
      </c>
      <c r="K135" s="15">
        <v>-17.087417599999998</v>
      </c>
      <c r="L135" s="15">
        <v>5.6886234299999998</v>
      </c>
      <c r="M135" s="15">
        <v>12.60547161</v>
      </c>
      <c r="N135" s="15">
        <v>1.2598438300000001</v>
      </c>
      <c r="O135" s="15">
        <v>0.90911328999999996</v>
      </c>
      <c r="P135" s="15">
        <v>1011</v>
      </c>
      <c r="Q135" s="15">
        <v>11.946555139999999</v>
      </c>
      <c r="R135" s="15">
        <v>2840</v>
      </c>
      <c r="S135" s="15">
        <v>5.0150671000000004</v>
      </c>
      <c r="T135" s="15">
        <v>5</v>
      </c>
      <c r="U135" s="15">
        <v>5.0150651899999996</v>
      </c>
      <c r="W135" s="15">
        <v>1479</v>
      </c>
    </row>
    <row r="136" spans="1:23" x14ac:dyDescent="0.3">
      <c r="A136" s="15">
        <v>135</v>
      </c>
      <c r="B136" s="15" t="s">
        <v>1179</v>
      </c>
      <c r="C136" s="15" t="s">
        <v>1180</v>
      </c>
      <c r="D136" s="15">
        <v>-78.678696742281318</v>
      </c>
      <c r="E136" s="15">
        <v>-1.6551234154030681</v>
      </c>
      <c r="F136" s="15">
        <v>1.31</v>
      </c>
      <c r="G136" s="15">
        <f t="shared" si="4"/>
        <v>1.4083332083333333</v>
      </c>
      <c r="H136" s="15">
        <v>3</v>
      </c>
      <c r="I136" s="15">
        <v>2840</v>
      </c>
      <c r="J136" s="15">
        <v>298.89999999999998</v>
      </c>
      <c r="K136" s="15">
        <v>-2.1188685899999999</v>
      </c>
      <c r="L136" s="15">
        <v>8.2384481399999991</v>
      </c>
      <c r="M136" s="15">
        <v>5.0230350499999998</v>
      </c>
      <c r="N136" s="15">
        <v>2.6022610000000002E-2</v>
      </c>
      <c r="O136" s="15">
        <v>0.85273606000000002</v>
      </c>
      <c r="P136" s="15">
        <v>2095</v>
      </c>
      <c r="Q136" s="15">
        <v>11.962049479999999</v>
      </c>
      <c r="R136" s="15">
        <v>2840</v>
      </c>
      <c r="S136" s="15">
        <v>5.0184578899999996</v>
      </c>
      <c r="T136" s="15">
        <v>12</v>
      </c>
      <c r="U136" s="15">
        <v>5.0184559799999997</v>
      </c>
      <c r="W136" s="15">
        <v>1479</v>
      </c>
    </row>
    <row r="137" spans="1:23" x14ac:dyDescent="0.3">
      <c r="A137" s="15">
        <v>136</v>
      </c>
      <c r="B137" s="15" t="s">
        <v>1181</v>
      </c>
      <c r="C137" s="15" t="s">
        <v>1182</v>
      </c>
      <c r="D137" s="15">
        <v>-78.678716691210866</v>
      </c>
      <c r="E137" s="15">
        <v>-1.6551069030538201</v>
      </c>
      <c r="F137" s="15">
        <v>3.9599997999999998</v>
      </c>
      <c r="G137" s="15">
        <f t="shared" si="4"/>
        <v>2.1391665583333332</v>
      </c>
      <c r="H137" s="15">
        <v>3</v>
      </c>
      <c r="I137" s="15">
        <v>2840</v>
      </c>
      <c r="J137" s="15">
        <v>309.60000000000002</v>
      </c>
      <c r="K137" s="15">
        <v>-1.5251064299999999</v>
      </c>
      <c r="L137" s="15">
        <v>6.4643445000000002</v>
      </c>
      <c r="M137" s="15">
        <v>8.1809873599999996</v>
      </c>
      <c r="N137" s="15">
        <v>1.9130060000000001E-2</v>
      </c>
      <c r="O137" s="15">
        <v>0.65895455999999997</v>
      </c>
      <c r="P137" s="15">
        <v>2095</v>
      </c>
      <c r="Q137" s="15">
        <v>11.965042110000001</v>
      </c>
      <c r="R137" s="15">
        <v>2840</v>
      </c>
      <c r="S137" s="15">
        <v>5.0184578899999996</v>
      </c>
      <c r="T137" s="15">
        <v>12</v>
      </c>
      <c r="U137" s="15">
        <v>5.0184559799999997</v>
      </c>
      <c r="W137" s="15">
        <v>1481</v>
      </c>
    </row>
    <row r="138" spans="1:23" x14ac:dyDescent="0.3">
      <c r="A138" s="15">
        <v>137</v>
      </c>
      <c r="B138" s="15" t="s">
        <v>1183</v>
      </c>
      <c r="C138" s="15" t="s">
        <v>1184</v>
      </c>
      <c r="D138" s="15">
        <v>-78.678748039528728</v>
      </c>
      <c r="E138" s="15">
        <v>-1.6550789913162589</v>
      </c>
      <c r="F138" s="15">
        <v>5.0099998000000001</v>
      </c>
      <c r="G138" s="15">
        <f t="shared" si="4"/>
        <v>0.55833326666666683</v>
      </c>
      <c r="H138" s="15">
        <v>3</v>
      </c>
      <c r="I138" s="15">
        <v>2840</v>
      </c>
      <c r="J138" s="15">
        <v>312</v>
      </c>
      <c r="K138" s="15">
        <v>-1.82917011</v>
      </c>
      <c r="L138" s="15">
        <v>8.1402854900000001</v>
      </c>
      <c r="M138" s="15">
        <v>6.5026516900000004</v>
      </c>
      <c r="N138" s="15">
        <v>2.5406950000000001E-2</v>
      </c>
      <c r="O138" s="15">
        <v>0.75364876000000003</v>
      </c>
      <c r="P138" s="15">
        <v>2255</v>
      </c>
      <c r="Q138" s="15">
        <v>11.965042110000001</v>
      </c>
      <c r="R138" s="15">
        <v>2840</v>
      </c>
      <c r="S138" s="15">
        <v>5.0242981899999997</v>
      </c>
      <c r="T138" s="15">
        <v>17</v>
      </c>
      <c r="U138" s="15">
        <v>5.0242962799999997</v>
      </c>
      <c r="W138" s="15">
        <v>1492</v>
      </c>
    </row>
    <row r="139" spans="1:23" x14ac:dyDescent="0.3">
      <c r="A139" s="15">
        <v>138</v>
      </c>
      <c r="B139" s="15" t="s">
        <v>1185</v>
      </c>
      <c r="C139" s="15" t="s">
        <v>1186</v>
      </c>
      <c r="D139" s="15">
        <v>-78.678788105025887</v>
      </c>
      <c r="E139" s="15">
        <v>-1.6550439549610019</v>
      </c>
      <c r="F139" s="15">
        <v>5.2999996999999999</v>
      </c>
      <c r="G139" s="15">
        <f t="shared" si="4"/>
        <v>6.5000116666666455E-2</v>
      </c>
      <c r="H139" s="15">
        <v>3</v>
      </c>
      <c r="I139" s="15">
        <v>2840</v>
      </c>
      <c r="J139" s="15">
        <v>314.3</v>
      </c>
      <c r="K139" s="15">
        <v>-2.7030537099999998</v>
      </c>
      <c r="L139" s="15">
        <v>7.3909006100000001</v>
      </c>
      <c r="M139" s="15">
        <v>4.7070007299999999</v>
      </c>
      <c r="N139" s="15">
        <v>4.948777E-2</v>
      </c>
      <c r="O139" s="15">
        <v>0.75340474000000002</v>
      </c>
      <c r="P139" s="15">
        <v>1684</v>
      </c>
      <c r="Q139" s="15">
        <v>11.979298590000001</v>
      </c>
      <c r="R139" s="15">
        <v>2840</v>
      </c>
      <c r="S139" s="15">
        <v>5.03061867</v>
      </c>
      <c r="T139" s="15">
        <v>20</v>
      </c>
      <c r="U139" s="15">
        <v>5.0306172399999998</v>
      </c>
      <c r="W139" s="15">
        <v>1492</v>
      </c>
    </row>
    <row r="140" spans="1:23" x14ac:dyDescent="0.3">
      <c r="A140" s="15">
        <v>139</v>
      </c>
      <c r="B140" s="15" t="s">
        <v>1187</v>
      </c>
      <c r="C140" s="15" t="s">
        <v>1188</v>
      </c>
      <c r="D140" s="15">
        <v>-78.678831690922379</v>
      </c>
      <c r="E140" s="15">
        <v>-1.6550079127773643</v>
      </c>
      <c r="F140" s="15">
        <v>5.33</v>
      </c>
      <c r="G140" s="15">
        <f t="shared" si="4"/>
        <v>0.11916685000000012</v>
      </c>
      <c r="H140" s="15">
        <v>2.5</v>
      </c>
      <c r="I140" s="15">
        <v>2841</v>
      </c>
      <c r="J140" s="15">
        <v>316.60000000000002</v>
      </c>
      <c r="K140" s="15">
        <v>-2.8658595099999999</v>
      </c>
      <c r="L140" s="15">
        <v>7.5010337800000002</v>
      </c>
      <c r="M140" s="15">
        <v>5.7843913999999996</v>
      </c>
      <c r="N140" s="15">
        <v>2.7802650000000002E-2</v>
      </c>
      <c r="O140" s="15">
        <v>0.73217177</v>
      </c>
      <c r="P140" s="15">
        <v>2097</v>
      </c>
      <c r="Q140" s="15">
        <v>11.99028873</v>
      </c>
      <c r="R140" s="15">
        <v>2841</v>
      </c>
      <c r="S140" s="15">
        <v>5.0382938399999997</v>
      </c>
      <c r="T140" s="15">
        <v>25</v>
      </c>
      <c r="U140" s="15">
        <v>5.0382924100000004</v>
      </c>
      <c r="W140" s="15">
        <v>1513</v>
      </c>
    </row>
    <row r="141" spans="1:23" x14ac:dyDescent="0.3">
      <c r="A141" s="15">
        <v>140</v>
      </c>
      <c r="B141" s="15" t="s">
        <v>1189</v>
      </c>
      <c r="C141" s="15" t="s">
        <v>1190</v>
      </c>
      <c r="D141" s="15">
        <v>-78.678873768076301</v>
      </c>
      <c r="E141" s="15">
        <v>-1.654967637732625</v>
      </c>
      <c r="F141" s="15">
        <v>5.74</v>
      </c>
      <c r="G141" s="15">
        <f t="shared" si="4"/>
        <v>0.89333330833333291</v>
      </c>
      <c r="H141" s="15">
        <v>2.5</v>
      </c>
      <c r="I141" s="15">
        <v>2841</v>
      </c>
      <c r="J141" s="15">
        <v>319.8</v>
      </c>
      <c r="K141" s="15">
        <v>-2.0661959599999999</v>
      </c>
      <c r="L141" s="15">
        <v>7.4292078000000004</v>
      </c>
      <c r="M141" s="15">
        <v>6.0142345400000004</v>
      </c>
      <c r="N141" s="15">
        <v>1.9939289999999998E-2</v>
      </c>
      <c r="O141" s="15">
        <v>0.73046339000000005</v>
      </c>
      <c r="P141" s="15">
        <v>2591</v>
      </c>
      <c r="Q141" s="15">
        <v>12.00110149</v>
      </c>
      <c r="R141" s="15">
        <v>2841</v>
      </c>
      <c r="S141" s="15">
        <v>5.0382938399999997</v>
      </c>
      <c r="T141" s="15">
        <v>25</v>
      </c>
      <c r="U141" s="15">
        <v>5.0382924100000004</v>
      </c>
      <c r="W141" s="15">
        <v>1563</v>
      </c>
    </row>
    <row r="142" spans="1:23" x14ac:dyDescent="0.3">
      <c r="A142" s="15">
        <v>141</v>
      </c>
      <c r="B142" s="15" t="s">
        <v>1191</v>
      </c>
      <c r="C142" s="15" t="s">
        <v>1192</v>
      </c>
      <c r="D142" s="15">
        <v>-78.678920120000839</v>
      </c>
      <c r="E142" s="15">
        <v>-1.654920531436801</v>
      </c>
      <c r="F142" s="15">
        <v>7.1</v>
      </c>
      <c r="G142" s="15">
        <f t="shared" si="4"/>
        <v>1.6749999999999996</v>
      </c>
      <c r="H142" s="15">
        <v>3</v>
      </c>
      <c r="I142" s="15">
        <v>2841</v>
      </c>
      <c r="J142" s="15">
        <v>316.3</v>
      </c>
      <c r="K142" s="15">
        <v>-0.65361707999999996</v>
      </c>
      <c r="L142" s="15">
        <v>7.9774799300000003</v>
      </c>
      <c r="M142" s="15">
        <v>5.7604494099999997</v>
      </c>
      <c r="N142" s="15">
        <v>5.913115E-2</v>
      </c>
      <c r="O142" s="15">
        <v>0.81319874999999997</v>
      </c>
      <c r="P142" s="15">
        <v>2192</v>
      </c>
      <c r="Q142" s="15">
        <v>11.983565329999999</v>
      </c>
      <c r="R142" s="15">
        <v>2841</v>
      </c>
      <c r="S142" s="15">
        <v>5.0493540799999996</v>
      </c>
      <c r="T142" s="15">
        <v>31</v>
      </c>
      <c r="U142" s="15">
        <v>5.0493526500000003</v>
      </c>
      <c r="W142" s="15">
        <v>1595</v>
      </c>
    </row>
    <row r="143" spans="1:23" x14ac:dyDescent="0.3">
      <c r="A143" s="15">
        <v>142</v>
      </c>
      <c r="B143" s="15" t="s">
        <v>1193</v>
      </c>
      <c r="C143" s="15" t="s">
        <v>1194</v>
      </c>
      <c r="D143" s="15">
        <v>-78.678979463875294</v>
      </c>
      <c r="E143" s="15">
        <v>-1.6548630734905601</v>
      </c>
      <c r="F143" s="15">
        <v>8.74</v>
      </c>
      <c r="G143" s="15">
        <f t="shared" si="4"/>
        <v>1.0983334166666674</v>
      </c>
      <c r="H143" s="15">
        <v>3</v>
      </c>
      <c r="I143" s="15">
        <v>2841</v>
      </c>
      <c r="J143" s="15">
        <v>313.5</v>
      </c>
      <c r="K143" s="15">
        <v>-7.3909006100000001</v>
      </c>
      <c r="L143" s="15">
        <v>5.8514289899999996</v>
      </c>
      <c r="M143" s="15">
        <v>10.89601231</v>
      </c>
      <c r="N143" s="15">
        <v>-3.1026829999999998E-2</v>
      </c>
      <c r="O143" s="15">
        <v>0.54815256999999995</v>
      </c>
      <c r="P143" s="15">
        <v>2192</v>
      </c>
      <c r="Q143" s="15">
        <v>11.983565329999999</v>
      </c>
      <c r="R143" s="15">
        <v>2841</v>
      </c>
      <c r="S143" s="15">
        <v>5.0574140500000002</v>
      </c>
      <c r="T143" s="15">
        <v>31</v>
      </c>
      <c r="U143" s="15">
        <v>5.05741262</v>
      </c>
      <c r="W143" s="15">
        <v>1601</v>
      </c>
    </row>
    <row r="144" spans="1:23" x14ac:dyDescent="0.3">
      <c r="A144" s="15">
        <v>143</v>
      </c>
      <c r="B144" s="15" t="s">
        <v>1195</v>
      </c>
      <c r="C144" s="15" t="s">
        <v>1196</v>
      </c>
      <c r="D144" s="15">
        <v>-78.679046016186476</v>
      </c>
      <c r="E144" s="15">
        <v>-1.6548027656972408</v>
      </c>
      <c r="F144" s="15">
        <v>9.23</v>
      </c>
      <c r="G144" s="15">
        <f t="shared" si="4"/>
        <v>0.39416600000000007</v>
      </c>
      <c r="H144" s="15">
        <v>2.5</v>
      </c>
      <c r="I144" s="15">
        <v>2841</v>
      </c>
      <c r="J144" s="15">
        <v>313.60000000000002</v>
      </c>
      <c r="K144" s="15">
        <v>-1.38863695</v>
      </c>
      <c r="L144" s="15">
        <v>7.2855558399999998</v>
      </c>
      <c r="M144" s="15">
        <v>7.70214701</v>
      </c>
      <c r="N144" s="15">
        <v>0.27809757000000002</v>
      </c>
      <c r="O144" s="15">
        <v>0.71508771000000004</v>
      </c>
      <c r="P144" s="15">
        <v>1764</v>
      </c>
      <c r="Q144" s="15">
        <v>11.99143505</v>
      </c>
      <c r="R144" s="15">
        <v>2841</v>
      </c>
      <c r="S144" s="15">
        <v>5.0712804800000004</v>
      </c>
      <c r="T144" s="15">
        <v>34</v>
      </c>
      <c r="U144" s="15">
        <v>5.07127953</v>
      </c>
      <c r="W144" s="15">
        <v>1604</v>
      </c>
    </row>
    <row r="145" spans="1:23" x14ac:dyDescent="0.3">
      <c r="A145" s="15">
        <v>144</v>
      </c>
      <c r="B145" s="15" t="s">
        <v>1197</v>
      </c>
      <c r="C145" s="15" t="s">
        <v>1198</v>
      </c>
      <c r="D145" s="15">
        <v>-78.679108964279294</v>
      </c>
      <c r="E145" s="15">
        <v>-1.6547402366995811</v>
      </c>
      <c r="F145" s="15">
        <v>9.5999990000000004</v>
      </c>
      <c r="G145" s="15">
        <f t="shared" si="4"/>
        <v>4.2500083333332807E-2</v>
      </c>
      <c r="H145" s="15">
        <v>2.5</v>
      </c>
      <c r="I145" s="15">
        <v>2840</v>
      </c>
      <c r="J145" s="15">
        <v>313</v>
      </c>
      <c r="K145" s="15">
        <v>-5.2863974599999999</v>
      </c>
      <c r="L145" s="15">
        <v>6.3637881299999997</v>
      </c>
      <c r="M145" s="15">
        <v>8.0900077800000005</v>
      </c>
      <c r="N145" s="15">
        <v>0.19852823</v>
      </c>
      <c r="O145" s="15">
        <v>0.66505599000000004</v>
      </c>
      <c r="P145" s="15">
        <v>1733</v>
      </c>
      <c r="Q145" s="15">
        <v>11.964778900000001</v>
      </c>
      <c r="R145" s="15">
        <v>2840</v>
      </c>
      <c r="S145" s="15">
        <v>5.0712804800000004</v>
      </c>
      <c r="T145" s="15">
        <v>34</v>
      </c>
      <c r="U145" s="15">
        <v>5.07127953</v>
      </c>
      <c r="W145" s="15">
        <v>1605</v>
      </c>
    </row>
    <row r="146" spans="1:23" x14ac:dyDescent="0.3">
      <c r="A146" s="15">
        <v>145</v>
      </c>
      <c r="B146" s="15" t="s">
        <v>1199</v>
      </c>
      <c r="C146" s="15" t="s">
        <v>1200</v>
      </c>
      <c r="D146" s="15">
        <v>-78.679179539903998</v>
      </c>
      <c r="E146" s="15">
        <v>-1.6546803060919046</v>
      </c>
      <c r="F146" s="15">
        <v>9.25</v>
      </c>
      <c r="G146" s="15">
        <f t="shared" si="4"/>
        <v>-0.71416666666666695</v>
      </c>
      <c r="H146" s="15">
        <v>2.5</v>
      </c>
      <c r="I146" s="15">
        <v>2840</v>
      </c>
      <c r="J146" s="15">
        <v>311.89999999999998</v>
      </c>
      <c r="K146" s="15">
        <v>-2.3127987399999999</v>
      </c>
      <c r="L146" s="15">
        <v>5.7221422200000003</v>
      </c>
      <c r="M146" s="15">
        <v>5.9735331499999997</v>
      </c>
      <c r="N146" s="15">
        <v>-7.1804599999999996E-3</v>
      </c>
      <c r="O146" s="15">
        <v>0.57402264999999997</v>
      </c>
      <c r="P146" s="15">
        <v>1733</v>
      </c>
      <c r="Q146" s="15">
        <v>11.9414072</v>
      </c>
      <c r="R146" s="15">
        <v>2840</v>
      </c>
      <c r="S146" s="15">
        <v>5.0854945200000001</v>
      </c>
      <c r="T146" s="15">
        <v>34</v>
      </c>
      <c r="U146" s="15">
        <v>5.0854935599999997</v>
      </c>
      <c r="W146" s="15">
        <v>1605</v>
      </c>
    </row>
    <row r="147" spans="1:23" x14ac:dyDescent="0.3">
      <c r="A147" s="15">
        <v>146</v>
      </c>
      <c r="B147" s="15" t="s">
        <v>1201</v>
      </c>
      <c r="C147" s="15" t="s">
        <v>1202</v>
      </c>
      <c r="D147" s="15">
        <v>-78.679246511310339</v>
      </c>
      <c r="E147" s="15">
        <v>-1.6546236025169492</v>
      </c>
      <c r="F147" s="15">
        <v>8.3899989999999995</v>
      </c>
      <c r="G147" s="15">
        <f t="shared" si="4"/>
        <v>-0.4600000833333337</v>
      </c>
      <c r="H147" s="15">
        <v>2.5</v>
      </c>
      <c r="I147" s="15">
        <v>2840</v>
      </c>
      <c r="J147" s="15">
        <v>310.89999999999998</v>
      </c>
      <c r="K147" s="15">
        <v>-2.3678655599999998</v>
      </c>
      <c r="L147" s="15">
        <v>5.8179101900000001</v>
      </c>
      <c r="M147" s="15">
        <v>7.1442980800000004</v>
      </c>
      <c r="N147" s="15">
        <v>4.5727749999999998E-2</v>
      </c>
      <c r="O147" s="15">
        <v>0.63406074000000001</v>
      </c>
      <c r="P147" s="15">
        <v>1604</v>
      </c>
      <c r="Q147" s="15">
        <v>11.9414072</v>
      </c>
      <c r="R147" s="15">
        <v>2840</v>
      </c>
      <c r="S147" s="15">
        <v>5.0957613000000004</v>
      </c>
      <c r="T147" s="15">
        <v>30</v>
      </c>
      <c r="U147" s="15">
        <v>5.0957603499999999</v>
      </c>
      <c r="W147" s="15">
        <v>1613</v>
      </c>
    </row>
    <row r="148" spans="1:23" x14ac:dyDescent="0.3">
      <c r="A148" s="15">
        <v>147</v>
      </c>
      <c r="B148" s="15" t="s">
        <v>1203</v>
      </c>
      <c r="C148" s="15" t="s">
        <v>1204</v>
      </c>
      <c r="D148" s="15">
        <v>-78.679310800507665</v>
      </c>
      <c r="E148" s="15">
        <v>-1.6545766219496727</v>
      </c>
      <c r="F148" s="15">
        <v>8.1199999999999992</v>
      </c>
      <c r="G148" s="15">
        <f t="shared" si="4"/>
        <v>-1.1308326416666663</v>
      </c>
      <c r="H148" s="15">
        <v>2.5</v>
      </c>
      <c r="I148" s="15">
        <v>2840</v>
      </c>
      <c r="J148" s="15">
        <v>310.7</v>
      </c>
      <c r="K148" s="15">
        <v>-2.5498247100000002</v>
      </c>
      <c r="L148" s="15">
        <v>6.4978632899999997</v>
      </c>
      <c r="M148" s="15">
        <v>9.5528650299999995</v>
      </c>
      <c r="N148" s="15">
        <v>3.696472E-2</v>
      </c>
      <c r="O148" s="15">
        <v>0.66237133999999998</v>
      </c>
      <c r="P148" s="15">
        <v>1278</v>
      </c>
      <c r="Q148" s="15">
        <v>11.923329349999999</v>
      </c>
      <c r="R148" s="15">
        <v>2840</v>
      </c>
      <c r="S148" s="15">
        <v>5.1055483800000001</v>
      </c>
      <c r="T148" s="15">
        <v>24</v>
      </c>
      <c r="U148" s="15">
        <v>5.1055479000000004</v>
      </c>
      <c r="W148" s="15">
        <v>1615</v>
      </c>
    </row>
    <row r="149" spans="1:23" x14ac:dyDescent="0.3">
      <c r="A149" s="15">
        <v>148</v>
      </c>
      <c r="B149" s="15" t="s">
        <v>1205</v>
      </c>
      <c r="C149" s="15" t="s">
        <v>1206</v>
      </c>
      <c r="D149" s="15">
        <v>-78.679361846297979</v>
      </c>
      <c r="E149" s="15">
        <v>-1.6545430943369865</v>
      </c>
      <c r="F149" s="15">
        <v>6.08</v>
      </c>
      <c r="G149" s="15">
        <f t="shared" si="4"/>
        <v>-2.115000283333333</v>
      </c>
      <c r="H149" s="15">
        <v>2.5</v>
      </c>
      <c r="I149" s="15">
        <v>2840</v>
      </c>
      <c r="J149" s="15">
        <v>309.3</v>
      </c>
      <c r="K149" s="15">
        <v>-2.9233202899999999</v>
      </c>
      <c r="L149" s="15">
        <v>5.8442463900000003</v>
      </c>
      <c r="M149" s="15">
        <v>6.5194110900000002</v>
      </c>
      <c r="N149" s="15">
        <v>-4.0063559999999998E-2</v>
      </c>
      <c r="O149" s="15">
        <v>0.59159476</v>
      </c>
      <c r="P149" s="15">
        <v>873</v>
      </c>
      <c r="Q149" s="15">
        <v>11.91775131</v>
      </c>
      <c r="R149" s="15">
        <v>2840</v>
      </c>
      <c r="S149" s="15">
        <v>5.1055483800000001</v>
      </c>
      <c r="T149" s="15">
        <v>24</v>
      </c>
      <c r="U149" s="15">
        <v>5.1055479000000004</v>
      </c>
      <c r="W149" s="15">
        <v>1617</v>
      </c>
    </row>
    <row r="150" spans="1:23" x14ac:dyDescent="0.3">
      <c r="A150" s="15">
        <v>149</v>
      </c>
      <c r="B150" s="15" t="s">
        <v>1207</v>
      </c>
      <c r="C150" s="15" t="s">
        <v>1208</v>
      </c>
      <c r="D150" s="15">
        <v>-78.67939948104322</v>
      </c>
      <c r="E150" s="15">
        <v>-1.6545198764652014</v>
      </c>
      <c r="F150" s="15">
        <v>4.3399996999999999</v>
      </c>
      <c r="G150" s="15">
        <f t="shared" si="4"/>
        <v>-1.3833333083333337</v>
      </c>
      <c r="H150" s="15">
        <v>2.5</v>
      </c>
      <c r="I150" s="15">
        <v>2840</v>
      </c>
      <c r="J150" s="15">
        <v>300.60000000000002</v>
      </c>
      <c r="K150" s="15">
        <v>-4.5872902900000003</v>
      </c>
      <c r="L150" s="15">
        <v>5.1690816899999996</v>
      </c>
      <c r="M150" s="15">
        <v>2.53306532</v>
      </c>
      <c r="N150" s="15">
        <v>2.7742909999999999E-2</v>
      </c>
      <c r="O150" s="15">
        <v>0.64821607000000003</v>
      </c>
      <c r="P150" s="15">
        <v>873</v>
      </c>
      <c r="Q150" s="15">
        <v>11.90425205</v>
      </c>
      <c r="R150" s="15">
        <v>2840</v>
      </c>
      <c r="S150" s="15">
        <v>5.1142692600000004</v>
      </c>
      <c r="T150" s="15">
        <v>20</v>
      </c>
      <c r="U150" s="15">
        <v>5.1142683</v>
      </c>
      <c r="W150" s="15">
        <v>1617</v>
      </c>
    </row>
    <row r="151" spans="1:23" x14ac:dyDescent="0.3">
      <c r="A151" s="15">
        <v>150</v>
      </c>
      <c r="B151" s="15" t="s">
        <v>1209</v>
      </c>
      <c r="C151" s="15" t="s">
        <v>1210</v>
      </c>
      <c r="D151" s="15">
        <v>-78.679433511570096</v>
      </c>
      <c r="E151" s="15">
        <v>-1.6545049147680402</v>
      </c>
      <c r="F151" s="15">
        <v>3.53</v>
      </c>
      <c r="G151" s="15">
        <f t="shared" si="4"/>
        <v>-1.6666666666664831E-3</v>
      </c>
      <c r="H151" s="15">
        <v>2</v>
      </c>
      <c r="I151" s="15">
        <v>2840</v>
      </c>
      <c r="J151" s="15">
        <v>287.7</v>
      </c>
      <c r="K151" s="15">
        <v>-2.9496564900000002</v>
      </c>
      <c r="L151" s="15">
        <v>6.9790978399999997</v>
      </c>
      <c r="M151" s="15">
        <v>4.9607858699999996</v>
      </c>
      <c r="N151" s="15">
        <v>2.8362800000000001E-3</v>
      </c>
      <c r="O151" s="15">
        <v>0.62747120999999995</v>
      </c>
      <c r="P151" s="15">
        <v>1236</v>
      </c>
      <c r="Q151" s="15">
        <v>11.90425205</v>
      </c>
      <c r="R151" s="15">
        <v>2840</v>
      </c>
      <c r="S151" s="15">
        <v>5.12017202</v>
      </c>
      <c r="T151" s="15">
        <v>14</v>
      </c>
      <c r="U151" s="15">
        <v>5.1201710699999996</v>
      </c>
      <c r="W151" s="15">
        <v>1634</v>
      </c>
    </row>
    <row r="152" spans="1:23" x14ac:dyDescent="0.3">
      <c r="A152" s="15">
        <v>151</v>
      </c>
      <c r="B152" s="15" t="s">
        <v>1211</v>
      </c>
      <c r="C152" s="15" t="s">
        <v>1212</v>
      </c>
      <c r="D152" s="15">
        <v>-78.679468631744385</v>
      </c>
      <c r="E152" s="15">
        <v>-1.6545121232047677</v>
      </c>
      <c r="F152" s="15">
        <v>4.3199997000000003</v>
      </c>
      <c r="G152" s="15">
        <f t="shared" si="4"/>
        <v>1.3683333083333336</v>
      </c>
      <c r="H152" s="15">
        <v>2.5</v>
      </c>
      <c r="I152" s="15">
        <v>2840</v>
      </c>
      <c r="J152" s="15">
        <v>256.2</v>
      </c>
      <c r="K152" s="15">
        <v>-2.0446481699999999</v>
      </c>
      <c r="L152" s="15">
        <v>5.9064955699999997</v>
      </c>
      <c r="M152" s="15">
        <v>5.7293248200000004</v>
      </c>
      <c r="N152" s="15">
        <v>-3.2347380000000002E-2</v>
      </c>
      <c r="O152" s="15">
        <v>0.59427940999999995</v>
      </c>
      <c r="P152" s="15">
        <v>1369</v>
      </c>
      <c r="Q152" s="15">
        <v>11.915103909999999</v>
      </c>
      <c r="R152" s="15">
        <v>2840</v>
      </c>
      <c r="S152" s="15">
        <v>5.12482595</v>
      </c>
      <c r="T152" s="15">
        <v>16</v>
      </c>
      <c r="U152" s="15">
        <v>5.1248250000000004</v>
      </c>
      <c r="W152" s="15">
        <v>1634</v>
      </c>
    </row>
    <row r="153" spans="1:23" x14ac:dyDescent="0.3">
      <c r="A153" s="15">
        <v>152</v>
      </c>
      <c r="B153" s="15" t="s">
        <v>1213</v>
      </c>
      <c r="C153" s="15" t="s">
        <v>1214</v>
      </c>
      <c r="D153" s="15">
        <v>-78.679499812424183</v>
      </c>
      <c r="E153" s="15">
        <v>-1.6545408312231302</v>
      </c>
      <c r="F153" s="15">
        <v>5.94</v>
      </c>
      <c r="G153" s="15">
        <f t="shared" si="4"/>
        <v>1.5600001999999999</v>
      </c>
      <c r="H153" s="15">
        <v>2.5</v>
      </c>
      <c r="I153" s="15">
        <v>2841</v>
      </c>
      <c r="J153" s="15">
        <v>225</v>
      </c>
      <c r="K153" s="15">
        <v>-1.0223240899999999</v>
      </c>
      <c r="L153" s="15">
        <v>7.6877818099999997</v>
      </c>
      <c r="M153" s="15">
        <v>4.12760353</v>
      </c>
      <c r="N153" s="15">
        <v>-8.5438730000000004E-2</v>
      </c>
      <c r="O153" s="15">
        <v>0.88495159000000001</v>
      </c>
      <c r="P153" s="15">
        <v>1743</v>
      </c>
      <c r="Q153" s="15">
        <v>11.92539597</v>
      </c>
      <c r="R153" s="15">
        <v>2841</v>
      </c>
      <c r="S153" s="15">
        <v>5.1305012699999999</v>
      </c>
      <c r="T153" s="15">
        <v>20</v>
      </c>
      <c r="U153" s="15">
        <v>5.1304998399999997</v>
      </c>
      <c r="W153" s="15">
        <v>1638</v>
      </c>
    </row>
    <row r="154" spans="1:23" x14ac:dyDescent="0.3">
      <c r="A154" s="15">
        <v>153</v>
      </c>
      <c r="B154" s="15" t="s">
        <v>1215</v>
      </c>
      <c r="C154" s="15" t="s">
        <v>1216</v>
      </c>
      <c r="D154" s="15">
        <v>-78.679533759132028</v>
      </c>
      <c r="E154" s="15">
        <v>-1.6545816091820598</v>
      </c>
      <c r="F154" s="15">
        <v>7.2</v>
      </c>
      <c r="G154" s="15">
        <f t="shared" si="4"/>
        <v>0.92583330833333266</v>
      </c>
      <c r="H154" s="15">
        <v>2.5</v>
      </c>
      <c r="I154" s="15">
        <v>2842</v>
      </c>
      <c r="J154" s="15">
        <v>221.2</v>
      </c>
      <c r="K154" s="15">
        <v>-0.11731588</v>
      </c>
      <c r="L154" s="15">
        <v>8.1019783000000007</v>
      </c>
      <c r="M154" s="15">
        <v>3.8355112099999999</v>
      </c>
      <c r="N154" s="15">
        <v>-6.7160899999999996E-2</v>
      </c>
      <c r="O154" s="15">
        <v>0.88446349000000002</v>
      </c>
      <c r="P154" s="15">
        <v>2154</v>
      </c>
      <c r="Q154" s="15">
        <v>11.936472889999999</v>
      </c>
      <c r="R154" s="15">
        <v>2842</v>
      </c>
      <c r="S154" s="15">
        <v>5.1360807399999997</v>
      </c>
      <c r="T154" s="15">
        <v>24</v>
      </c>
      <c r="U154" s="15">
        <v>5.1360793100000004</v>
      </c>
      <c r="W154" s="15">
        <v>1653</v>
      </c>
    </row>
    <row r="155" spans="1:23" x14ac:dyDescent="0.3">
      <c r="A155" s="15">
        <v>154</v>
      </c>
      <c r="B155" s="15" t="s">
        <v>1217</v>
      </c>
      <c r="C155" s="15" t="s">
        <v>1218</v>
      </c>
      <c r="D155" s="15">
        <v>-78.679575668647885</v>
      </c>
      <c r="E155" s="15">
        <v>-1.6546357143670321</v>
      </c>
      <c r="F155" s="15">
        <v>7.85</v>
      </c>
      <c r="G155" s="15">
        <f t="shared" si="4"/>
        <v>0.62749999999999972</v>
      </c>
      <c r="H155" s="15">
        <v>2.5</v>
      </c>
      <c r="I155" s="15">
        <v>2842</v>
      </c>
      <c r="J155" s="15">
        <v>223.9</v>
      </c>
      <c r="K155" s="15">
        <v>-0.65361707999999996</v>
      </c>
      <c r="L155" s="15">
        <v>8.1881694799999991</v>
      </c>
      <c r="M155" s="15">
        <v>6.1339449899999998</v>
      </c>
      <c r="N155" s="15">
        <v>2.8628629999999999E-2</v>
      </c>
      <c r="O155" s="15">
        <v>0.78244758000000003</v>
      </c>
      <c r="P155" s="15">
        <v>2451</v>
      </c>
      <c r="Q155" s="15">
        <v>11.939419750000001</v>
      </c>
      <c r="R155" s="15">
        <v>2842</v>
      </c>
      <c r="S155" s="15">
        <v>5.1451630599999998</v>
      </c>
      <c r="T155" s="15">
        <v>30</v>
      </c>
      <c r="U155" s="15">
        <v>5.1451616299999996</v>
      </c>
      <c r="W155" s="15">
        <v>1660</v>
      </c>
    </row>
    <row r="156" spans="1:23" x14ac:dyDescent="0.3">
      <c r="A156" s="15">
        <v>155</v>
      </c>
      <c r="B156" s="15" t="s">
        <v>1219</v>
      </c>
      <c r="C156" s="15" t="s">
        <v>1220</v>
      </c>
      <c r="D156" s="15">
        <v>-78.679623696953058</v>
      </c>
      <c r="E156" s="15">
        <v>-1.6546962736174464</v>
      </c>
      <c r="F156" s="15">
        <v>8.49</v>
      </c>
      <c r="G156" s="15">
        <f t="shared" si="4"/>
        <v>0.47250000000000053</v>
      </c>
      <c r="H156" s="15">
        <v>2.5</v>
      </c>
      <c r="I156" s="15">
        <v>2842</v>
      </c>
      <c r="J156" s="15">
        <v>222.1</v>
      </c>
      <c r="K156" s="15">
        <v>0.12689269</v>
      </c>
      <c r="L156" s="15">
        <v>7.9367785499999997</v>
      </c>
      <c r="M156" s="15">
        <v>5.2433018699999998</v>
      </c>
      <c r="N156" s="15">
        <v>2.7765129999999999E-2</v>
      </c>
      <c r="O156" s="15">
        <v>0.77390552000000001</v>
      </c>
      <c r="P156" s="15">
        <v>1617</v>
      </c>
      <c r="Q156" s="15">
        <v>11.94563389</v>
      </c>
      <c r="R156" s="15">
        <v>2842</v>
      </c>
      <c r="S156" s="15">
        <v>5.1451630599999998</v>
      </c>
      <c r="T156" s="15">
        <v>30</v>
      </c>
      <c r="U156" s="15">
        <v>5.1451616299999996</v>
      </c>
      <c r="W156" s="15">
        <v>1664</v>
      </c>
    </row>
    <row r="157" spans="1:23" x14ac:dyDescent="0.3">
      <c r="A157" s="15">
        <v>156</v>
      </c>
      <c r="B157" s="15" t="s">
        <v>1221</v>
      </c>
      <c r="C157" s="15" t="s">
        <v>1222</v>
      </c>
      <c r="D157" s="15">
        <v>-78.679674658924341</v>
      </c>
      <c r="E157" s="15">
        <v>-1.6547566233202815</v>
      </c>
      <c r="F157" s="15">
        <v>8.73</v>
      </c>
      <c r="G157" s="15">
        <f t="shared" si="4"/>
        <v>2.5000000000000206E-2</v>
      </c>
      <c r="H157" s="15">
        <v>2</v>
      </c>
      <c r="I157" s="15">
        <v>2841</v>
      </c>
      <c r="J157" s="15">
        <v>221.2</v>
      </c>
      <c r="K157" s="15">
        <v>-0.86430680999999998</v>
      </c>
      <c r="L157" s="15">
        <v>7.6518688199999998</v>
      </c>
      <c r="M157" s="15">
        <v>2.6455929299999998</v>
      </c>
      <c r="N157" s="15">
        <v>-5.8571200000000004E-3</v>
      </c>
      <c r="O157" s="15">
        <v>0.64821607000000003</v>
      </c>
      <c r="P157" s="15">
        <v>1617</v>
      </c>
      <c r="Q157" s="15">
        <v>11.94563389</v>
      </c>
      <c r="R157" s="15">
        <v>2841</v>
      </c>
      <c r="S157" s="15">
        <v>5.1574816700000001</v>
      </c>
      <c r="T157" s="15">
        <v>31</v>
      </c>
      <c r="U157" s="15">
        <v>5.1574802399999999</v>
      </c>
      <c r="W157" s="15">
        <v>1665</v>
      </c>
    </row>
    <row r="158" spans="1:23" x14ac:dyDescent="0.3">
      <c r="A158" s="15">
        <v>157</v>
      </c>
      <c r="B158" s="15" t="s">
        <v>1223</v>
      </c>
      <c r="C158" s="15" t="s">
        <v>1224</v>
      </c>
      <c r="D158" s="15">
        <v>-78.679724363610148</v>
      </c>
      <c r="E158" s="15">
        <v>-1.6548178531229496</v>
      </c>
      <c r="F158" s="15">
        <v>8.57</v>
      </c>
      <c r="G158" s="15">
        <f t="shared" si="4"/>
        <v>-0.30083330833333372</v>
      </c>
      <c r="H158" s="15">
        <v>2.5</v>
      </c>
      <c r="I158" s="15">
        <v>2841</v>
      </c>
      <c r="J158" s="15">
        <v>222</v>
      </c>
      <c r="K158" s="15">
        <v>-1.1300631800000001</v>
      </c>
      <c r="L158" s="15">
        <v>7.5034279799999997</v>
      </c>
      <c r="M158" s="15">
        <v>5.6694698299999997</v>
      </c>
      <c r="N158" s="15">
        <v>-1.5440819999999999E-2</v>
      </c>
      <c r="O158" s="15">
        <v>0.74901169999999995</v>
      </c>
      <c r="P158" s="15">
        <v>1595</v>
      </c>
      <c r="Q158" s="15">
        <v>11.922011380000001</v>
      </c>
      <c r="R158" s="15">
        <v>2841</v>
      </c>
      <c r="S158" s="15">
        <v>5.1694698299999997</v>
      </c>
      <c r="T158" s="15">
        <v>30</v>
      </c>
      <c r="U158" s="15">
        <v>5.1694684000000004</v>
      </c>
      <c r="W158" s="15">
        <v>1665</v>
      </c>
    </row>
    <row r="159" spans="1:23" x14ac:dyDescent="0.3">
      <c r="A159" s="15">
        <v>158</v>
      </c>
      <c r="B159" s="15" t="s">
        <v>1225</v>
      </c>
      <c r="C159" s="15" t="s">
        <v>1226</v>
      </c>
      <c r="D159" s="15">
        <v>-78.679775828495622</v>
      </c>
      <c r="E159" s="15">
        <v>-1.654877825640142</v>
      </c>
      <c r="F159" s="15">
        <v>8.19</v>
      </c>
      <c r="G159" s="15">
        <f t="shared" si="4"/>
        <v>-0.42250019999999971</v>
      </c>
      <c r="H159" s="15">
        <v>2</v>
      </c>
      <c r="I159" s="15">
        <v>2841</v>
      </c>
      <c r="J159" s="15">
        <v>221.2</v>
      </c>
      <c r="K159" s="15">
        <v>-1.5131354299999999</v>
      </c>
      <c r="L159" s="15">
        <v>5.7053828199999996</v>
      </c>
      <c r="M159" s="15">
        <v>7.9918451299999997</v>
      </c>
      <c r="N159" s="15">
        <v>1.6123100000000001E-2</v>
      </c>
      <c r="O159" s="15">
        <v>0.60745846999999997</v>
      </c>
      <c r="P159" s="15">
        <v>1513</v>
      </c>
      <c r="Q159" s="15">
        <v>11.902830120000001</v>
      </c>
      <c r="R159" s="15">
        <v>2841</v>
      </c>
      <c r="S159" s="15">
        <v>5.1788034400000003</v>
      </c>
      <c r="T159" s="15">
        <v>29</v>
      </c>
      <c r="U159" s="15">
        <v>5.1788020100000001</v>
      </c>
      <c r="W159" s="15">
        <v>1669</v>
      </c>
    </row>
    <row r="160" spans="1:23" x14ac:dyDescent="0.3">
      <c r="A160" s="15">
        <v>159</v>
      </c>
      <c r="B160" s="15" t="s">
        <v>1227</v>
      </c>
      <c r="C160" s="15" t="s">
        <v>1228</v>
      </c>
      <c r="D160" s="15">
        <v>-78.679821090772748</v>
      </c>
      <c r="E160" s="15">
        <v>-1.6549337329342961</v>
      </c>
      <c r="F160" s="15">
        <v>7.7799997000000003</v>
      </c>
      <c r="G160" s="15">
        <f t="shared" si="4"/>
        <v>-0.33499999999999908</v>
      </c>
      <c r="H160" s="15">
        <v>2</v>
      </c>
      <c r="I160" s="15">
        <v>2841</v>
      </c>
      <c r="J160" s="15">
        <v>221.4</v>
      </c>
      <c r="K160" s="15">
        <v>-9.2847137499999999</v>
      </c>
      <c r="L160" s="15">
        <v>1.3527239600000001</v>
      </c>
      <c r="M160" s="15">
        <v>3.84508801</v>
      </c>
      <c r="N160" s="15">
        <v>2.646538E-2</v>
      </c>
      <c r="O160" s="15">
        <v>-0.13203497</v>
      </c>
      <c r="P160" s="15">
        <v>1454</v>
      </c>
      <c r="Q160" s="15">
        <v>11.88454151</v>
      </c>
      <c r="R160" s="15">
        <v>2841</v>
      </c>
      <c r="S160" s="15">
        <v>5.1864352199999999</v>
      </c>
      <c r="T160" s="15">
        <v>28</v>
      </c>
      <c r="U160" s="15">
        <v>5.1864337899999997</v>
      </c>
      <c r="W160" s="15">
        <v>1682</v>
      </c>
    </row>
    <row r="161" spans="1:23" x14ac:dyDescent="0.3">
      <c r="A161" s="15">
        <v>160</v>
      </c>
      <c r="B161" s="15" t="s">
        <v>1229</v>
      </c>
      <c r="C161" s="15" t="s">
        <v>1230</v>
      </c>
      <c r="D161" s="15">
        <v>-78.679863167926669</v>
      </c>
      <c r="E161" s="15">
        <v>-1.6549849882721901</v>
      </c>
      <c r="F161" s="15">
        <v>7.48</v>
      </c>
      <c r="G161" s="15">
        <f t="shared" si="4"/>
        <v>-0.43999978333333373</v>
      </c>
      <c r="H161" s="15">
        <v>2</v>
      </c>
      <c r="I161" s="15">
        <v>2841</v>
      </c>
      <c r="J161" s="15">
        <v>220.4</v>
      </c>
      <c r="K161" s="15">
        <v>-1.29765737</v>
      </c>
      <c r="L161" s="15">
        <v>0.60094464000000003</v>
      </c>
      <c r="M161" s="15">
        <v>9.5384998299999992</v>
      </c>
      <c r="N161" s="15">
        <v>3.32424E-3</v>
      </c>
      <c r="O161" s="15">
        <v>1.4643430000000001E-2</v>
      </c>
      <c r="P161" s="15">
        <v>1355</v>
      </c>
      <c r="Q161" s="15">
        <v>11.86757851</v>
      </c>
      <c r="R161" s="15">
        <v>2841</v>
      </c>
      <c r="S161" s="15">
        <v>5.1952099799999996</v>
      </c>
      <c r="T161" s="15">
        <v>26</v>
      </c>
      <c r="U161" s="15">
        <v>5.19520903</v>
      </c>
      <c r="W161" s="15">
        <v>1682</v>
      </c>
    </row>
    <row r="162" spans="1:23" x14ac:dyDescent="0.3">
      <c r="A162" s="15">
        <v>161</v>
      </c>
      <c r="B162" s="15" t="s">
        <v>1231</v>
      </c>
      <c r="C162" s="15" t="s">
        <v>1232</v>
      </c>
      <c r="D162" s="15">
        <v>-78.679906250908971</v>
      </c>
      <c r="E162" s="15">
        <v>-1.6550315078347921</v>
      </c>
      <c r="F162" s="15">
        <v>6.91</v>
      </c>
      <c r="G162" s="15">
        <f t="shared" si="4"/>
        <v>-0.48916682500000025</v>
      </c>
      <c r="H162" s="15">
        <v>2</v>
      </c>
      <c r="I162" s="15">
        <v>2842</v>
      </c>
      <c r="J162" s="15">
        <v>222</v>
      </c>
      <c r="K162" s="15">
        <v>-1.39581954</v>
      </c>
      <c r="L162" s="15">
        <v>-0.39264907999999998</v>
      </c>
      <c r="M162" s="15">
        <v>10.070012090000001</v>
      </c>
      <c r="N162" s="15">
        <v>5.6091729999999999E-2</v>
      </c>
      <c r="O162" s="15">
        <v>1.342315E-2</v>
      </c>
      <c r="P162" s="15">
        <v>1262</v>
      </c>
      <c r="Q162" s="15">
        <v>11.852125170000001</v>
      </c>
      <c r="R162" s="15">
        <v>2842</v>
      </c>
      <c r="S162" s="15">
        <v>5.2030224799999996</v>
      </c>
      <c r="T162" s="15">
        <v>24</v>
      </c>
      <c r="U162" s="15">
        <v>5.20302153</v>
      </c>
      <c r="W162" s="15">
        <v>1684</v>
      </c>
    </row>
    <row r="163" spans="1:23" x14ac:dyDescent="0.3">
      <c r="A163" s="15">
        <v>162</v>
      </c>
      <c r="B163" s="15" t="s">
        <v>1233</v>
      </c>
      <c r="C163" s="15" t="s">
        <v>1234</v>
      </c>
      <c r="D163" s="15">
        <v>-78.679949417710304</v>
      </c>
      <c r="E163" s="15">
        <v>-1.6550770215690136</v>
      </c>
      <c r="F163" s="15">
        <v>6.5099998000000001</v>
      </c>
      <c r="G163" s="15">
        <f t="shared" si="4"/>
        <v>-0.54916666666666725</v>
      </c>
      <c r="H163" s="15">
        <v>2</v>
      </c>
      <c r="I163" s="15">
        <v>2842</v>
      </c>
      <c r="J163" s="15">
        <v>221.6</v>
      </c>
      <c r="K163" s="15">
        <v>-1.18752408</v>
      </c>
      <c r="L163" s="15">
        <v>0.28251578999999999</v>
      </c>
      <c r="M163" s="15">
        <v>9.3373870799999992</v>
      </c>
      <c r="N163" s="15">
        <v>-2.1077809999999999E-2</v>
      </c>
      <c r="O163" s="15">
        <v>6.0526200000000002E-2</v>
      </c>
      <c r="P163" s="15">
        <v>1174</v>
      </c>
      <c r="Q163" s="15">
        <v>11.83824158</v>
      </c>
      <c r="R163" s="15">
        <v>2842</v>
      </c>
      <c r="S163" s="15">
        <v>5.2090792700000002</v>
      </c>
      <c r="T163" s="15">
        <v>22</v>
      </c>
      <c r="U163" s="15">
        <v>5.2090783099999998</v>
      </c>
      <c r="W163" s="15">
        <v>1685</v>
      </c>
    </row>
    <row r="164" spans="1:23" x14ac:dyDescent="0.3">
      <c r="A164" s="15">
        <v>163</v>
      </c>
      <c r="B164" s="15" t="s">
        <v>1235</v>
      </c>
      <c r="C164" s="15" t="s">
        <v>1236</v>
      </c>
      <c r="D164" s="15">
        <v>-78.679988896474242</v>
      </c>
      <c r="E164" s="15">
        <v>-1.6551158297806978</v>
      </c>
      <c r="F164" s="15">
        <v>5.89</v>
      </c>
      <c r="G164" s="15">
        <f t="shared" si="4"/>
        <v>-0.32999984166666635</v>
      </c>
      <c r="H164" s="15">
        <v>2</v>
      </c>
      <c r="I164" s="15">
        <v>2842</v>
      </c>
      <c r="J164" s="15">
        <v>221.6</v>
      </c>
      <c r="K164" s="15">
        <v>-1.74537301</v>
      </c>
      <c r="L164" s="15">
        <v>0.97922849999999995</v>
      </c>
      <c r="M164" s="15">
        <v>10.240000719999999</v>
      </c>
      <c r="N164" s="15">
        <v>3.703538E-2</v>
      </c>
      <c r="O164" s="15">
        <v>7.1996889999999994E-2</v>
      </c>
      <c r="P164" s="15">
        <v>1155</v>
      </c>
      <c r="Q164" s="15">
        <v>11.83319378</v>
      </c>
      <c r="R164" s="15">
        <v>2842</v>
      </c>
      <c r="S164" s="15">
        <v>5.2090792700000002</v>
      </c>
      <c r="T164" s="15">
        <v>22</v>
      </c>
      <c r="U164" s="15">
        <v>5.2090783099999998</v>
      </c>
      <c r="W164" s="15">
        <v>1685</v>
      </c>
    </row>
    <row r="165" spans="1:23" x14ac:dyDescent="0.3">
      <c r="A165" s="15">
        <v>164</v>
      </c>
      <c r="B165" s="15" t="s">
        <v>1237</v>
      </c>
      <c r="C165" s="15" t="s">
        <v>1238</v>
      </c>
      <c r="D165" s="15">
        <v>-78.680025525391102</v>
      </c>
      <c r="E165" s="15">
        <v>-1.6551563981920481</v>
      </c>
      <c r="F165" s="15">
        <v>5.91</v>
      </c>
      <c r="G165" s="15">
        <f t="shared" si="4"/>
        <v>0.20416645000000044</v>
      </c>
      <c r="H165" s="15">
        <v>2</v>
      </c>
      <c r="I165" s="15">
        <v>2842</v>
      </c>
      <c r="J165" s="15">
        <v>221.9</v>
      </c>
      <c r="K165" s="15">
        <v>-3.0885202899999999</v>
      </c>
      <c r="L165" s="15">
        <v>3.8307229999999998E-2</v>
      </c>
      <c r="M165" s="15">
        <v>10.553641320000001</v>
      </c>
      <c r="N165" s="15">
        <v>3.4755920000000003E-2</v>
      </c>
      <c r="O165" s="15">
        <v>2.220921E-2</v>
      </c>
      <c r="P165" s="15">
        <v>1155</v>
      </c>
      <c r="Q165" s="15">
        <v>11.820467949999999</v>
      </c>
      <c r="R165" s="15">
        <v>2842</v>
      </c>
      <c r="S165" s="15">
        <v>5.21588707</v>
      </c>
      <c r="T165" s="15">
        <v>22</v>
      </c>
      <c r="U165" s="15">
        <v>5.2158861200000004</v>
      </c>
      <c r="W165" s="15">
        <v>1690</v>
      </c>
    </row>
    <row r="166" spans="1:23" x14ac:dyDescent="0.3">
      <c r="A166" s="15">
        <v>165</v>
      </c>
      <c r="B166" s="15" t="s">
        <v>1239</v>
      </c>
      <c r="C166" s="15" t="s">
        <v>1240</v>
      </c>
      <c r="D166" s="15">
        <v>-78.680064249783754</v>
      </c>
      <c r="E166" s="15">
        <v>-1.6551973856985569</v>
      </c>
      <c r="F166" s="15">
        <v>6.0699997000000003</v>
      </c>
      <c r="G166" s="15">
        <f t="shared" si="4"/>
        <v>-0.21083333333333351</v>
      </c>
      <c r="H166" s="15">
        <v>2</v>
      </c>
      <c r="I166" s="15">
        <v>2843</v>
      </c>
      <c r="J166" s="15">
        <v>221.8</v>
      </c>
      <c r="K166" s="15">
        <v>-1.3814543500000001</v>
      </c>
      <c r="L166" s="15">
        <v>0.81402856000000001</v>
      </c>
      <c r="M166" s="15">
        <v>9.2128877599999992</v>
      </c>
      <c r="N166" s="15">
        <v>3.8451979999999997E-2</v>
      </c>
      <c r="O166" s="15">
        <v>3.5632360000000002E-2</v>
      </c>
      <c r="P166" s="15">
        <v>1049</v>
      </c>
      <c r="Q166" s="15">
        <v>11.804036139999999</v>
      </c>
      <c r="R166" s="15">
        <v>2843</v>
      </c>
      <c r="S166" s="15">
        <v>5.2231135399999999</v>
      </c>
      <c r="T166" s="15">
        <v>21</v>
      </c>
      <c r="U166" s="15">
        <v>5.2231125799999996</v>
      </c>
      <c r="W166" s="15">
        <v>1703</v>
      </c>
    </row>
    <row r="167" spans="1:23" x14ac:dyDescent="0.3">
      <c r="A167" s="15">
        <v>166</v>
      </c>
      <c r="B167" s="15" t="s">
        <v>1241</v>
      </c>
      <c r="C167" s="15" t="s">
        <v>1242</v>
      </c>
      <c r="D167" s="15">
        <v>-78.680099789053202</v>
      </c>
      <c r="E167" s="15">
        <v>-1.655235649086535</v>
      </c>
      <c r="F167" s="15">
        <v>5.5</v>
      </c>
      <c r="G167" s="15">
        <f t="shared" si="4"/>
        <v>-0.55583313333333384</v>
      </c>
      <c r="H167" s="15">
        <v>2</v>
      </c>
      <c r="I167" s="15">
        <v>2843</v>
      </c>
      <c r="J167" s="15">
        <v>220.6</v>
      </c>
      <c r="K167" s="15">
        <v>-1.4676456499999999</v>
      </c>
      <c r="L167" s="15">
        <v>0.73501992000000005</v>
      </c>
      <c r="M167" s="15">
        <v>8.5425119400000007</v>
      </c>
      <c r="N167" s="15">
        <v>-9.4274399999999994E-2</v>
      </c>
      <c r="O167" s="15">
        <v>5.198419E-2</v>
      </c>
      <c r="P167" s="15">
        <v>1049</v>
      </c>
      <c r="Q167" s="15">
        <v>11.781878470000001</v>
      </c>
      <c r="R167" s="15">
        <v>2843</v>
      </c>
      <c r="S167" s="15">
        <v>5.2284207299999998</v>
      </c>
      <c r="T167" s="15">
        <v>20</v>
      </c>
      <c r="U167" s="15">
        <v>5.2284197800000003</v>
      </c>
      <c r="W167" s="15">
        <v>1706</v>
      </c>
    </row>
    <row r="168" spans="1:23" x14ac:dyDescent="0.3">
      <c r="A168" s="15">
        <v>167</v>
      </c>
      <c r="B168" s="15" t="s">
        <v>1243</v>
      </c>
      <c r="C168" s="15" t="s">
        <v>1244</v>
      </c>
      <c r="D168" s="15">
        <v>-78.68013490922749</v>
      </c>
      <c r="E168" s="15">
        <v>-1.6552714398130774</v>
      </c>
      <c r="F168" s="15">
        <v>5.14</v>
      </c>
      <c r="G168" s="15">
        <f t="shared" si="4"/>
        <v>-0.16666669166666667</v>
      </c>
      <c r="H168" s="15">
        <v>2</v>
      </c>
      <c r="I168" s="15">
        <v>2843</v>
      </c>
      <c r="J168" s="15">
        <v>221.5</v>
      </c>
      <c r="K168" s="15">
        <v>-2.0973207999999999</v>
      </c>
      <c r="L168" s="15">
        <v>0.83078801999999996</v>
      </c>
      <c r="M168" s="15">
        <v>8.9950161000000008</v>
      </c>
      <c r="N168" s="15">
        <v>2.0604839999999999E-2</v>
      </c>
      <c r="O168" s="15">
        <v>5.4668830000000002E-2</v>
      </c>
      <c r="P168" s="15">
        <v>983</v>
      </c>
      <c r="Q168" s="15">
        <v>11.781878470000001</v>
      </c>
      <c r="R168" s="15">
        <v>2843</v>
      </c>
      <c r="S168" s="15">
        <v>5.2346768399999997</v>
      </c>
      <c r="T168" s="15">
        <v>19</v>
      </c>
      <c r="U168" s="15">
        <v>5.2346758800000002</v>
      </c>
      <c r="W168" s="15">
        <v>1714</v>
      </c>
    </row>
    <row r="169" spans="1:23" x14ac:dyDescent="0.3">
      <c r="A169" s="15">
        <v>168</v>
      </c>
      <c r="B169" s="15" t="s">
        <v>1245</v>
      </c>
      <c r="C169" s="15" t="s">
        <v>1246</v>
      </c>
      <c r="D169" s="15">
        <v>-78.680168269202113</v>
      </c>
      <c r="E169" s="15">
        <v>-1.6553026624023914</v>
      </c>
      <c r="F169" s="15">
        <v>5.14</v>
      </c>
      <c r="G169" s="15">
        <f t="shared" si="4"/>
        <v>8.1666666666666998E-2</v>
      </c>
      <c r="H169" s="15">
        <v>2.5</v>
      </c>
      <c r="I169" s="15">
        <v>2843</v>
      </c>
      <c r="J169" s="15">
        <v>222.2</v>
      </c>
      <c r="K169" s="15">
        <v>-1.2689268600000001</v>
      </c>
      <c r="L169" s="15">
        <v>-0.21308394999999999</v>
      </c>
      <c r="M169" s="15">
        <v>10.3261919</v>
      </c>
      <c r="N169" s="15">
        <v>1.6175019999999998E-2</v>
      </c>
      <c r="O169" s="15">
        <v>5.9549970000000001E-2</v>
      </c>
      <c r="P169" s="15">
        <v>1021</v>
      </c>
      <c r="Q169" s="15">
        <v>11.769965170000001</v>
      </c>
      <c r="R169" s="15">
        <v>2843</v>
      </c>
      <c r="S169" s="15">
        <v>5.2414484000000003</v>
      </c>
      <c r="T169" s="15">
        <v>19</v>
      </c>
      <c r="U169" s="15">
        <v>5.2414474499999999</v>
      </c>
      <c r="W169" s="15">
        <v>1714</v>
      </c>
    </row>
    <row r="170" spans="1:23" x14ac:dyDescent="0.3">
      <c r="A170" s="15">
        <v>169</v>
      </c>
      <c r="B170" s="15" t="s">
        <v>1247</v>
      </c>
      <c r="C170" s="15" t="s">
        <v>1248</v>
      </c>
      <c r="D170" s="15">
        <v>-78.680202467367053</v>
      </c>
      <c r="E170" s="15">
        <v>-1.6553362738341093</v>
      </c>
      <c r="F170" s="15">
        <v>5.19</v>
      </c>
      <c r="G170" s="15">
        <f t="shared" si="4"/>
        <v>-0.1100000000000001</v>
      </c>
      <c r="H170" s="15">
        <v>2</v>
      </c>
      <c r="I170" s="15">
        <v>2843</v>
      </c>
      <c r="J170" s="15">
        <v>223.2</v>
      </c>
      <c r="K170" s="15">
        <v>-1.48440504</v>
      </c>
      <c r="L170" s="15">
        <v>1.9153610000000001E-2</v>
      </c>
      <c r="M170" s="15">
        <v>9.2272529599999995</v>
      </c>
      <c r="N170" s="15">
        <v>1.581256E-2</v>
      </c>
      <c r="O170" s="15">
        <v>8.5664089999999998E-2</v>
      </c>
      <c r="P170" s="15">
        <v>924</v>
      </c>
      <c r="Q170" s="15">
        <v>11.75219536</v>
      </c>
      <c r="R170" s="15">
        <v>2843</v>
      </c>
      <c r="S170" s="15">
        <v>5.2473578500000002</v>
      </c>
      <c r="T170" s="15">
        <v>18</v>
      </c>
      <c r="U170" s="15">
        <v>5.2473573699999996</v>
      </c>
      <c r="W170" s="15">
        <v>1733</v>
      </c>
    </row>
    <row r="171" spans="1:23" x14ac:dyDescent="0.3">
      <c r="A171" s="15">
        <v>170</v>
      </c>
      <c r="B171" s="15" t="s">
        <v>1249</v>
      </c>
      <c r="C171" s="15" t="s">
        <v>1250</v>
      </c>
      <c r="D171" s="15">
        <v>-78.68023750372231</v>
      </c>
      <c r="E171" s="15">
        <v>-1.6553672030568123</v>
      </c>
      <c r="F171" s="15">
        <v>4.92</v>
      </c>
      <c r="G171" s="15">
        <f t="shared" si="4"/>
        <v>-0.29916666666666702</v>
      </c>
      <c r="H171" s="15">
        <v>2.5</v>
      </c>
      <c r="I171" s="15">
        <v>2843</v>
      </c>
      <c r="J171" s="15">
        <v>222.2</v>
      </c>
      <c r="K171" s="15">
        <v>-2.85388851</v>
      </c>
      <c r="L171" s="15">
        <v>1.0438719999999999</v>
      </c>
      <c r="M171" s="15">
        <v>9.8784761400000001</v>
      </c>
      <c r="N171" s="15">
        <v>7.254845E-2</v>
      </c>
      <c r="O171" s="15">
        <v>0.10030753000000001</v>
      </c>
      <c r="P171" s="15">
        <v>925</v>
      </c>
      <c r="Q171" s="15">
        <v>11.73690605</v>
      </c>
      <c r="R171" s="15">
        <v>2843</v>
      </c>
      <c r="S171" s="15">
        <v>5.2532544100000003</v>
      </c>
      <c r="T171" s="15">
        <v>17</v>
      </c>
      <c r="U171" s="15">
        <v>5.2532539399999996</v>
      </c>
      <c r="W171" s="15">
        <v>1733</v>
      </c>
    </row>
    <row r="172" spans="1:23" x14ac:dyDescent="0.3">
      <c r="A172" s="15">
        <v>171</v>
      </c>
      <c r="B172" s="15" t="s">
        <v>1251</v>
      </c>
      <c r="C172" s="15" t="s">
        <v>1252</v>
      </c>
      <c r="D172" s="15">
        <v>-78.68026927113533</v>
      </c>
      <c r="E172" s="15">
        <v>-1.6553966654464602</v>
      </c>
      <c r="F172" s="15">
        <v>4.7</v>
      </c>
      <c r="G172" s="15">
        <f t="shared" si="4"/>
        <v>-5.0833333333333654E-2</v>
      </c>
      <c r="H172" s="15">
        <v>2</v>
      </c>
      <c r="I172" s="15">
        <v>2842</v>
      </c>
      <c r="J172" s="15">
        <v>220.6</v>
      </c>
      <c r="K172" s="15">
        <v>-0.74938512000000002</v>
      </c>
      <c r="L172" s="15">
        <v>1.3024457700000001</v>
      </c>
      <c r="M172" s="15">
        <v>9.6749687200000007</v>
      </c>
      <c r="N172" s="15">
        <v>1.7059390000000001E-2</v>
      </c>
      <c r="O172" s="15">
        <v>7.5169630000000001E-2</v>
      </c>
      <c r="P172" s="15">
        <v>911</v>
      </c>
      <c r="Q172" s="15">
        <v>11.7342453</v>
      </c>
      <c r="R172" s="15">
        <v>2842</v>
      </c>
      <c r="S172" s="15">
        <v>5.2576556200000004</v>
      </c>
      <c r="T172" s="15">
        <v>17</v>
      </c>
      <c r="U172" s="15">
        <v>5.2576551399999998</v>
      </c>
      <c r="W172" s="15">
        <v>1733</v>
      </c>
    </row>
    <row r="173" spans="1:23" x14ac:dyDescent="0.3">
      <c r="A173" s="15">
        <v>172</v>
      </c>
      <c r="B173" s="15" t="s">
        <v>1253</v>
      </c>
      <c r="C173" s="15" t="s">
        <v>1254</v>
      </c>
      <c r="D173" s="15">
        <v>-78.680298523977399</v>
      </c>
      <c r="E173" s="15">
        <v>-1.6554280975833535</v>
      </c>
      <c r="F173" s="15">
        <v>4.8099999999999996</v>
      </c>
      <c r="G173" s="15">
        <f t="shared" si="4"/>
        <v>0.12333333333333292</v>
      </c>
      <c r="H173" s="15">
        <v>2</v>
      </c>
      <c r="I173" s="15">
        <v>2842</v>
      </c>
      <c r="J173" s="15">
        <v>217.7</v>
      </c>
      <c r="K173" s="15">
        <v>-1.19231248</v>
      </c>
      <c r="L173" s="15">
        <v>1.46046305</v>
      </c>
      <c r="M173" s="15">
        <v>9.4187898600000004</v>
      </c>
      <c r="N173" s="15">
        <v>3.7286050000000001E-2</v>
      </c>
      <c r="O173" s="15">
        <v>0.11031388</v>
      </c>
      <c r="P173" s="15">
        <v>962</v>
      </c>
      <c r="Q173" s="15">
        <v>11.732706070000001</v>
      </c>
      <c r="R173" s="15">
        <v>2842</v>
      </c>
      <c r="S173" s="15">
        <v>5.2576556200000004</v>
      </c>
      <c r="T173" s="15">
        <v>17</v>
      </c>
      <c r="U173" s="15">
        <v>5.2576551399999998</v>
      </c>
      <c r="W173" s="15">
        <v>1743</v>
      </c>
    </row>
    <row r="174" spans="1:23" x14ac:dyDescent="0.3">
      <c r="A174" s="15">
        <v>173</v>
      </c>
      <c r="B174" s="15" t="s">
        <v>1255</v>
      </c>
      <c r="C174" s="15" t="s">
        <v>1256</v>
      </c>
      <c r="D174" s="15">
        <v>-78.680328279733658</v>
      </c>
      <c r="E174" s="15">
        <v>-1.6554637625813484</v>
      </c>
      <c r="F174" s="15">
        <v>4.92</v>
      </c>
      <c r="G174" s="15">
        <f t="shared" si="4"/>
        <v>0.24583333333333393</v>
      </c>
      <c r="H174" s="15">
        <v>2.5</v>
      </c>
      <c r="I174" s="15">
        <v>2842</v>
      </c>
      <c r="J174" s="15">
        <v>219.6</v>
      </c>
      <c r="K174" s="15">
        <v>-0.47644615000000001</v>
      </c>
      <c r="L174" s="15">
        <v>0.88585460000000005</v>
      </c>
      <c r="M174" s="15">
        <v>9.2224645600000006</v>
      </c>
      <c r="N174" s="15">
        <v>1.6268620000000001E-2</v>
      </c>
      <c r="O174" s="15">
        <v>5.5645050000000001E-2</v>
      </c>
      <c r="P174" s="15">
        <v>962</v>
      </c>
      <c r="Q174" s="15">
        <v>11.732706070000001</v>
      </c>
      <c r="R174" s="15">
        <v>2842</v>
      </c>
      <c r="S174" s="15">
        <v>5.2631583199999996</v>
      </c>
      <c r="T174" s="15">
        <v>18</v>
      </c>
      <c r="U174" s="15">
        <v>5.2631578399999999</v>
      </c>
      <c r="W174" s="15">
        <v>1752</v>
      </c>
    </row>
    <row r="175" spans="1:23" x14ac:dyDescent="0.3">
      <c r="A175" s="15">
        <v>174</v>
      </c>
      <c r="B175" s="15" t="s">
        <v>1257</v>
      </c>
      <c r="C175" s="15" t="s">
        <v>1258</v>
      </c>
      <c r="D175" s="15">
        <v>-78.680357951670885</v>
      </c>
      <c r="E175" s="15">
        <v>-1.6554980026558042</v>
      </c>
      <c r="F175" s="15">
        <v>5.2</v>
      </c>
      <c r="G175" s="15">
        <f t="shared" si="4"/>
        <v>-6.000000000000013E-2</v>
      </c>
      <c r="H175" s="15">
        <v>2</v>
      </c>
      <c r="I175" s="15">
        <v>2841</v>
      </c>
      <c r="J175" s="15">
        <v>221</v>
      </c>
      <c r="K175" s="15">
        <v>-1.1994950799999999</v>
      </c>
      <c r="L175" s="15">
        <v>0.55784898999999999</v>
      </c>
      <c r="M175" s="15">
        <v>9.5384998299999992</v>
      </c>
      <c r="N175" s="15">
        <v>3.21011E-3</v>
      </c>
      <c r="O175" s="15">
        <v>5.9549970000000001E-2</v>
      </c>
      <c r="P175" s="15">
        <v>976</v>
      </c>
      <c r="Q175" s="15">
        <v>11.704772</v>
      </c>
      <c r="R175" s="15">
        <v>2841</v>
      </c>
      <c r="S175" s="15">
        <v>5.2704863499999997</v>
      </c>
      <c r="T175" s="15">
        <v>19</v>
      </c>
      <c r="U175" s="15">
        <v>5.2704858799999998</v>
      </c>
      <c r="W175" s="15">
        <v>1756</v>
      </c>
    </row>
    <row r="176" spans="1:23" x14ac:dyDescent="0.3">
      <c r="A176" s="15">
        <v>175</v>
      </c>
      <c r="B176" s="15" t="s">
        <v>1259</v>
      </c>
      <c r="C176" s="15" t="s">
        <v>1260</v>
      </c>
      <c r="D176" s="15">
        <v>-78.680387791246176</v>
      </c>
      <c r="E176" s="15">
        <v>-1.6555299377068877</v>
      </c>
      <c r="F176" s="15">
        <v>4.87</v>
      </c>
      <c r="G176" s="15">
        <f t="shared" si="4"/>
        <v>-5.1666666666666604E-2</v>
      </c>
      <c r="H176" s="15">
        <v>2</v>
      </c>
      <c r="I176" s="15">
        <v>2841</v>
      </c>
      <c r="J176" s="15">
        <v>223.4</v>
      </c>
      <c r="K176" s="15">
        <v>-1.5634137400000001</v>
      </c>
      <c r="L176" s="15">
        <v>0.15322891</v>
      </c>
      <c r="M176" s="15">
        <v>11.6669445</v>
      </c>
      <c r="N176" s="15">
        <v>0.21902316999999999</v>
      </c>
      <c r="O176" s="15">
        <v>7.0776600000000004E-3</v>
      </c>
      <c r="P176" s="15">
        <v>925</v>
      </c>
      <c r="Q176" s="15">
        <v>11.704772</v>
      </c>
      <c r="R176" s="15">
        <v>2841</v>
      </c>
      <c r="S176" s="15">
        <v>5.2751321799999999</v>
      </c>
      <c r="T176" s="15">
        <v>18</v>
      </c>
      <c r="U176" s="15">
        <v>5.2751312300000004</v>
      </c>
      <c r="W176" s="15">
        <v>1756</v>
      </c>
    </row>
    <row r="177" spans="1:23" x14ac:dyDescent="0.3">
      <c r="A177" s="15">
        <v>176</v>
      </c>
      <c r="B177" s="15" t="s">
        <v>1261</v>
      </c>
      <c r="C177" s="15" t="s">
        <v>1262</v>
      </c>
      <c r="D177" s="15">
        <v>-78.680419977754354</v>
      </c>
      <c r="E177" s="15">
        <v>-1.6555627947673202</v>
      </c>
      <c r="F177" s="15">
        <v>5.13</v>
      </c>
      <c r="G177" s="15">
        <f t="shared" si="4"/>
        <v>0.11833333333333385</v>
      </c>
      <c r="H177" s="15">
        <v>2</v>
      </c>
      <c r="I177" s="15">
        <v>2841</v>
      </c>
      <c r="J177" s="15">
        <v>223.6</v>
      </c>
      <c r="K177" s="15">
        <v>-1.7046716200000001</v>
      </c>
      <c r="L177" s="15">
        <v>0.60094464000000003</v>
      </c>
      <c r="M177" s="15">
        <v>10.6206789</v>
      </c>
      <c r="N177" s="15">
        <v>2.6749410000000001E-2</v>
      </c>
      <c r="O177" s="15">
        <v>6.1258369999999999E-2</v>
      </c>
      <c r="P177" s="15">
        <v>979</v>
      </c>
      <c r="Q177" s="15">
        <v>11.69572067</v>
      </c>
      <c r="R177" s="15">
        <v>2841</v>
      </c>
      <c r="S177" s="15">
        <v>5.28248549</v>
      </c>
      <c r="T177" s="15">
        <v>19</v>
      </c>
      <c r="U177" s="15">
        <v>5.2824850100000003</v>
      </c>
      <c r="W177" s="15">
        <v>1764</v>
      </c>
    </row>
    <row r="178" spans="1:23" x14ac:dyDescent="0.3">
      <c r="A178" s="15">
        <v>177</v>
      </c>
      <c r="B178" s="15" t="s">
        <v>1263</v>
      </c>
      <c r="C178" s="15" t="s">
        <v>1264</v>
      </c>
      <c r="D178" s="15">
        <v>-78.680452415719628</v>
      </c>
      <c r="E178" s="15">
        <v>-1.6555950650945306</v>
      </c>
      <c r="F178" s="15">
        <v>4.9800000000000004</v>
      </c>
      <c r="G178" s="15">
        <f t="shared" si="4"/>
        <v>-0.20333333333333292</v>
      </c>
      <c r="H178" s="15">
        <v>2</v>
      </c>
      <c r="I178" s="15">
        <v>2841</v>
      </c>
      <c r="J178" s="15">
        <v>222.8</v>
      </c>
      <c r="K178" s="15">
        <v>-0.61770402999999996</v>
      </c>
      <c r="L178" s="15">
        <v>0.86909521000000001</v>
      </c>
      <c r="M178" s="15">
        <v>8.8441810600000004</v>
      </c>
      <c r="N178" s="15">
        <v>2.4333190000000001E-2</v>
      </c>
      <c r="O178" s="15">
        <v>7.3705290000000007E-2</v>
      </c>
      <c r="P178" s="15">
        <v>979</v>
      </c>
      <c r="Q178" s="15">
        <v>11.68678379</v>
      </c>
      <c r="R178" s="15">
        <v>2841</v>
      </c>
      <c r="S178" s="15">
        <v>5.28248549</v>
      </c>
      <c r="T178" s="15">
        <v>19</v>
      </c>
      <c r="U178" s="15">
        <v>5.2824850100000003</v>
      </c>
      <c r="W178" s="15">
        <v>1766</v>
      </c>
    </row>
    <row r="179" spans="1:23" x14ac:dyDescent="0.3">
      <c r="A179" s="15">
        <v>178</v>
      </c>
      <c r="B179" s="15" t="s">
        <v>1265</v>
      </c>
      <c r="C179" s="15" t="s">
        <v>1266</v>
      </c>
      <c r="D179" s="15">
        <v>-78.680483093485236</v>
      </c>
      <c r="E179" s="15">
        <v>-1.6556250723078847</v>
      </c>
      <c r="F179" s="15">
        <v>4.66</v>
      </c>
      <c r="G179" s="15">
        <f t="shared" si="4"/>
        <v>-0.69750000000000034</v>
      </c>
      <c r="H179" s="15">
        <v>2</v>
      </c>
      <c r="I179" s="15">
        <v>2841</v>
      </c>
      <c r="J179" s="15">
        <v>222.8</v>
      </c>
      <c r="K179" s="15">
        <v>-0.38546648999999999</v>
      </c>
      <c r="L179" s="15">
        <v>-0.96725749999999999</v>
      </c>
      <c r="M179" s="15">
        <v>10.335768699999999</v>
      </c>
      <c r="N179" s="15">
        <v>3.9149999999999998E-4</v>
      </c>
      <c r="O179" s="15">
        <v>-0.10787331</v>
      </c>
      <c r="P179" s="15">
        <v>904</v>
      </c>
      <c r="Q179" s="15">
        <v>11.68151379</v>
      </c>
      <c r="R179" s="15">
        <v>2841</v>
      </c>
      <c r="S179" s="15">
        <v>5.2897458100000003</v>
      </c>
      <c r="T179" s="15">
        <v>17</v>
      </c>
      <c r="U179" s="15">
        <v>5.2897448499999999</v>
      </c>
      <c r="W179" s="15">
        <v>1777</v>
      </c>
    </row>
    <row r="180" spans="1:23" x14ac:dyDescent="0.3">
      <c r="A180" s="15">
        <v>179</v>
      </c>
      <c r="B180" s="15" t="s">
        <v>1267</v>
      </c>
      <c r="C180" s="15" t="s">
        <v>1268</v>
      </c>
      <c r="D180" s="15">
        <v>-78.680510502308607</v>
      </c>
      <c r="E180" s="15">
        <v>-1.6556526487693191</v>
      </c>
      <c r="F180" s="15">
        <v>3.55</v>
      </c>
      <c r="G180" s="15">
        <f t="shared" si="4"/>
        <v>-1.4541666666666666</v>
      </c>
      <c r="H180" s="15">
        <v>2</v>
      </c>
      <c r="I180" s="15">
        <v>2841</v>
      </c>
      <c r="J180" s="15">
        <v>219.7</v>
      </c>
      <c r="K180" s="15">
        <v>-1.78846872</v>
      </c>
      <c r="L180" s="15">
        <v>0.57221418999999996</v>
      </c>
      <c r="M180" s="15">
        <v>9.4714622500000001</v>
      </c>
      <c r="N180" s="15">
        <v>3.2821899999999999E-3</v>
      </c>
      <c r="O180" s="15">
        <v>5.8329680000000002E-2</v>
      </c>
      <c r="P180" s="15">
        <v>774</v>
      </c>
      <c r="Q180" s="15">
        <v>11.67878342</v>
      </c>
      <c r="R180" s="15">
        <v>2841</v>
      </c>
      <c r="S180" s="15">
        <v>5.2944417000000001</v>
      </c>
      <c r="T180" s="15">
        <v>13</v>
      </c>
      <c r="U180" s="15">
        <v>5.2944407499999997</v>
      </c>
      <c r="W180" s="15">
        <v>1789</v>
      </c>
    </row>
    <row r="181" spans="1:23" x14ac:dyDescent="0.3">
      <c r="A181" s="15">
        <v>180</v>
      </c>
      <c r="B181" s="15" t="s">
        <v>1269</v>
      </c>
      <c r="C181" s="15" t="s">
        <v>1270</v>
      </c>
      <c r="D181" s="15">
        <v>-78.680525841191411</v>
      </c>
      <c r="E181" s="15">
        <v>-1.6556738968938589</v>
      </c>
      <c r="F181" s="15">
        <v>2.06</v>
      </c>
      <c r="G181" s="15">
        <f t="shared" si="4"/>
        <v>-1.0366666666666668</v>
      </c>
      <c r="H181" s="15">
        <v>2</v>
      </c>
      <c r="I181" s="15">
        <v>2841</v>
      </c>
      <c r="J181" s="15">
        <v>219.2</v>
      </c>
      <c r="K181" s="15">
        <v>-1.4963760399999999</v>
      </c>
      <c r="L181" s="15">
        <v>0.13646949999999999</v>
      </c>
      <c r="M181" s="15">
        <v>9.7539777799999996</v>
      </c>
      <c r="N181" s="15">
        <v>2.50178E-2</v>
      </c>
      <c r="O181" s="15">
        <v>4.1245669999999998E-2</v>
      </c>
      <c r="P181" s="15">
        <v>827</v>
      </c>
      <c r="Q181" s="15">
        <v>11.67878342</v>
      </c>
      <c r="R181" s="15">
        <v>2841</v>
      </c>
      <c r="S181" s="15">
        <v>5.29804897</v>
      </c>
      <c r="T181" s="15">
        <v>13</v>
      </c>
      <c r="U181" s="15">
        <v>5.2980480200000004</v>
      </c>
      <c r="W181" s="15">
        <v>1803</v>
      </c>
    </row>
    <row r="182" spans="1:23" x14ac:dyDescent="0.3">
      <c r="A182" s="15">
        <v>181</v>
      </c>
      <c r="B182" s="15" t="s">
        <v>1271</v>
      </c>
      <c r="C182" s="15" t="s">
        <v>1272</v>
      </c>
      <c r="D182" s="15">
        <v>-78.680535145103931</v>
      </c>
      <c r="E182" s="15">
        <v>-1.6556911217048764</v>
      </c>
      <c r="F182" s="15">
        <v>1.63</v>
      </c>
      <c r="G182" s="15">
        <f t="shared" si="4"/>
        <v>-0.16416666666666666</v>
      </c>
      <c r="H182" s="15">
        <v>2.5</v>
      </c>
      <c r="I182" s="15">
        <v>2841</v>
      </c>
      <c r="J182" s="15">
        <v>218.9</v>
      </c>
      <c r="K182" s="15">
        <v>-1.9895815800000001</v>
      </c>
      <c r="L182" s="15">
        <v>0.90740246000000002</v>
      </c>
      <c r="M182" s="15">
        <v>9.7132759100000001</v>
      </c>
      <c r="N182" s="15">
        <v>2.2404549999999999E-2</v>
      </c>
      <c r="O182" s="15">
        <v>0.10445649999999999</v>
      </c>
      <c r="P182" s="15">
        <v>1045</v>
      </c>
      <c r="Q182" s="15">
        <v>11.676878930000001</v>
      </c>
      <c r="R182" s="15">
        <v>2841</v>
      </c>
      <c r="S182" s="15">
        <v>5.30136538</v>
      </c>
      <c r="T182" s="15">
        <v>8</v>
      </c>
      <c r="U182" s="15">
        <v>5.3013644199999996</v>
      </c>
      <c r="W182" s="15">
        <v>1830</v>
      </c>
    </row>
    <row r="183" spans="1:23" x14ac:dyDescent="0.3">
      <c r="A183" s="15">
        <v>182</v>
      </c>
      <c r="B183" s="15" t="s">
        <v>1273</v>
      </c>
      <c r="C183" s="15" t="s">
        <v>1274</v>
      </c>
      <c r="D183" s="15">
        <v>-78.680545035749674</v>
      </c>
      <c r="E183" s="15">
        <v>-1.6557036526501179</v>
      </c>
      <c r="F183" s="15">
        <v>1.74</v>
      </c>
      <c r="G183" s="15">
        <f t="shared" si="4"/>
        <v>0.78750000000000009</v>
      </c>
      <c r="H183" s="15">
        <v>2.5</v>
      </c>
      <c r="I183" s="15">
        <v>2841</v>
      </c>
      <c r="J183" s="15">
        <v>218.2</v>
      </c>
      <c r="K183" s="15">
        <v>-1.7238252199999999</v>
      </c>
      <c r="L183" s="15">
        <v>1.1899182800000001</v>
      </c>
      <c r="M183" s="15">
        <v>9.7946786899999996</v>
      </c>
      <c r="N183" s="15">
        <v>2.8129830000000001E-2</v>
      </c>
      <c r="O183" s="15">
        <v>0.21306199000000001</v>
      </c>
      <c r="P183" s="15">
        <v>1206</v>
      </c>
      <c r="Q183" s="15">
        <v>11.689395899999999</v>
      </c>
      <c r="R183" s="15">
        <v>2841</v>
      </c>
      <c r="S183" s="15">
        <v>5.3036246299999998</v>
      </c>
      <c r="T183" s="15">
        <v>6</v>
      </c>
      <c r="U183" s="15">
        <v>5.3036236800000003</v>
      </c>
      <c r="W183" s="15">
        <v>1838</v>
      </c>
    </row>
    <row r="184" spans="1:23" x14ac:dyDescent="0.3">
      <c r="A184" s="15">
        <v>183</v>
      </c>
      <c r="B184" s="15" t="s">
        <v>1275</v>
      </c>
      <c r="C184" s="15" t="s">
        <v>1276</v>
      </c>
      <c r="D184" s="15">
        <v>-78.680558111518621</v>
      </c>
      <c r="E184" s="15">
        <v>-1.6557228472083807</v>
      </c>
      <c r="F184" s="15">
        <v>2.96</v>
      </c>
      <c r="G184" s="15">
        <f t="shared" si="4"/>
        <v>0.87000000000000011</v>
      </c>
      <c r="H184" s="15">
        <v>2.5</v>
      </c>
      <c r="I184" s="15">
        <v>2841</v>
      </c>
      <c r="J184" s="15">
        <v>215.9</v>
      </c>
      <c r="K184" s="15">
        <v>-0.88824879999999995</v>
      </c>
      <c r="L184" s="15">
        <v>-0.37110125999999999</v>
      </c>
      <c r="M184" s="15">
        <v>8.1929578799999998</v>
      </c>
      <c r="N184" s="15">
        <v>-0.16006740999999999</v>
      </c>
      <c r="O184" s="15">
        <v>-2.7090360000000001E-2</v>
      </c>
      <c r="P184" s="15">
        <v>1756</v>
      </c>
      <c r="Q184" s="15">
        <v>11.701107029999999</v>
      </c>
      <c r="R184" s="15">
        <v>2841</v>
      </c>
      <c r="S184" s="15">
        <v>5.3053903599999996</v>
      </c>
      <c r="T184" s="15">
        <v>7</v>
      </c>
      <c r="U184" s="15">
        <v>5.3053894000000001</v>
      </c>
      <c r="W184" s="15">
        <v>1885</v>
      </c>
    </row>
    <row r="185" spans="1:23" x14ac:dyDescent="0.3">
      <c r="A185" s="15">
        <v>184</v>
      </c>
      <c r="B185" s="15" t="s">
        <v>1277</v>
      </c>
      <c r="C185" s="15" t="s">
        <v>1278</v>
      </c>
      <c r="D185" s="15">
        <v>-78.680573534220457</v>
      </c>
      <c r="E185" s="15">
        <v>-1.655746316537261</v>
      </c>
      <c r="F185" s="15">
        <v>3.25</v>
      </c>
      <c r="G185" s="15">
        <f t="shared" si="4"/>
        <v>7.5000000000001177E-3</v>
      </c>
      <c r="H185" s="15">
        <v>2.5</v>
      </c>
      <c r="I185" s="15">
        <v>2841</v>
      </c>
      <c r="J185" s="15">
        <v>207.8</v>
      </c>
      <c r="K185" s="15">
        <v>-1.8531120999999999</v>
      </c>
      <c r="L185" s="15">
        <v>0.22505496</v>
      </c>
      <c r="M185" s="15">
        <v>9.2440128300000008</v>
      </c>
      <c r="N185" s="15">
        <v>-1.9673650000000001E-2</v>
      </c>
      <c r="O185" s="15">
        <v>2.1477039999999999E-2</v>
      </c>
      <c r="P185" s="15">
        <v>1265</v>
      </c>
      <c r="Q185" s="15">
        <v>11.709395410000001</v>
      </c>
      <c r="R185" s="15">
        <v>2841</v>
      </c>
      <c r="S185" s="15">
        <v>5.3080587399999999</v>
      </c>
      <c r="T185" s="15">
        <v>10</v>
      </c>
      <c r="U185" s="15">
        <v>5.3080573099999997</v>
      </c>
      <c r="W185" s="15">
        <v>1888</v>
      </c>
    </row>
    <row r="186" spans="1:23" x14ac:dyDescent="0.3">
      <c r="A186" s="15">
        <v>185</v>
      </c>
      <c r="B186" s="15" t="s">
        <v>1279</v>
      </c>
      <c r="C186" s="15" t="s">
        <v>1280</v>
      </c>
      <c r="D186" s="15">
        <v>-78.680583676323295</v>
      </c>
      <c r="E186" s="15">
        <v>-1.6557754017412663</v>
      </c>
      <c r="F186" s="15">
        <v>3.27</v>
      </c>
      <c r="G186" s="15">
        <f t="shared" si="4"/>
        <v>0.48249999999999987</v>
      </c>
      <c r="H186" s="15">
        <v>2.5</v>
      </c>
      <c r="I186" s="15">
        <v>2842</v>
      </c>
      <c r="J186" s="15">
        <v>191.9</v>
      </c>
      <c r="K186" s="15">
        <v>-2.7557261</v>
      </c>
      <c r="L186" s="15">
        <v>1.54904854</v>
      </c>
      <c r="M186" s="15">
        <v>8.2576017400000001</v>
      </c>
      <c r="N186" s="15">
        <v>1.344295E-2</v>
      </c>
      <c r="O186" s="15">
        <v>8.7860610000000006E-2</v>
      </c>
      <c r="P186" s="15">
        <v>1094</v>
      </c>
      <c r="Q186" s="15">
        <v>11.72127914</v>
      </c>
      <c r="R186" s="15">
        <v>2842</v>
      </c>
      <c r="S186" s="15">
        <v>5.3113923099999996</v>
      </c>
      <c r="T186" s="15">
        <v>11</v>
      </c>
      <c r="U186" s="15">
        <v>5.3113908800000003</v>
      </c>
      <c r="W186" s="15">
        <v>1917</v>
      </c>
    </row>
    <row r="187" spans="1:23" x14ac:dyDescent="0.3">
      <c r="A187" s="15">
        <v>186</v>
      </c>
      <c r="B187" s="15" t="s">
        <v>1281</v>
      </c>
      <c r="C187" s="15" t="s">
        <v>1282</v>
      </c>
      <c r="D187" s="15">
        <v>-78.680585268884897</v>
      </c>
      <c r="E187" s="15">
        <v>-1.6558043193072081</v>
      </c>
      <c r="F187" s="15">
        <v>4.13</v>
      </c>
      <c r="G187" s="15">
        <f t="shared" si="4"/>
        <v>0.56499999999999984</v>
      </c>
      <c r="H187" s="15">
        <v>2.5</v>
      </c>
      <c r="I187" s="15">
        <v>2842</v>
      </c>
      <c r="J187" s="15">
        <v>174.6</v>
      </c>
      <c r="K187" s="15">
        <v>-1.6639702300000001</v>
      </c>
      <c r="L187" s="15">
        <v>0.48362875</v>
      </c>
      <c r="M187" s="15">
        <v>10.084377290000001</v>
      </c>
      <c r="N187" s="15">
        <v>3.2493790000000002E-2</v>
      </c>
      <c r="O187" s="15">
        <v>-2.44057E-3</v>
      </c>
      <c r="P187" s="15">
        <v>1164</v>
      </c>
      <c r="Q187" s="15">
        <v>11.72725296</v>
      </c>
      <c r="R187" s="15">
        <v>2842</v>
      </c>
      <c r="S187" s="15">
        <v>5.3145766300000004</v>
      </c>
      <c r="T187" s="15">
        <v>14</v>
      </c>
      <c r="U187" s="15">
        <v>5.3145747200000004</v>
      </c>
      <c r="W187" s="15">
        <v>1924</v>
      </c>
    </row>
    <row r="188" spans="1:23" x14ac:dyDescent="0.3">
      <c r="A188" s="15">
        <v>187</v>
      </c>
      <c r="B188" s="15" t="s">
        <v>1283</v>
      </c>
      <c r="C188" s="15" t="s">
        <v>1284</v>
      </c>
      <c r="D188" s="15">
        <v>-78.680577054619789</v>
      </c>
      <c r="E188" s="15">
        <v>-1.6558381821960211</v>
      </c>
      <c r="F188" s="15">
        <v>4.21</v>
      </c>
      <c r="G188" s="15">
        <f t="shared" si="4"/>
        <v>-0.16416666666666654</v>
      </c>
      <c r="H188" s="15">
        <v>2.5</v>
      </c>
      <c r="I188" s="15">
        <v>2842</v>
      </c>
      <c r="J188" s="15">
        <v>158.6</v>
      </c>
      <c r="K188" s="15">
        <v>-2.6048915400000001</v>
      </c>
      <c r="L188" s="15">
        <v>0.48123454999999998</v>
      </c>
      <c r="M188" s="15">
        <v>9.6342678100000008</v>
      </c>
      <c r="N188" s="15">
        <v>2.8212399999999999E-2</v>
      </c>
      <c r="O188" s="15">
        <v>3.6852650000000001E-2</v>
      </c>
      <c r="P188" s="15">
        <v>1161</v>
      </c>
      <c r="Q188" s="15">
        <v>11.72913361</v>
      </c>
      <c r="R188" s="15">
        <v>2842</v>
      </c>
      <c r="S188" s="15">
        <v>5.3145766300000004</v>
      </c>
      <c r="T188" s="15">
        <v>14</v>
      </c>
      <c r="U188" s="15">
        <v>5.3145747200000004</v>
      </c>
      <c r="W188" s="15">
        <v>1924</v>
      </c>
    </row>
    <row r="189" spans="1:23" x14ac:dyDescent="0.3">
      <c r="A189" s="15">
        <v>188</v>
      </c>
      <c r="B189" s="15" t="s">
        <v>1285</v>
      </c>
      <c r="C189" s="15" t="s">
        <v>1286</v>
      </c>
      <c r="D189" s="15">
        <v>-78.680562470108271</v>
      </c>
      <c r="E189" s="15">
        <v>-1.6558688180521131</v>
      </c>
      <c r="F189" s="15">
        <v>3.99</v>
      </c>
      <c r="G189" s="15">
        <f t="shared" si="4"/>
        <v>-9.1666666666665453E-3</v>
      </c>
      <c r="H189" s="15">
        <v>2.5</v>
      </c>
      <c r="I189" s="15">
        <v>2842</v>
      </c>
      <c r="J189" s="15">
        <v>146</v>
      </c>
      <c r="K189" s="15">
        <v>-0.82360535999999995</v>
      </c>
      <c r="L189" s="15">
        <v>-0.47884035000000003</v>
      </c>
      <c r="M189" s="15">
        <v>9.5600471500000008</v>
      </c>
      <c r="N189" s="15">
        <v>3.2578530000000001E-2</v>
      </c>
      <c r="O189" s="15">
        <v>-4.8810999999999999E-4</v>
      </c>
      <c r="P189" s="15">
        <v>1161</v>
      </c>
      <c r="Q189" s="15">
        <v>11.72943306</v>
      </c>
      <c r="R189" s="15">
        <v>2842</v>
      </c>
      <c r="S189" s="15">
        <v>5.31927824</v>
      </c>
      <c r="T189" s="15">
        <v>14</v>
      </c>
      <c r="U189" s="15">
        <v>5.3192763300000001</v>
      </c>
      <c r="W189" s="15">
        <v>1928</v>
      </c>
    </row>
    <row r="190" spans="1:23" x14ac:dyDescent="0.3">
      <c r="A190" s="15">
        <v>189</v>
      </c>
      <c r="B190" s="15" t="s">
        <v>1287</v>
      </c>
      <c r="C190" s="15" t="s">
        <v>1288</v>
      </c>
      <c r="D190" s="15">
        <v>-78.680540509521961</v>
      </c>
      <c r="E190" s="15">
        <v>-1.6558994119986892</v>
      </c>
      <c r="F190" s="15">
        <v>4.12</v>
      </c>
      <c r="G190" s="15">
        <f t="shared" si="4"/>
        <v>-0.20499998333333358</v>
      </c>
      <c r="H190" s="15">
        <v>2.5</v>
      </c>
      <c r="I190" s="15">
        <v>2842</v>
      </c>
      <c r="J190" s="15">
        <v>142.19999999999999</v>
      </c>
      <c r="K190" s="15">
        <v>-1.65678763</v>
      </c>
      <c r="L190" s="15">
        <v>-0.68474168000000002</v>
      </c>
      <c r="M190" s="15">
        <v>9.0237464900000006</v>
      </c>
      <c r="N190" s="15">
        <v>-4.317141E-2</v>
      </c>
      <c r="O190" s="15">
        <v>-2.19652E-3</v>
      </c>
      <c r="P190" s="15">
        <v>1059</v>
      </c>
      <c r="Q190" s="15">
        <v>11.726434709999999</v>
      </c>
      <c r="R190" s="15">
        <v>2842</v>
      </c>
      <c r="S190" s="15">
        <v>5.32369995</v>
      </c>
      <c r="T190" s="15">
        <v>14</v>
      </c>
      <c r="U190" s="15">
        <v>5.32369804</v>
      </c>
      <c r="W190" s="15">
        <v>1949</v>
      </c>
    </row>
    <row r="191" spans="1:23" x14ac:dyDescent="0.3">
      <c r="A191" s="15">
        <v>190</v>
      </c>
      <c r="B191" s="15" t="s">
        <v>1289</v>
      </c>
      <c r="C191" s="15" t="s">
        <v>1290</v>
      </c>
      <c r="D191" s="15">
        <v>-78.680524583905935</v>
      </c>
      <c r="E191" s="15">
        <v>-1.6559242224320769</v>
      </c>
      <c r="F191" s="15">
        <v>3.52</v>
      </c>
      <c r="G191" s="15">
        <f t="shared" si="4"/>
        <v>-0.7041668000000002</v>
      </c>
      <c r="H191" s="15">
        <v>2</v>
      </c>
      <c r="I191" s="15">
        <v>2843</v>
      </c>
      <c r="J191" s="15">
        <v>140.9</v>
      </c>
      <c r="K191" s="15">
        <v>-2.2816741500000002</v>
      </c>
      <c r="L191" s="15">
        <v>0.43574469999999998</v>
      </c>
      <c r="M191" s="15">
        <v>9.3397808100000006</v>
      </c>
      <c r="N191" s="15">
        <v>2.212925E-2</v>
      </c>
      <c r="O191" s="15">
        <v>6.3943E-2</v>
      </c>
      <c r="P191" s="15">
        <v>1059</v>
      </c>
      <c r="Q191" s="15">
        <v>11.72931099</v>
      </c>
      <c r="R191" s="15">
        <v>2843</v>
      </c>
      <c r="S191" s="15">
        <v>5.3272423699999996</v>
      </c>
      <c r="T191" s="15">
        <v>14</v>
      </c>
      <c r="U191" s="15">
        <v>5.3272409400000003</v>
      </c>
      <c r="W191" s="15">
        <v>1949</v>
      </c>
    </row>
    <row r="192" spans="1:23" x14ac:dyDescent="0.3">
      <c r="A192" s="15">
        <v>191</v>
      </c>
      <c r="B192" s="15" t="s">
        <v>1291</v>
      </c>
      <c r="C192" s="15" t="s">
        <v>1292</v>
      </c>
      <c r="D192" s="15">
        <v>-78.680507149547338</v>
      </c>
      <c r="E192" s="15">
        <v>-1.6559478174895048</v>
      </c>
      <c r="F192" s="15">
        <v>2.9099998</v>
      </c>
      <c r="G192" s="15">
        <f t="shared" si="4"/>
        <v>-0.4133333333333335</v>
      </c>
      <c r="H192" s="15">
        <v>2.5</v>
      </c>
      <c r="I192" s="15">
        <v>2843</v>
      </c>
      <c r="J192" s="15">
        <v>141.80000000000001</v>
      </c>
      <c r="K192" s="15">
        <v>-1.9776105900000001</v>
      </c>
      <c r="L192" s="15">
        <v>0.26815060000000002</v>
      </c>
      <c r="M192" s="15">
        <v>9.3685112000000004</v>
      </c>
      <c r="N192" s="15">
        <v>2.6795360000000001E-2</v>
      </c>
      <c r="O192" s="15">
        <v>4.490653E-2</v>
      </c>
      <c r="P192" s="15">
        <v>844</v>
      </c>
      <c r="Q192" s="15">
        <v>11.72931099</v>
      </c>
      <c r="R192" s="15">
        <v>2843</v>
      </c>
      <c r="S192" s="15">
        <v>5.33149242</v>
      </c>
      <c r="T192" s="15">
        <v>11</v>
      </c>
      <c r="U192" s="15">
        <v>5.3314909899999998</v>
      </c>
      <c r="W192" s="15">
        <v>1950</v>
      </c>
    </row>
    <row r="193" spans="1:23" x14ac:dyDescent="0.3">
      <c r="A193" s="15">
        <v>192</v>
      </c>
      <c r="B193" s="15" t="s">
        <v>1293</v>
      </c>
      <c r="C193" s="15" t="s">
        <v>1294</v>
      </c>
      <c r="D193" s="15">
        <v>-78.680488876998425</v>
      </c>
      <c r="E193" s="15">
        <v>-1.6559665091335773</v>
      </c>
      <c r="F193" s="15">
        <v>2.76</v>
      </c>
      <c r="G193" s="15">
        <f t="shared" si="4"/>
        <v>-2.8333199999999874E-2</v>
      </c>
      <c r="H193" s="15">
        <v>2.5</v>
      </c>
      <c r="I193" s="15">
        <v>2843</v>
      </c>
      <c r="J193" s="15">
        <v>131.6</v>
      </c>
      <c r="K193" s="15">
        <v>-2.3343467699999998</v>
      </c>
      <c r="L193" s="15">
        <v>1.34793556</v>
      </c>
      <c r="M193" s="15">
        <v>9.2152824399999993</v>
      </c>
      <c r="N193" s="15">
        <v>3.9269310000000002E-2</v>
      </c>
      <c r="O193" s="15">
        <v>0.15595257000000001</v>
      </c>
      <c r="P193" s="15">
        <v>815</v>
      </c>
      <c r="Q193" s="15">
        <v>11.740212440000001</v>
      </c>
      <c r="R193" s="15">
        <v>2843</v>
      </c>
      <c r="S193" s="15">
        <v>5.3347940400000002</v>
      </c>
      <c r="T193" s="15">
        <v>10</v>
      </c>
      <c r="U193" s="15">
        <v>5.33479261</v>
      </c>
      <c r="W193" s="15">
        <v>1970</v>
      </c>
    </row>
    <row r="194" spans="1:23" x14ac:dyDescent="0.3">
      <c r="A194" s="15">
        <v>193</v>
      </c>
      <c r="B194" s="15" t="s">
        <v>1295</v>
      </c>
      <c r="C194" s="15" t="s">
        <v>1296</v>
      </c>
      <c r="D194" s="15">
        <v>-78.680471275001764</v>
      </c>
      <c r="E194" s="15">
        <v>-1.6559843206778169</v>
      </c>
      <c r="F194" s="15">
        <v>3</v>
      </c>
      <c r="G194" s="15">
        <f t="shared" si="4"/>
        <v>0.95666664999999995</v>
      </c>
      <c r="H194" s="15">
        <v>2</v>
      </c>
      <c r="I194" s="15">
        <v>2844</v>
      </c>
      <c r="J194" s="15">
        <v>127</v>
      </c>
      <c r="K194" s="15">
        <v>-0.71826053000000001</v>
      </c>
      <c r="L194" s="15">
        <v>1.70706582</v>
      </c>
      <c r="M194" s="15">
        <v>9.3445692099999995</v>
      </c>
      <c r="N194" s="15">
        <v>-9.9165399999999997E-3</v>
      </c>
      <c r="O194" s="15">
        <v>0.19939477999999999</v>
      </c>
      <c r="P194" s="15">
        <v>990</v>
      </c>
      <c r="Q194" s="15">
        <v>11.740212440000001</v>
      </c>
      <c r="R194" s="15">
        <v>2844</v>
      </c>
      <c r="S194" s="15">
        <v>5.3372349699999999</v>
      </c>
      <c r="T194" s="15">
        <v>9</v>
      </c>
      <c r="U194" s="15">
        <v>5.3372335399999997</v>
      </c>
      <c r="W194" s="15">
        <v>1972</v>
      </c>
    </row>
    <row r="195" spans="1:23" x14ac:dyDescent="0.3">
      <c r="A195" s="15">
        <v>194</v>
      </c>
      <c r="B195" s="15" t="s">
        <v>1297</v>
      </c>
      <c r="C195" s="15" t="s">
        <v>1298</v>
      </c>
      <c r="D195" s="15">
        <v>-78.680444704368711</v>
      </c>
      <c r="E195" s="15">
        <v>-1.6559999110177159</v>
      </c>
      <c r="F195" s="15">
        <v>4.58</v>
      </c>
      <c r="G195" s="15">
        <f t="shared" si="4"/>
        <v>1.593333333333333</v>
      </c>
      <c r="H195" s="15">
        <v>2.5</v>
      </c>
      <c r="I195" s="15">
        <v>2844</v>
      </c>
      <c r="J195" s="15">
        <v>117.3</v>
      </c>
      <c r="K195" s="15">
        <v>-0.38307226</v>
      </c>
      <c r="L195" s="15">
        <v>1.35990655</v>
      </c>
      <c r="M195" s="15">
        <v>10.66377449</v>
      </c>
      <c r="N195" s="15">
        <v>0.11552995000000001</v>
      </c>
      <c r="O195" s="15">
        <v>0.16693515</v>
      </c>
      <c r="P195" s="15">
        <v>1410</v>
      </c>
      <c r="Q195" s="15">
        <v>11.75224495</v>
      </c>
      <c r="R195" s="15">
        <v>2844</v>
      </c>
      <c r="S195" s="15">
        <v>5.3410615899999998</v>
      </c>
      <c r="T195" s="15">
        <v>15</v>
      </c>
      <c r="U195" s="15">
        <v>5.3410601599999996</v>
      </c>
      <c r="W195" s="15">
        <v>1984</v>
      </c>
    </row>
    <row r="196" spans="1:23" x14ac:dyDescent="0.3">
      <c r="A196" s="15">
        <v>195</v>
      </c>
      <c r="B196" s="15" t="s">
        <v>1299</v>
      </c>
      <c r="C196" s="15" t="s">
        <v>1300</v>
      </c>
      <c r="D196" s="15">
        <v>-78.68040313012898</v>
      </c>
      <c r="E196" s="15">
        <v>-1.6560168843716383</v>
      </c>
      <c r="F196" s="15">
        <v>5.99</v>
      </c>
      <c r="G196" s="15">
        <f t="shared" ref="G196:G239" si="5">(-F198+8*F197-8*F195+F194)/12</f>
        <v>1.5291666666666661</v>
      </c>
      <c r="H196" s="15">
        <v>2</v>
      </c>
      <c r="I196" s="15">
        <v>2844</v>
      </c>
      <c r="J196" s="15">
        <v>126.1</v>
      </c>
      <c r="K196" s="15">
        <v>-0.77332716999999995</v>
      </c>
      <c r="L196" s="15">
        <v>1.7860745200000001</v>
      </c>
      <c r="M196" s="15">
        <v>9.3469638800000006</v>
      </c>
      <c r="N196" s="15">
        <v>3.4162369999999997E-2</v>
      </c>
      <c r="O196" s="15">
        <v>0.21501444</v>
      </c>
      <c r="P196" s="15">
        <v>1999</v>
      </c>
      <c r="Q196" s="15">
        <v>11.76323414</v>
      </c>
      <c r="R196" s="15">
        <v>2844</v>
      </c>
      <c r="S196" s="15">
        <v>5.3484930999999998</v>
      </c>
      <c r="T196" s="15">
        <v>23</v>
      </c>
      <c r="U196" s="15">
        <v>5.3484911899999998</v>
      </c>
      <c r="W196" s="15">
        <v>1990</v>
      </c>
    </row>
    <row r="197" spans="1:23" x14ac:dyDescent="0.3">
      <c r="A197" s="15">
        <v>196</v>
      </c>
      <c r="B197" s="15" t="s">
        <v>1301</v>
      </c>
      <c r="C197" s="15" t="s">
        <v>1302</v>
      </c>
      <c r="D197" s="15">
        <v>-78.680359208956361</v>
      </c>
      <c r="E197" s="15">
        <v>-1.6560612246394157</v>
      </c>
      <c r="F197" s="15">
        <v>7.56</v>
      </c>
      <c r="G197" s="15">
        <f t="shared" si="5"/>
        <v>1.3175000416666669</v>
      </c>
      <c r="H197" s="15">
        <v>2</v>
      </c>
      <c r="I197" s="15">
        <v>2845</v>
      </c>
      <c r="J197" s="15">
        <v>133.1</v>
      </c>
      <c r="K197" s="15">
        <v>-0.77093297000000005</v>
      </c>
      <c r="L197" s="15">
        <v>0.52672439999999998</v>
      </c>
      <c r="M197" s="15">
        <v>9.4020299900000008</v>
      </c>
      <c r="N197" s="15">
        <v>2.4117659999999999E-2</v>
      </c>
      <c r="O197" s="15">
        <v>2.953093E-2</v>
      </c>
      <c r="P197" s="15">
        <v>2330</v>
      </c>
      <c r="Q197" s="15">
        <v>11.77279377</v>
      </c>
      <c r="R197" s="15">
        <v>2845</v>
      </c>
      <c r="S197" s="15">
        <v>5.3550944300000003</v>
      </c>
      <c r="T197" s="15">
        <v>28</v>
      </c>
      <c r="U197" s="15">
        <v>5.3550930000000001</v>
      </c>
      <c r="W197" s="15">
        <v>1999</v>
      </c>
    </row>
    <row r="198" spans="1:23" x14ac:dyDescent="0.3">
      <c r="A198" s="15">
        <v>197</v>
      </c>
      <c r="B198" s="15" t="s">
        <v>1303</v>
      </c>
      <c r="C198" s="15" t="s">
        <v>1304</v>
      </c>
      <c r="D198" s="15">
        <v>-78.680307073518634</v>
      </c>
      <c r="E198" s="15">
        <v>-1.6561078280210495</v>
      </c>
      <c r="F198" s="15">
        <v>8.49</v>
      </c>
      <c r="G198" s="15">
        <f t="shared" si="5"/>
        <v>0.55249966666666761</v>
      </c>
      <c r="H198" s="15">
        <v>2.5</v>
      </c>
      <c r="I198" s="15">
        <v>2845</v>
      </c>
      <c r="J198" s="15">
        <v>131.9</v>
      </c>
      <c r="K198" s="15">
        <v>-1.54426014</v>
      </c>
      <c r="L198" s="15">
        <v>1.01992989</v>
      </c>
      <c r="M198" s="15">
        <v>10.31900978</v>
      </c>
      <c r="N198" s="15">
        <v>2.7820460000000002E-2</v>
      </c>
      <c r="O198" s="15">
        <v>0.13764828000000001</v>
      </c>
      <c r="P198" s="15">
        <v>2330</v>
      </c>
      <c r="Q198" s="15">
        <v>11.78283691</v>
      </c>
      <c r="R198" s="15">
        <v>2845</v>
      </c>
      <c r="S198" s="15">
        <v>5.3550944300000003</v>
      </c>
      <c r="T198" s="15">
        <v>28</v>
      </c>
      <c r="U198" s="15">
        <v>5.3550930000000001</v>
      </c>
      <c r="W198" s="15">
        <v>2016</v>
      </c>
    </row>
    <row r="199" spans="1:23" x14ac:dyDescent="0.3">
      <c r="A199" s="15">
        <v>198</v>
      </c>
      <c r="B199" s="15" t="s">
        <v>1305</v>
      </c>
      <c r="C199" s="15" t="s">
        <v>1306</v>
      </c>
      <c r="D199" s="15">
        <v>-78.680248400196433</v>
      </c>
      <c r="E199" s="15">
        <v>-1.6561525454744697</v>
      </c>
      <c r="F199" s="15">
        <v>8.7699995000000008</v>
      </c>
      <c r="G199" s="15">
        <f t="shared" si="5"/>
        <v>0.24416666666666584</v>
      </c>
      <c r="H199" s="15">
        <v>2</v>
      </c>
      <c r="I199" s="15">
        <v>2846</v>
      </c>
      <c r="J199" s="15">
        <v>130.30000000000001</v>
      </c>
      <c r="K199" s="15">
        <v>-1.0438719999999999</v>
      </c>
      <c r="L199" s="15">
        <v>0.26815060000000002</v>
      </c>
      <c r="M199" s="15">
        <v>10.321403500000001</v>
      </c>
      <c r="N199" s="15">
        <v>7.685119E-2</v>
      </c>
      <c r="O199" s="15">
        <v>7.3217180000000007E-2</v>
      </c>
      <c r="P199" s="15">
        <v>1664</v>
      </c>
      <c r="Q199" s="15">
        <v>11.778854369999999</v>
      </c>
      <c r="R199" s="15">
        <v>2846</v>
      </c>
      <c r="S199" s="15">
        <v>5.3669271500000004</v>
      </c>
      <c r="T199" s="15">
        <v>31</v>
      </c>
      <c r="U199" s="15">
        <v>5.3669257200000002</v>
      </c>
      <c r="W199" s="15">
        <v>2020</v>
      </c>
    </row>
    <row r="200" spans="1:23" x14ac:dyDescent="0.3">
      <c r="A200" s="15">
        <v>199</v>
      </c>
      <c r="B200" s="15" t="s">
        <v>1307</v>
      </c>
      <c r="C200" s="15" t="s">
        <v>1308</v>
      </c>
      <c r="D200" s="15">
        <v>-78.680190062150359</v>
      </c>
      <c r="E200" s="15">
        <v>-1.6562039265409112</v>
      </c>
      <c r="F200" s="15">
        <v>9.0399999999999991</v>
      </c>
      <c r="G200" s="15">
        <f t="shared" si="5"/>
        <v>0.22833366666666585</v>
      </c>
      <c r="H200" s="15">
        <v>2</v>
      </c>
      <c r="I200" s="15">
        <v>2846</v>
      </c>
      <c r="J200" s="15">
        <v>129.6</v>
      </c>
      <c r="K200" s="15">
        <v>-0.60573303999999994</v>
      </c>
      <c r="L200" s="15">
        <v>-0.47405192000000002</v>
      </c>
      <c r="M200" s="15">
        <v>9.8305921600000001</v>
      </c>
      <c r="N200" s="15">
        <v>2.2763849999999999E-2</v>
      </c>
      <c r="O200" s="15">
        <v>-3.4900180000000003E-2</v>
      </c>
      <c r="P200" s="15">
        <v>1703</v>
      </c>
      <c r="Q200" s="15">
        <v>11.778854369999999</v>
      </c>
      <c r="R200" s="15">
        <v>2846</v>
      </c>
      <c r="S200" s="15">
        <v>5.3760099400000003</v>
      </c>
      <c r="T200" s="15">
        <v>32</v>
      </c>
      <c r="U200" s="15">
        <v>5.3760080300000004</v>
      </c>
      <c r="W200" s="15">
        <v>2042</v>
      </c>
    </row>
    <row r="201" spans="1:23" x14ac:dyDescent="0.3">
      <c r="A201" s="15">
        <v>200</v>
      </c>
      <c r="B201" s="15" t="s">
        <v>1309</v>
      </c>
      <c r="C201" s="15" t="s">
        <v>1310</v>
      </c>
      <c r="D201" s="15">
        <v>-78.680130718275905</v>
      </c>
      <c r="E201" s="15">
        <v>-1.6562550142407417</v>
      </c>
      <c r="F201" s="15">
        <v>9.0299999999999994</v>
      </c>
      <c r="G201" s="15">
        <f t="shared" si="5"/>
        <v>-0.60250001666666575</v>
      </c>
      <c r="H201" s="15">
        <v>2</v>
      </c>
      <c r="I201" s="15">
        <v>2846</v>
      </c>
      <c r="J201" s="15">
        <v>131.80000000000001</v>
      </c>
      <c r="K201" s="15">
        <v>-0.84275900999999998</v>
      </c>
      <c r="L201" s="15">
        <v>-0.80684595999999997</v>
      </c>
      <c r="M201" s="15">
        <v>9.4906158400000002</v>
      </c>
      <c r="N201" s="15">
        <v>2.9899820000000001E-2</v>
      </c>
      <c r="O201" s="15">
        <v>-0.15277983000000001</v>
      </c>
      <c r="P201" s="15">
        <v>1605</v>
      </c>
      <c r="Q201" s="15">
        <v>11.75836563</v>
      </c>
      <c r="R201" s="15">
        <v>2846</v>
      </c>
      <c r="S201" s="15">
        <v>5.3890738499999999</v>
      </c>
      <c r="T201" s="15">
        <v>31</v>
      </c>
      <c r="U201" s="15">
        <v>5.38907194</v>
      </c>
      <c r="W201" s="15">
        <v>2068</v>
      </c>
    </row>
    <row r="202" spans="1:23" x14ac:dyDescent="0.3">
      <c r="A202" s="15">
        <v>201</v>
      </c>
      <c r="B202" s="15" t="s">
        <v>1311</v>
      </c>
      <c r="C202" s="15" t="s">
        <v>1312</v>
      </c>
      <c r="D202" s="15">
        <v>-78.680075062438846</v>
      </c>
      <c r="E202" s="15">
        <v>-1.6563025815412402</v>
      </c>
      <c r="F202" s="15">
        <v>7.83</v>
      </c>
      <c r="G202" s="15">
        <f t="shared" si="5"/>
        <v>-1.4925001999999992</v>
      </c>
      <c r="H202" s="15">
        <v>2</v>
      </c>
      <c r="I202" s="15">
        <v>2847</v>
      </c>
      <c r="J202" s="15">
        <v>132.5</v>
      </c>
      <c r="K202" s="15">
        <v>-0.95289230000000003</v>
      </c>
      <c r="L202" s="15">
        <v>-0.43574469999999998</v>
      </c>
      <c r="M202" s="15">
        <v>10.465055469999999</v>
      </c>
      <c r="N202" s="15">
        <v>3.5956210000000002E-2</v>
      </c>
      <c r="O202" s="15">
        <v>-9.1521469999999994E-2</v>
      </c>
      <c r="P202" s="15">
        <v>1605</v>
      </c>
      <c r="Q202" s="15">
        <v>11.742761610000001</v>
      </c>
      <c r="R202" s="15">
        <v>2847</v>
      </c>
      <c r="S202" s="15">
        <v>5.3890738499999999</v>
      </c>
      <c r="T202" s="15">
        <v>31</v>
      </c>
      <c r="U202" s="15">
        <v>5.38907194</v>
      </c>
      <c r="W202" s="15">
        <v>2095</v>
      </c>
    </row>
    <row r="203" spans="1:23" x14ac:dyDescent="0.3">
      <c r="A203" s="15">
        <v>202</v>
      </c>
      <c r="B203" s="15" t="s">
        <v>1313</v>
      </c>
      <c r="C203" s="15" t="s">
        <v>1314</v>
      </c>
      <c r="D203" s="15">
        <v>-78.680026195943356</v>
      </c>
      <c r="E203" s="15">
        <v>-1.6563389590010047</v>
      </c>
      <c r="F203" s="15">
        <v>6.3199997000000003</v>
      </c>
      <c r="G203" s="15">
        <f t="shared" si="5"/>
        <v>-1.2291666666666667</v>
      </c>
      <c r="H203" s="15">
        <v>2.5</v>
      </c>
      <c r="I203" s="15">
        <v>2847</v>
      </c>
      <c r="J203" s="15">
        <v>132.4</v>
      </c>
      <c r="K203" s="15">
        <v>-0.49559975000000001</v>
      </c>
      <c r="L203" s="15">
        <v>-0.93852705000000003</v>
      </c>
      <c r="M203" s="15">
        <v>9.2583780299999994</v>
      </c>
      <c r="N203" s="15">
        <v>-3.1049609999999998E-2</v>
      </c>
      <c r="O203" s="15">
        <v>-9.5670439999999995E-2</v>
      </c>
      <c r="P203" s="15">
        <v>1256</v>
      </c>
      <c r="Q203" s="15">
        <v>11.742761610000001</v>
      </c>
      <c r="R203" s="15">
        <v>2847</v>
      </c>
      <c r="S203" s="15">
        <v>5.4000735300000002</v>
      </c>
      <c r="T203" s="15">
        <v>24</v>
      </c>
      <c r="U203" s="15">
        <v>5.4000721</v>
      </c>
      <c r="W203" s="15">
        <v>2095</v>
      </c>
    </row>
    <row r="204" spans="1:23" x14ac:dyDescent="0.3">
      <c r="A204" s="15">
        <v>203</v>
      </c>
      <c r="B204" s="15" t="s">
        <v>1315</v>
      </c>
      <c r="C204" s="15" t="s">
        <v>1316</v>
      </c>
      <c r="D204" s="15">
        <v>-78.679983280599117</v>
      </c>
      <c r="E204" s="15">
        <v>-1.6563730733469129</v>
      </c>
      <c r="F204" s="15">
        <v>5.27</v>
      </c>
      <c r="G204" s="15">
        <f t="shared" si="5"/>
        <v>-1.520833133333334</v>
      </c>
      <c r="H204" s="15">
        <v>2</v>
      </c>
      <c r="I204" s="15">
        <v>2847</v>
      </c>
      <c r="J204" s="15">
        <v>131.80000000000001</v>
      </c>
      <c r="K204" s="15">
        <v>-0.62488663</v>
      </c>
      <c r="L204" s="15">
        <v>-1.6807296300000001</v>
      </c>
      <c r="M204" s="15">
        <v>9.8832645400000008</v>
      </c>
      <c r="N204" s="15">
        <v>4.2915639999999998E-2</v>
      </c>
      <c r="O204" s="15">
        <v>-0.16058966999999999</v>
      </c>
      <c r="P204" s="15">
        <v>888</v>
      </c>
      <c r="Q204" s="15">
        <v>11.737754819999999</v>
      </c>
      <c r="R204" s="15">
        <v>2847</v>
      </c>
      <c r="S204" s="15">
        <v>5.4087572100000001</v>
      </c>
      <c r="T204" s="15">
        <v>19</v>
      </c>
      <c r="U204" s="15">
        <v>5.4087557799999999</v>
      </c>
      <c r="W204" s="15">
        <v>2097</v>
      </c>
    </row>
    <row r="205" spans="1:23" x14ac:dyDescent="0.3">
      <c r="A205" s="15">
        <v>204</v>
      </c>
      <c r="B205" s="15" t="s">
        <v>1317</v>
      </c>
      <c r="C205" s="15" t="s">
        <v>1318</v>
      </c>
      <c r="D205" s="15">
        <v>-78.679949836805463</v>
      </c>
      <c r="E205" s="15">
        <v>-1.6563983447849751</v>
      </c>
      <c r="F205" s="15">
        <v>3.3</v>
      </c>
      <c r="G205" s="15">
        <f t="shared" si="5"/>
        <v>-1.8683333499999997</v>
      </c>
      <c r="H205" s="15">
        <v>2</v>
      </c>
      <c r="I205" s="15">
        <v>2848</v>
      </c>
      <c r="J205" s="15">
        <v>132.4</v>
      </c>
      <c r="K205" s="15">
        <v>-1.0558430000000001</v>
      </c>
      <c r="L205" s="15">
        <v>0.49320554999999999</v>
      </c>
      <c r="M205" s="15">
        <v>9.7731313699999998</v>
      </c>
      <c r="N205" s="15">
        <v>2.0606200000000002E-2</v>
      </c>
      <c r="O205" s="15">
        <v>4.1977849999999997E-2</v>
      </c>
      <c r="P205" s="15">
        <v>821</v>
      </c>
      <c r="Q205" s="15">
        <v>11.728657719999999</v>
      </c>
      <c r="R205" s="15">
        <v>2848</v>
      </c>
      <c r="S205" s="15">
        <v>5.4087572100000001</v>
      </c>
      <c r="T205" s="15">
        <v>19</v>
      </c>
      <c r="U205" s="15">
        <v>5.4087557799999999</v>
      </c>
      <c r="W205" s="15">
        <v>2099</v>
      </c>
    </row>
    <row r="206" spans="1:23" x14ac:dyDescent="0.3">
      <c r="A206" s="15">
        <v>205</v>
      </c>
      <c r="B206" s="15" t="s">
        <v>1319</v>
      </c>
      <c r="C206" s="15" t="s">
        <v>1320</v>
      </c>
      <c r="D206" s="15">
        <v>-78.679930474609137</v>
      </c>
      <c r="E206" s="15">
        <v>-1.6564115881919861</v>
      </c>
      <c r="F206" s="15">
        <v>1.92</v>
      </c>
      <c r="G206" s="15">
        <f t="shared" si="5"/>
        <v>-0.68333339999999987</v>
      </c>
      <c r="H206" s="15">
        <v>2.5</v>
      </c>
      <c r="I206" s="15">
        <v>2848</v>
      </c>
      <c r="J206" s="15">
        <v>132.19999999999999</v>
      </c>
      <c r="K206" s="15">
        <v>-0.83078801999999996</v>
      </c>
      <c r="L206" s="15">
        <v>-0.44053310000000001</v>
      </c>
      <c r="M206" s="15">
        <v>9.6677865999999995</v>
      </c>
      <c r="N206" s="15">
        <v>-7.2630699999999999E-3</v>
      </c>
      <c r="O206" s="15">
        <v>-0.16449459</v>
      </c>
      <c r="P206" s="15">
        <v>901</v>
      </c>
      <c r="Q206" s="15">
        <v>11.72916794</v>
      </c>
      <c r="R206" s="15">
        <v>2848</v>
      </c>
      <c r="S206" s="15">
        <v>5.4146447200000001</v>
      </c>
      <c r="T206" s="15">
        <v>11</v>
      </c>
      <c r="U206" s="15">
        <v>5.4146432899999999</v>
      </c>
      <c r="W206" s="15">
        <v>2103</v>
      </c>
    </row>
    <row r="207" spans="1:23" x14ac:dyDescent="0.3">
      <c r="A207" s="15">
        <v>206</v>
      </c>
      <c r="B207" s="15" t="s">
        <v>1321</v>
      </c>
      <c r="C207" s="15" t="s">
        <v>1322</v>
      </c>
      <c r="D207" s="15">
        <v>-78.679913962259889</v>
      </c>
      <c r="E207" s="15">
        <v>-1.6564223589375615</v>
      </c>
      <c r="F207" s="15">
        <v>1.9399999000000001</v>
      </c>
      <c r="G207" s="15">
        <f t="shared" si="5"/>
        <v>0.33</v>
      </c>
      <c r="H207" s="15">
        <v>2</v>
      </c>
      <c r="I207" s="15">
        <v>2849</v>
      </c>
      <c r="J207" s="15">
        <v>130</v>
      </c>
      <c r="K207" s="15">
        <v>-1.1061211799999999</v>
      </c>
      <c r="L207" s="15">
        <v>1.3120225700000001</v>
      </c>
      <c r="M207" s="15">
        <v>8.5401172600000006</v>
      </c>
      <c r="N207" s="15">
        <v>9.5120699999999992E-3</v>
      </c>
      <c r="O207" s="15">
        <v>6.7359810000000006E-2</v>
      </c>
      <c r="P207" s="15">
        <v>901</v>
      </c>
      <c r="Q207" s="15">
        <v>11.72916794</v>
      </c>
      <c r="R207" s="15">
        <v>2849</v>
      </c>
      <c r="S207" s="15">
        <v>5.4170856499999998</v>
      </c>
      <c r="T207" s="15">
        <v>8</v>
      </c>
      <c r="U207" s="15">
        <v>5.4170842199999996</v>
      </c>
      <c r="W207" s="15">
        <v>2110</v>
      </c>
    </row>
    <row r="208" spans="1:23" x14ac:dyDescent="0.3">
      <c r="A208" s="15">
        <v>207</v>
      </c>
      <c r="B208" s="15" t="s">
        <v>1323</v>
      </c>
      <c r="C208" s="15" t="s">
        <v>1324</v>
      </c>
      <c r="D208" s="15">
        <v>-78.679894683882594</v>
      </c>
      <c r="E208" s="15">
        <v>-1.6564319143071771</v>
      </c>
      <c r="F208" s="15">
        <v>2.59</v>
      </c>
      <c r="G208" s="15">
        <f t="shared" si="5"/>
        <v>1.6041667333333336</v>
      </c>
      <c r="H208" s="15">
        <v>2.5</v>
      </c>
      <c r="I208" s="15">
        <v>2849</v>
      </c>
      <c r="J208" s="15">
        <v>122.8</v>
      </c>
      <c r="K208" s="15">
        <v>-1.3000515699999999</v>
      </c>
      <c r="L208" s="15">
        <v>0.41659110999999999</v>
      </c>
      <c r="M208" s="15">
        <v>10.364499090000001</v>
      </c>
      <c r="N208" s="15">
        <v>8.4649260000000004E-2</v>
      </c>
      <c r="O208" s="15">
        <v>4.2465959999999997E-2</v>
      </c>
      <c r="P208" s="15">
        <v>2016</v>
      </c>
      <c r="Q208" s="15">
        <v>11.740822789999999</v>
      </c>
      <c r="R208" s="15">
        <v>2849</v>
      </c>
      <c r="S208" s="15">
        <v>5.4210829699999996</v>
      </c>
      <c r="T208" s="15">
        <v>12</v>
      </c>
      <c r="U208" s="15">
        <v>5.4210815400000003</v>
      </c>
      <c r="W208" s="15">
        <v>2119</v>
      </c>
    </row>
    <row r="209" spans="1:23" x14ac:dyDescent="0.3">
      <c r="A209" s="15">
        <v>208</v>
      </c>
      <c r="B209" s="15" t="s">
        <v>1325</v>
      </c>
      <c r="C209" s="15" t="s">
        <v>1326</v>
      </c>
      <c r="D209" s="15">
        <v>-78.679866604506969</v>
      </c>
      <c r="E209" s="15">
        <v>-1.656450773589313</v>
      </c>
      <c r="F209" s="15">
        <v>4.7</v>
      </c>
      <c r="G209" s="15">
        <f t="shared" si="5"/>
        <v>1.0700000250000004</v>
      </c>
      <c r="H209" s="15">
        <v>2.5</v>
      </c>
      <c r="I209" s="15">
        <v>2850</v>
      </c>
      <c r="J209" s="15">
        <v>125</v>
      </c>
      <c r="K209" s="15">
        <v>-0.80924015999999999</v>
      </c>
      <c r="L209" s="15">
        <v>1.27132106</v>
      </c>
      <c r="M209" s="15">
        <v>8.6095495199999998</v>
      </c>
      <c r="N209" s="15">
        <v>-9.0026499999999995E-2</v>
      </c>
      <c r="O209" s="15">
        <v>0.23600335</v>
      </c>
      <c r="P209" s="15">
        <v>1752</v>
      </c>
      <c r="Q209" s="15">
        <v>11.742387770000001</v>
      </c>
      <c r="R209" s="15">
        <v>2850</v>
      </c>
      <c r="S209" s="15">
        <v>5.4266481400000002</v>
      </c>
      <c r="T209" s="15">
        <v>16</v>
      </c>
      <c r="U209" s="15">
        <v>5.42664671</v>
      </c>
      <c r="W209" s="15">
        <v>2130</v>
      </c>
    </row>
    <row r="210" spans="1:23" x14ac:dyDescent="0.3">
      <c r="A210" s="15">
        <v>209</v>
      </c>
      <c r="B210" s="15" t="s">
        <v>1327</v>
      </c>
      <c r="C210" s="15" t="s">
        <v>1328</v>
      </c>
      <c r="D210" s="15">
        <v>-78.679831735789776</v>
      </c>
      <c r="E210" s="15">
        <v>-1.6564771765843034</v>
      </c>
      <c r="F210" s="15">
        <v>4.75</v>
      </c>
      <c r="G210" s="15">
        <f t="shared" si="5"/>
        <v>0.69416639999999941</v>
      </c>
      <c r="H210" s="15">
        <v>2.5</v>
      </c>
      <c r="I210" s="15">
        <v>2850</v>
      </c>
      <c r="J210" s="15">
        <v>127.7</v>
      </c>
      <c r="K210" s="15">
        <v>-0.91697925000000002</v>
      </c>
      <c r="L210" s="15">
        <v>2.0135235800000002</v>
      </c>
      <c r="M210" s="15">
        <v>9.3493575999999994</v>
      </c>
      <c r="N210" s="15">
        <v>2.0350739999999999E-2</v>
      </c>
      <c r="O210" s="15">
        <v>0.20891299999999999</v>
      </c>
      <c r="P210" s="15">
        <v>1766</v>
      </c>
      <c r="Q210" s="15">
        <v>11.754195210000001</v>
      </c>
      <c r="R210" s="15">
        <v>2850</v>
      </c>
      <c r="S210" s="15">
        <v>5.4266481400000002</v>
      </c>
      <c r="T210" s="15">
        <v>16</v>
      </c>
      <c r="U210" s="15">
        <v>5.42664671</v>
      </c>
      <c r="W210" s="15">
        <v>2130</v>
      </c>
    </row>
    <row r="211" spans="1:23" x14ac:dyDescent="0.3">
      <c r="A211" s="15">
        <v>210</v>
      </c>
      <c r="B211" s="15" t="s">
        <v>1329</v>
      </c>
      <c r="C211" s="15" t="s">
        <v>1330</v>
      </c>
      <c r="D211" s="15">
        <v>-78.679793598130345</v>
      </c>
      <c r="E211" s="15">
        <v>-1.656514098867774</v>
      </c>
      <c r="F211" s="15">
        <v>6.3799995999999997</v>
      </c>
      <c r="G211" s="15">
        <f t="shared" si="5"/>
        <v>1.6766667499999999</v>
      </c>
      <c r="H211" s="15">
        <v>2.5</v>
      </c>
      <c r="I211" s="15">
        <v>2850</v>
      </c>
      <c r="J211" s="15">
        <v>128.5</v>
      </c>
      <c r="K211" s="15">
        <v>-1.2952631699999999</v>
      </c>
      <c r="L211" s="15">
        <v>1.79325712</v>
      </c>
      <c r="M211" s="15">
        <v>10.25197124</v>
      </c>
      <c r="N211" s="15">
        <v>3.7620849999999997E-2</v>
      </c>
      <c r="O211" s="15">
        <v>0.14326159999999999</v>
      </c>
      <c r="P211" s="15">
        <v>2166</v>
      </c>
      <c r="Q211" s="15">
        <v>11.76492882</v>
      </c>
      <c r="R211" s="15">
        <v>2850</v>
      </c>
      <c r="S211" s="15">
        <v>5.4325494799999996</v>
      </c>
      <c r="T211" s="15">
        <v>19</v>
      </c>
      <c r="U211" s="15">
        <v>5.4325480500000003</v>
      </c>
      <c r="W211" s="15">
        <v>2140</v>
      </c>
    </row>
    <row r="212" spans="1:23" x14ac:dyDescent="0.3">
      <c r="A212" s="15">
        <v>211</v>
      </c>
      <c r="B212" s="15" t="s">
        <v>1331</v>
      </c>
      <c r="C212" s="15" t="s">
        <v>1332</v>
      </c>
      <c r="D212" s="15">
        <v>-78.679748252034187</v>
      </c>
      <c r="E212" s="15">
        <v>-1.6565598221495748</v>
      </c>
      <c r="F212" s="15">
        <v>7.7</v>
      </c>
      <c r="G212" s="15">
        <f t="shared" si="5"/>
        <v>0.89999968333333413</v>
      </c>
      <c r="H212" s="15">
        <v>2.5</v>
      </c>
      <c r="I212" s="15">
        <v>2851</v>
      </c>
      <c r="J212" s="15">
        <v>131.1</v>
      </c>
      <c r="K212" s="15">
        <v>-0.75177932000000003</v>
      </c>
      <c r="L212" s="15">
        <v>0.86909521000000001</v>
      </c>
      <c r="M212" s="15">
        <v>8.1043729800000008</v>
      </c>
      <c r="N212" s="15">
        <v>1.58672E-3</v>
      </c>
      <c r="O212" s="15">
        <v>-3.19715E-2</v>
      </c>
      <c r="P212" s="15">
        <v>2166</v>
      </c>
      <c r="Q212" s="15">
        <v>11.75952244</v>
      </c>
      <c r="R212" s="15">
        <v>2851</v>
      </c>
      <c r="S212" s="15">
        <v>5.4383053800000001</v>
      </c>
      <c r="T212" s="15">
        <v>26</v>
      </c>
      <c r="U212" s="15">
        <v>5.4383044199999997</v>
      </c>
      <c r="W212" s="15">
        <v>2154</v>
      </c>
    </row>
    <row r="213" spans="1:23" x14ac:dyDescent="0.3">
      <c r="A213" s="15">
        <v>212</v>
      </c>
      <c r="B213" s="15" t="s">
        <v>1333</v>
      </c>
      <c r="C213" s="15" t="s">
        <v>1334</v>
      </c>
      <c r="D213" s="15">
        <v>-78.679694272577763</v>
      </c>
      <c r="E213" s="15">
        <v>-1.6566075151786208</v>
      </c>
      <c r="F213" s="15">
        <v>8.1799990000000005</v>
      </c>
      <c r="G213" s="15">
        <f t="shared" si="5"/>
        <v>0.29083263333333315</v>
      </c>
      <c r="H213" s="15">
        <v>2.5</v>
      </c>
      <c r="I213" s="15">
        <v>2851</v>
      </c>
      <c r="J213" s="15">
        <v>131.30000000000001</v>
      </c>
      <c r="K213" s="15">
        <v>-0.58897363999999996</v>
      </c>
      <c r="L213" s="15">
        <v>0.59855044000000002</v>
      </c>
      <c r="M213" s="15">
        <v>9.6342678100000008</v>
      </c>
      <c r="N213" s="15">
        <v>4.8098000000000004E-3</v>
      </c>
      <c r="O213" s="15">
        <v>6.5407339999999994E-2</v>
      </c>
      <c r="P213" s="15">
        <v>2179</v>
      </c>
      <c r="Q213" s="15">
        <v>11.75952244</v>
      </c>
      <c r="R213" s="15">
        <v>2851</v>
      </c>
      <c r="S213" s="15">
        <v>5.4471054099999998</v>
      </c>
      <c r="T213" s="15">
        <v>29</v>
      </c>
      <c r="U213" s="15">
        <v>5.4471044500000003</v>
      </c>
      <c r="W213" s="15">
        <v>2154</v>
      </c>
    </row>
    <row r="214" spans="1:23" x14ac:dyDescent="0.3">
      <c r="A214" s="15">
        <v>213</v>
      </c>
      <c r="B214" s="15" t="s">
        <v>1335</v>
      </c>
      <c r="C214" s="15" t="s">
        <v>1336</v>
      </c>
      <c r="D214" s="15">
        <v>-78.679638030007482</v>
      </c>
      <c r="E214" s="15">
        <v>-1.656661368906498</v>
      </c>
      <c r="F214" s="15">
        <v>8.3499990000000004</v>
      </c>
      <c r="G214" s="15">
        <f t="shared" si="5"/>
        <v>0.12000066666666635</v>
      </c>
      <c r="H214" s="15">
        <v>2.5</v>
      </c>
      <c r="I214" s="15">
        <v>2851</v>
      </c>
      <c r="J214" s="15">
        <v>131</v>
      </c>
      <c r="K214" s="15">
        <v>-1.0247182800000001</v>
      </c>
      <c r="L214" s="15">
        <v>-1.4867992400000001</v>
      </c>
      <c r="M214" s="15">
        <v>9.1314849900000006</v>
      </c>
      <c r="N214" s="15">
        <v>3.0116830000000001E-2</v>
      </c>
      <c r="O214" s="15">
        <v>-0.12324891</v>
      </c>
      <c r="P214" s="15">
        <v>1615</v>
      </c>
      <c r="Q214" s="15">
        <v>11.76418591</v>
      </c>
      <c r="R214" s="15">
        <v>2851</v>
      </c>
      <c r="S214" s="15">
        <v>5.4577665299999998</v>
      </c>
      <c r="T214" s="15">
        <v>30</v>
      </c>
      <c r="U214" s="15">
        <v>5.4577655800000002</v>
      </c>
      <c r="W214" s="15">
        <v>2154</v>
      </c>
    </row>
    <row r="215" spans="1:23" x14ac:dyDescent="0.3">
      <c r="A215" s="15">
        <v>214</v>
      </c>
      <c r="B215" s="15" t="s">
        <v>1337</v>
      </c>
      <c r="C215" s="15" t="s">
        <v>1338</v>
      </c>
      <c r="D215" s="15">
        <v>-78.679581368342042</v>
      </c>
      <c r="E215" s="15">
        <v>-1.6567131690680981</v>
      </c>
      <c r="F215" s="15">
        <v>8.09</v>
      </c>
      <c r="G215" s="15">
        <f t="shared" si="5"/>
        <v>-1.6199994166666667</v>
      </c>
      <c r="H215" s="15">
        <v>2.5</v>
      </c>
      <c r="I215" s="15">
        <v>2852</v>
      </c>
      <c r="J215" s="15">
        <v>132.4</v>
      </c>
      <c r="K215" s="15">
        <v>-0.55306058999999996</v>
      </c>
      <c r="L215" s="15">
        <v>-1.7860745200000001</v>
      </c>
      <c r="M215" s="15">
        <v>10.149021149999999</v>
      </c>
      <c r="N215" s="15">
        <v>4.6914339999999999E-2</v>
      </c>
      <c r="O215" s="15">
        <v>-0.20818083000000001</v>
      </c>
      <c r="P215" s="15">
        <v>1437</v>
      </c>
      <c r="Q215" s="15">
        <v>11.746310230000001</v>
      </c>
      <c r="R215" s="15">
        <v>2852</v>
      </c>
      <c r="S215" s="15">
        <v>5.4652018499999997</v>
      </c>
      <c r="T215" s="15">
        <v>28</v>
      </c>
      <c r="U215" s="15">
        <v>5.4652009000000001</v>
      </c>
      <c r="W215" s="15">
        <v>2162</v>
      </c>
    </row>
    <row r="216" spans="1:23" x14ac:dyDescent="0.3">
      <c r="A216" s="15">
        <v>215</v>
      </c>
      <c r="B216" s="15" t="s">
        <v>1339</v>
      </c>
      <c r="C216" s="15" t="s">
        <v>1340</v>
      </c>
      <c r="D216" s="15">
        <v>-78.679536776617169</v>
      </c>
      <c r="E216" s="15">
        <v>-1.6567551204934716</v>
      </c>
      <c r="F216" s="15">
        <v>5.54</v>
      </c>
      <c r="G216" s="15">
        <f t="shared" si="5"/>
        <v>-1.6850000833333334</v>
      </c>
      <c r="H216" s="15">
        <v>2.5</v>
      </c>
      <c r="I216" s="15">
        <v>2852</v>
      </c>
      <c r="J216" s="15">
        <v>131.80000000000001</v>
      </c>
      <c r="K216" s="15">
        <v>-0.88346040000000003</v>
      </c>
      <c r="L216" s="15">
        <v>0.65361707999999996</v>
      </c>
      <c r="M216" s="15">
        <v>9.2440128300000008</v>
      </c>
      <c r="N216" s="15">
        <v>2.1615539999999999E-2</v>
      </c>
      <c r="O216" s="15">
        <v>6.6627629999999993E-2</v>
      </c>
      <c r="P216" s="15">
        <v>1046</v>
      </c>
      <c r="Q216" s="15">
        <v>11.73771191</v>
      </c>
      <c r="R216" s="15">
        <v>2852</v>
      </c>
      <c r="S216" s="15">
        <v>5.4734087000000002</v>
      </c>
      <c r="T216" s="15">
        <v>20</v>
      </c>
      <c r="U216" s="15">
        <v>5.4734077499999998</v>
      </c>
      <c r="W216" s="15">
        <v>2166</v>
      </c>
    </row>
    <row r="217" spans="1:23" x14ac:dyDescent="0.3">
      <c r="A217" s="15">
        <v>216</v>
      </c>
      <c r="B217" s="15" t="s">
        <v>1341</v>
      </c>
      <c r="C217" s="15" t="s">
        <v>1342</v>
      </c>
      <c r="D217" s="15">
        <v>-78.679503835737705</v>
      </c>
      <c r="E217" s="15">
        <v>-1.6567842476069927</v>
      </c>
      <c r="F217" s="15">
        <v>5.14</v>
      </c>
      <c r="G217" s="15">
        <f t="shared" si="5"/>
        <v>7.749999999999968E-2</v>
      </c>
      <c r="H217" s="15">
        <v>2.5</v>
      </c>
      <c r="I217" s="15">
        <v>2852</v>
      </c>
      <c r="J217" s="15">
        <v>130.9</v>
      </c>
      <c r="K217" s="15">
        <v>-0.63206923000000004</v>
      </c>
      <c r="L217" s="15">
        <v>-1.0486603999999999</v>
      </c>
      <c r="M217" s="15">
        <v>9.3996362700000002</v>
      </c>
      <c r="N217" s="15">
        <v>-1.473618E-2</v>
      </c>
      <c r="O217" s="15">
        <v>-0.10348027</v>
      </c>
      <c r="P217" s="15">
        <v>942</v>
      </c>
      <c r="Q217" s="15">
        <v>11.73452187</v>
      </c>
      <c r="R217" s="15">
        <v>2852</v>
      </c>
      <c r="S217" s="15">
        <v>5.4734087000000002</v>
      </c>
      <c r="T217" s="15">
        <v>20</v>
      </c>
      <c r="U217" s="15">
        <v>5.4734077499999998</v>
      </c>
      <c r="W217" s="15">
        <v>2166</v>
      </c>
    </row>
    <row r="218" spans="1:23" x14ac:dyDescent="0.3">
      <c r="A218" s="15">
        <v>217</v>
      </c>
      <c r="B218" s="15" t="s">
        <v>1343</v>
      </c>
      <c r="C218" s="15" t="s">
        <v>1344</v>
      </c>
      <c r="D218" s="15">
        <v>-78.679470727220178</v>
      </c>
      <c r="E218" s="15">
        <v>-1.6568143805488944</v>
      </c>
      <c r="F218" s="15">
        <v>4.97</v>
      </c>
      <c r="G218" s="15">
        <f t="shared" si="5"/>
        <v>-1.355833333333333</v>
      </c>
      <c r="H218" s="15">
        <v>2.5</v>
      </c>
      <c r="I218" s="15">
        <v>2852</v>
      </c>
      <c r="J218" s="15">
        <v>131.1</v>
      </c>
      <c r="K218" s="15">
        <v>-0.83557641999999999</v>
      </c>
      <c r="L218" s="15">
        <v>-2.2457611599999998</v>
      </c>
      <c r="M218" s="15">
        <v>10.42435455</v>
      </c>
      <c r="N218" s="15">
        <v>0.10933679</v>
      </c>
      <c r="O218" s="15">
        <v>-0.18572757000000001</v>
      </c>
      <c r="P218" s="15">
        <v>839</v>
      </c>
      <c r="Q218" s="15">
        <v>11.72790623</v>
      </c>
      <c r="R218" s="15">
        <v>2852</v>
      </c>
      <c r="S218" s="15">
        <v>5.4811487200000002</v>
      </c>
      <c r="T218" s="15">
        <v>19</v>
      </c>
      <c r="U218" s="15">
        <v>5.4811482399999996</v>
      </c>
      <c r="W218" s="15">
        <v>2167</v>
      </c>
    </row>
    <row r="219" spans="1:23" x14ac:dyDescent="0.3">
      <c r="A219" s="15">
        <v>218</v>
      </c>
      <c r="B219" s="15" t="s">
        <v>1345</v>
      </c>
      <c r="C219" s="15" t="s">
        <v>1346</v>
      </c>
      <c r="D219" s="15">
        <v>-78.679445581510663</v>
      </c>
      <c r="E219" s="15">
        <v>-1.6568369697779417</v>
      </c>
      <c r="F219" s="15">
        <v>2.6</v>
      </c>
      <c r="G219" s="15">
        <f t="shared" si="5"/>
        <v>-2.0274999999999999</v>
      </c>
      <c r="H219" s="15">
        <v>2.5</v>
      </c>
      <c r="I219" s="15">
        <v>2852</v>
      </c>
      <c r="J219" s="15">
        <v>132.6</v>
      </c>
      <c r="K219" s="15">
        <v>-0.93613285000000002</v>
      </c>
      <c r="L219" s="15">
        <v>0.43335050000000003</v>
      </c>
      <c r="M219" s="15">
        <v>9.5528650299999995</v>
      </c>
      <c r="N219" s="15">
        <v>1.6256010000000001E-2</v>
      </c>
      <c r="O219" s="15">
        <v>2.928687E-2</v>
      </c>
      <c r="P219" s="15">
        <v>839</v>
      </c>
      <c r="Q219" s="15">
        <v>11.72790623</v>
      </c>
      <c r="R219" s="15">
        <v>2852</v>
      </c>
      <c r="S219" s="15">
        <v>5.4857425700000002</v>
      </c>
      <c r="T219" s="15">
        <v>16</v>
      </c>
      <c r="U219" s="15">
        <v>5.4857420899999996</v>
      </c>
      <c r="W219" s="15">
        <v>2170</v>
      </c>
    </row>
    <row r="220" spans="1:23" x14ac:dyDescent="0.3">
      <c r="A220" s="15">
        <v>219</v>
      </c>
      <c r="B220" s="15" t="s">
        <v>1347</v>
      </c>
      <c r="C220" s="15" t="s">
        <v>1348</v>
      </c>
      <c r="D220" s="15">
        <v>-78.67943418212235</v>
      </c>
      <c r="E220" s="15">
        <v>-1.6568526858463883</v>
      </c>
      <c r="F220" s="15">
        <v>1.49</v>
      </c>
      <c r="G220" s="15">
        <f t="shared" si="5"/>
        <v>-0.3558333333333335</v>
      </c>
      <c r="H220" s="15">
        <v>2.5</v>
      </c>
      <c r="I220" s="15">
        <v>2852</v>
      </c>
      <c r="J220" s="15">
        <v>132.1</v>
      </c>
      <c r="K220" s="15">
        <v>-0.75896191999999996</v>
      </c>
      <c r="L220" s="15">
        <v>5.0278240000000002E-2</v>
      </c>
      <c r="M220" s="15">
        <v>9.5049810400000005</v>
      </c>
      <c r="N220" s="15">
        <v>1.515063E-2</v>
      </c>
      <c r="O220" s="15">
        <v>4.8810999999999999E-4</v>
      </c>
      <c r="P220" s="15">
        <v>909</v>
      </c>
      <c r="Q220" s="15">
        <v>11.716564180000001</v>
      </c>
      <c r="R220" s="15">
        <v>2852</v>
      </c>
      <c r="S220" s="15">
        <v>5.4911665899999997</v>
      </c>
      <c r="T220" s="15">
        <v>10</v>
      </c>
      <c r="U220" s="15">
        <v>5.49116611</v>
      </c>
      <c r="W220" s="15">
        <v>2179</v>
      </c>
    </row>
    <row r="221" spans="1:23" x14ac:dyDescent="0.3">
      <c r="A221" s="15">
        <v>220</v>
      </c>
      <c r="B221" s="15" t="s">
        <v>1349</v>
      </c>
      <c r="C221" s="15" t="s">
        <v>1350</v>
      </c>
      <c r="D221" s="15">
        <v>-78.679421776905656</v>
      </c>
      <c r="E221" s="15">
        <v>-1.6568663902580738</v>
      </c>
      <c r="F221" s="15">
        <v>1.63</v>
      </c>
      <c r="G221" s="15">
        <f t="shared" si="5"/>
        <v>4.4166666666666653E-2</v>
      </c>
      <c r="H221" s="15">
        <v>2.5</v>
      </c>
      <c r="I221" s="15">
        <v>2852</v>
      </c>
      <c r="J221" s="15">
        <v>130.69999999999999</v>
      </c>
      <c r="K221" s="15">
        <v>-0.88346040000000003</v>
      </c>
      <c r="L221" s="15">
        <v>1.37666595</v>
      </c>
      <c r="M221" s="15">
        <v>9.7587661699999995</v>
      </c>
      <c r="N221" s="15">
        <v>4.2609199999999996E-3</v>
      </c>
      <c r="O221" s="15">
        <v>0.1227608</v>
      </c>
      <c r="P221" s="15">
        <v>866</v>
      </c>
      <c r="Q221" s="15">
        <v>11.71559238</v>
      </c>
      <c r="R221" s="15">
        <v>2852</v>
      </c>
      <c r="S221" s="15">
        <v>5.4943680800000001</v>
      </c>
      <c r="T221" s="15">
        <v>7</v>
      </c>
      <c r="U221" s="15">
        <v>5.4943676000000004</v>
      </c>
      <c r="W221" s="15">
        <v>2192</v>
      </c>
    </row>
    <row r="222" spans="1:23" x14ac:dyDescent="0.3">
      <c r="A222" s="15">
        <v>221</v>
      </c>
      <c r="B222" s="15" t="s">
        <v>1351</v>
      </c>
      <c r="C222" s="15" t="s">
        <v>1352</v>
      </c>
      <c r="D222" s="15">
        <v>-78.679410461336374</v>
      </c>
      <c r="E222" s="15">
        <v>-1.6568820225074887</v>
      </c>
      <c r="F222" s="15">
        <v>1.48</v>
      </c>
      <c r="G222" s="15">
        <f t="shared" si="5"/>
        <v>0.17666666666666675</v>
      </c>
      <c r="H222" s="15">
        <v>2.5</v>
      </c>
      <c r="I222" s="15">
        <v>2852</v>
      </c>
      <c r="J222" s="15">
        <v>129.19999999999999</v>
      </c>
      <c r="K222" s="15">
        <v>-0.93134444999999999</v>
      </c>
      <c r="L222" s="15">
        <v>0.85473001000000004</v>
      </c>
      <c r="M222" s="15">
        <v>9.8617172199999992</v>
      </c>
      <c r="N222" s="15">
        <v>3.2496990000000003E-2</v>
      </c>
      <c r="O222" s="15">
        <v>8.8348720000000006E-2</v>
      </c>
      <c r="P222" s="15">
        <v>976</v>
      </c>
      <c r="Q222" s="15">
        <v>11.72162056</v>
      </c>
      <c r="R222" s="15">
        <v>2852</v>
      </c>
      <c r="S222" s="15">
        <v>5.4961719499999999</v>
      </c>
      <c r="T222" s="15">
        <v>6</v>
      </c>
      <c r="U222" s="15">
        <v>5.4961714700000002</v>
      </c>
      <c r="W222" s="15">
        <v>2192</v>
      </c>
    </row>
    <row r="223" spans="1:23" x14ac:dyDescent="0.3">
      <c r="A223" s="15">
        <v>222</v>
      </c>
      <c r="B223" s="15" t="s">
        <v>1353</v>
      </c>
      <c r="C223" s="15" t="s">
        <v>1354</v>
      </c>
      <c r="D223" s="15">
        <v>-78.679396463558078</v>
      </c>
      <c r="E223" s="15">
        <v>-1.656895475462079</v>
      </c>
      <c r="F223" s="15">
        <v>1.99</v>
      </c>
      <c r="G223" s="15">
        <f t="shared" si="5"/>
        <v>0.44166666666666665</v>
      </c>
      <c r="H223" s="15">
        <v>2.5</v>
      </c>
      <c r="I223" s="15">
        <v>2852</v>
      </c>
      <c r="J223" s="15">
        <v>130.80000000000001</v>
      </c>
      <c r="K223" s="15">
        <v>-1.3311761600000001</v>
      </c>
      <c r="L223" s="15">
        <v>0.65840547999999999</v>
      </c>
      <c r="M223" s="15">
        <v>11.602301600000001</v>
      </c>
      <c r="N223" s="15">
        <v>0.21135086</v>
      </c>
      <c r="O223" s="15">
        <v>0.16278619</v>
      </c>
      <c r="P223" s="15">
        <v>976</v>
      </c>
      <c r="Q223" s="15">
        <v>11.729792590000001</v>
      </c>
      <c r="R223" s="15">
        <v>2852</v>
      </c>
      <c r="S223" s="15">
        <v>5.4961719499999999</v>
      </c>
      <c r="T223" s="15">
        <v>6</v>
      </c>
      <c r="U223" s="15">
        <v>5.4961714700000002</v>
      </c>
      <c r="W223" s="15">
        <v>2207</v>
      </c>
    </row>
    <row r="224" spans="1:23" x14ac:dyDescent="0.3">
      <c r="A224" s="15">
        <v>223</v>
      </c>
      <c r="B224" s="15" t="s">
        <v>1355</v>
      </c>
      <c r="C224" s="15" t="s">
        <v>1356</v>
      </c>
      <c r="D224" s="15">
        <v>-78.679380370303988</v>
      </c>
      <c r="E224" s="15">
        <v>-1.6569065395742655</v>
      </c>
      <c r="F224" s="15">
        <v>2.25</v>
      </c>
      <c r="G224" s="15">
        <f t="shared" si="5"/>
        <v>0.16416666666666699</v>
      </c>
      <c r="H224" s="15">
        <v>2.5</v>
      </c>
      <c r="I224" s="15">
        <v>2853</v>
      </c>
      <c r="J224" s="15">
        <v>130.9</v>
      </c>
      <c r="K224" s="15">
        <v>-1.49877024</v>
      </c>
      <c r="L224" s="15">
        <v>5.5976433800000001</v>
      </c>
      <c r="M224" s="15">
        <v>9.0692357999999995</v>
      </c>
      <c r="N224" s="15">
        <v>-6.0452829999999999E-2</v>
      </c>
      <c r="O224" s="15">
        <v>0.13789235</v>
      </c>
      <c r="P224" s="15">
        <v>1106</v>
      </c>
      <c r="Q224" s="15">
        <v>11.729792590000001</v>
      </c>
      <c r="R224" s="15">
        <v>2853</v>
      </c>
      <c r="S224" s="15">
        <v>5.4985651999999998</v>
      </c>
      <c r="T224" s="15">
        <v>6</v>
      </c>
      <c r="U224" s="15">
        <v>5.4985647200000001</v>
      </c>
      <c r="W224" s="15">
        <v>2237</v>
      </c>
    </row>
    <row r="225" spans="1:23" x14ac:dyDescent="0.3">
      <c r="A225" s="15">
        <v>224</v>
      </c>
      <c r="B225" s="15" t="s">
        <v>1357</v>
      </c>
      <c r="C225" s="15" t="s">
        <v>1358</v>
      </c>
      <c r="D225" s="15">
        <v>-78.679363187402487</v>
      </c>
      <c r="E225" s="15">
        <v>-1.6569223813712597</v>
      </c>
      <c r="F225" s="15">
        <v>2.4900000000000002</v>
      </c>
      <c r="G225" s="15">
        <f t="shared" si="5"/>
        <v>0.66666669166666648</v>
      </c>
      <c r="H225" s="15">
        <v>2.5</v>
      </c>
      <c r="I225" s="15">
        <v>2853</v>
      </c>
      <c r="J225" s="15">
        <v>131.30000000000001</v>
      </c>
      <c r="K225" s="15">
        <v>-1.2018892800000001</v>
      </c>
      <c r="L225" s="15">
        <v>2.9017724999999999</v>
      </c>
      <c r="M225" s="15">
        <v>9.26077175</v>
      </c>
      <c r="N225" s="15">
        <v>1.8929370000000001E-2</v>
      </c>
      <c r="O225" s="15">
        <v>0.29530928000000001</v>
      </c>
      <c r="P225" s="15">
        <v>1449</v>
      </c>
      <c r="Q225" s="15">
        <v>11.740926740000001</v>
      </c>
      <c r="R225" s="15">
        <v>2853</v>
      </c>
      <c r="S225" s="15">
        <v>5.5009465200000003</v>
      </c>
      <c r="T225" s="15">
        <v>9</v>
      </c>
      <c r="U225" s="15">
        <v>5.5009460399999996</v>
      </c>
      <c r="W225" s="15">
        <v>2255</v>
      </c>
    </row>
    <row r="226" spans="1:23" x14ac:dyDescent="0.3">
      <c r="A226" s="15">
        <v>225</v>
      </c>
      <c r="B226" s="15" t="s">
        <v>1359</v>
      </c>
      <c r="C226" s="15" t="s">
        <v>1360</v>
      </c>
      <c r="D226" s="15">
        <v>-78.679343657568097</v>
      </c>
      <c r="E226" s="15">
        <v>-1.6569443000480533</v>
      </c>
      <c r="F226" s="15">
        <v>3.51</v>
      </c>
      <c r="G226" s="15">
        <f t="shared" si="5"/>
        <v>0.90249980000000019</v>
      </c>
      <c r="H226" s="15">
        <v>2.5</v>
      </c>
      <c r="I226" s="15">
        <v>2853</v>
      </c>
      <c r="J226" s="15">
        <v>134.19999999999999</v>
      </c>
      <c r="K226" s="15">
        <v>-0.92895024999999998</v>
      </c>
      <c r="L226" s="15">
        <v>0.46926351999999999</v>
      </c>
      <c r="M226" s="15">
        <v>10.28788471</v>
      </c>
      <c r="N226" s="15">
        <v>8.19077E-3</v>
      </c>
      <c r="O226" s="15">
        <v>6.9556320000000005E-2</v>
      </c>
      <c r="P226" s="15">
        <v>2170</v>
      </c>
      <c r="Q226" s="15">
        <v>11.74830723</v>
      </c>
      <c r="R226" s="15">
        <v>2853</v>
      </c>
      <c r="S226" s="15">
        <v>5.5047674200000003</v>
      </c>
      <c r="T226" s="15">
        <v>12</v>
      </c>
      <c r="U226" s="15">
        <v>5.5047669399999997</v>
      </c>
      <c r="W226" s="15">
        <v>2261</v>
      </c>
    </row>
    <row r="227" spans="1:23" x14ac:dyDescent="0.3">
      <c r="A227" s="15">
        <v>226</v>
      </c>
      <c r="B227" s="15" t="s">
        <v>1361</v>
      </c>
      <c r="C227" s="15" t="s">
        <v>1362</v>
      </c>
      <c r="D227" s="15">
        <v>-78.679318679496646</v>
      </c>
      <c r="E227" s="15">
        <v>-1.6569726308807731</v>
      </c>
      <c r="F227" s="15">
        <v>4.0699997000000003</v>
      </c>
      <c r="G227" s="15">
        <f t="shared" si="5"/>
        <v>0.20166666666666666</v>
      </c>
      <c r="H227" s="15">
        <v>3</v>
      </c>
      <c r="I227" s="15">
        <v>2852</v>
      </c>
      <c r="J227" s="15">
        <v>135.9</v>
      </c>
      <c r="K227" s="15">
        <v>-1.51792383</v>
      </c>
      <c r="L227" s="15">
        <v>-0.12449849</v>
      </c>
      <c r="M227" s="15">
        <v>10.146626469999999</v>
      </c>
      <c r="N227" s="15">
        <v>6.4901410000000007E-2</v>
      </c>
      <c r="O227" s="15">
        <v>8.4687869999999998E-2</v>
      </c>
      <c r="P227" s="15">
        <v>1139</v>
      </c>
      <c r="Q227" s="15">
        <v>11.75876045</v>
      </c>
      <c r="R227" s="15">
        <v>2852</v>
      </c>
      <c r="S227" s="15">
        <v>5.5047674200000003</v>
      </c>
      <c r="T227" s="15">
        <v>12</v>
      </c>
      <c r="U227" s="15">
        <v>5.5047669399999997</v>
      </c>
      <c r="W227" s="15">
        <v>2261</v>
      </c>
    </row>
    <row r="228" spans="1:23" x14ac:dyDescent="0.3">
      <c r="A228" s="15">
        <v>227</v>
      </c>
      <c r="B228" s="15" t="s">
        <v>1363</v>
      </c>
      <c r="C228" s="15" t="s">
        <v>1364</v>
      </c>
      <c r="D228" s="15">
        <v>-78.679297054186463</v>
      </c>
      <c r="E228" s="15">
        <v>-1.6570033924654126</v>
      </c>
      <c r="F228" s="15">
        <v>4.0599999999999996</v>
      </c>
      <c r="G228" s="15">
        <f t="shared" si="5"/>
        <v>5.4166866666666369E-2</v>
      </c>
      <c r="H228" s="15">
        <v>3</v>
      </c>
      <c r="I228" s="15">
        <v>2852</v>
      </c>
      <c r="J228" s="15">
        <v>133.9</v>
      </c>
      <c r="K228" s="15">
        <v>-2.3463177700000002</v>
      </c>
      <c r="L228" s="15">
        <v>1.13724577</v>
      </c>
      <c r="M228" s="15">
        <v>9.6294794100000001</v>
      </c>
      <c r="N228" s="15">
        <v>1.6861870000000001E-2</v>
      </c>
      <c r="O228" s="15">
        <v>0.12886222</v>
      </c>
      <c r="P228" s="15">
        <v>1479</v>
      </c>
      <c r="Q228" s="15">
        <v>11.76782227</v>
      </c>
      <c r="R228" s="15">
        <v>2852</v>
      </c>
      <c r="S228" s="15">
        <v>5.5093817700000001</v>
      </c>
      <c r="T228" s="15">
        <v>13</v>
      </c>
      <c r="U228" s="15">
        <v>5.5093812900000003</v>
      </c>
      <c r="W228" s="15">
        <v>2329</v>
      </c>
    </row>
    <row r="229" spans="1:23" x14ac:dyDescent="0.3">
      <c r="A229" s="15">
        <v>228</v>
      </c>
      <c r="B229" s="15" t="s">
        <v>1365</v>
      </c>
      <c r="C229" s="15" t="s">
        <v>1366</v>
      </c>
      <c r="D229" s="15">
        <v>-78.679271908476949</v>
      </c>
      <c r="E229" s="15">
        <v>-1.6570343635976315</v>
      </c>
      <c r="F229" s="15">
        <v>4.47</v>
      </c>
      <c r="G229" s="15">
        <f t="shared" si="5"/>
        <v>1.1041666666666663</v>
      </c>
      <c r="H229" s="15">
        <v>3</v>
      </c>
      <c r="I229" s="15">
        <v>2852</v>
      </c>
      <c r="J229" s="15">
        <v>134.19999999999999</v>
      </c>
      <c r="K229" s="15">
        <v>-0.96965170000000001</v>
      </c>
      <c r="L229" s="15">
        <v>0.84754741</v>
      </c>
      <c r="M229" s="15">
        <v>9.4068183899999998</v>
      </c>
      <c r="N229" s="15">
        <v>3.287379E-2</v>
      </c>
      <c r="O229" s="15">
        <v>6.9556320000000005E-2</v>
      </c>
      <c r="P229" s="15">
        <v>1479</v>
      </c>
      <c r="Q229" s="15">
        <v>11.76782227</v>
      </c>
      <c r="R229" s="15">
        <v>2852</v>
      </c>
      <c r="S229" s="15">
        <v>5.5130915600000003</v>
      </c>
      <c r="T229" s="15">
        <v>16</v>
      </c>
      <c r="U229" s="15">
        <v>5.5130910899999996</v>
      </c>
      <c r="W229" s="15">
        <v>2330</v>
      </c>
    </row>
    <row r="230" spans="1:23" x14ac:dyDescent="0.3">
      <c r="A230" s="15">
        <v>229</v>
      </c>
      <c r="B230" s="15" t="s">
        <v>1367</v>
      </c>
      <c r="C230" s="15" t="s">
        <v>1368</v>
      </c>
      <c r="D230" s="15">
        <v>-78.679235531017184</v>
      </c>
      <c r="E230" s="15">
        <v>-1.6570641193538904</v>
      </c>
      <c r="F230" s="15">
        <v>6.06</v>
      </c>
      <c r="G230" s="15">
        <f t="shared" si="5"/>
        <v>1.3483331333333337</v>
      </c>
      <c r="H230" s="15">
        <v>2.5</v>
      </c>
      <c r="I230" s="15">
        <v>2851</v>
      </c>
      <c r="J230" s="15">
        <v>130.1</v>
      </c>
      <c r="K230" s="15">
        <v>-4.9152960800000001</v>
      </c>
      <c r="L230" s="15">
        <v>1.6759409999999999E-2</v>
      </c>
      <c r="M230" s="15">
        <v>9.6438445999999995</v>
      </c>
      <c r="N230" s="15">
        <v>8.6124290000000006E-2</v>
      </c>
      <c r="O230" s="15">
        <v>9.9819409999999997E-2</v>
      </c>
      <c r="P230" s="15">
        <v>1917</v>
      </c>
      <c r="Q230" s="15">
        <v>11.775607109999999</v>
      </c>
      <c r="R230" s="15">
        <v>2851</v>
      </c>
      <c r="S230" s="15">
        <v>5.5203800200000002</v>
      </c>
      <c r="T230" s="15">
        <v>22</v>
      </c>
      <c r="U230" s="15">
        <v>5.5203795400000004</v>
      </c>
      <c r="W230" s="15">
        <v>2330</v>
      </c>
    </row>
    <row r="231" spans="1:23" x14ac:dyDescent="0.3">
      <c r="A231" s="15">
        <v>230</v>
      </c>
      <c r="B231" s="15" t="s">
        <v>1369</v>
      </c>
      <c r="C231" s="15" t="s">
        <v>1370</v>
      </c>
      <c r="D231" s="15">
        <v>-78.679192783311009</v>
      </c>
      <c r="E231" s="15">
        <v>-1.6570998262614012</v>
      </c>
      <c r="F231" s="15">
        <v>6.8199997000000003</v>
      </c>
      <c r="G231" s="15">
        <f t="shared" si="5"/>
        <v>0.25583335833333315</v>
      </c>
      <c r="H231" s="15">
        <v>2.5</v>
      </c>
      <c r="I231" s="15">
        <v>2851</v>
      </c>
      <c r="J231" s="15">
        <v>127.9</v>
      </c>
      <c r="K231" s="15">
        <v>-2.2433669599999999</v>
      </c>
      <c r="L231" s="15">
        <v>7.3789296200000001</v>
      </c>
      <c r="M231" s="15">
        <v>6.9072718599999998</v>
      </c>
      <c r="N231" s="15">
        <v>7.4386540000000001E-2</v>
      </c>
      <c r="O231" s="15">
        <v>0.80563295000000001</v>
      </c>
      <c r="P231" s="15">
        <v>2020</v>
      </c>
      <c r="Q231" s="15">
        <v>11.775607109999999</v>
      </c>
      <c r="R231" s="15">
        <v>2851</v>
      </c>
      <c r="S231" s="15">
        <v>5.5265517199999996</v>
      </c>
      <c r="T231" s="15">
        <v>24</v>
      </c>
      <c r="U231" s="15">
        <v>5.5265512499999998</v>
      </c>
      <c r="W231" s="15">
        <v>2331</v>
      </c>
    </row>
    <row r="232" spans="1:23" x14ac:dyDescent="0.3">
      <c r="A232" s="15">
        <v>231</v>
      </c>
      <c r="B232" s="15" t="s">
        <v>1371</v>
      </c>
      <c r="C232" s="15" t="s">
        <v>1372</v>
      </c>
      <c r="D232" s="15">
        <v>-78.6791449226439</v>
      </c>
      <c r="E232" s="15">
        <v>-1.6571393050253391</v>
      </c>
      <c r="F232" s="15">
        <v>6.68</v>
      </c>
      <c r="G232" s="15">
        <f t="shared" si="5"/>
        <v>-0.11833333333333311</v>
      </c>
      <c r="H232" s="15">
        <v>3</v>
      </c>
      <c r="I232" s="15">
        <v>2851</v>
      </c>
      <c r="J232" s="15">
        <v>130.69999999999999</v>
      </c>
      <c r="K232" s="15">
        <v>-2.81079268</v>
      </c>
      <c r="L232" s="15">
        <v>8.5353288700000007</v>
      </c>
      <c r="M232" s="15">
        <v>6.1818289799999997</v>
      </c>
      <c r="N232" s="15">
        <v>0.13084680000000001</v>
      </c>
      <c r="O232" s="15">
        <v>0.70947437999999996</v>
      </c>
      <c r="P232" s="15">
        <v>1970</v>
      </c>
      <c r="Q232" s="15">
        <v>11.768575670000001</v>
      </c>
      <c r="R232" s="15">
        <v>2851</v>
      </c>
      <c r="S232" s="15">
        <v>5.5355520199999999</v>
      </c>
      <c r="T232" s="15">
        <v>24</v>
      </c>
      <c r="U232" s="15">
        <v>5.5355510700000004</v>
      </c>
      <c r="W232" s="15">
        <v>2354</v>
      </c>
    </row>
    <row r="233" spans="1:23" x14ac:dyDescent="0.3">
      <c r="A233" s="15">
        <v>232</v>
      </c>
      <c r="B233" s="15" t="s">
        <v>1373</v>
      </c>
      <c r="C233" s="15" t="s">
        <v>1374</v>
      </c>
      <c r="D233" s="15">
        <v>-78.67909898981452</v>
      </c>
      <c r="E233" s="15">
        <v>-1.6571776941418648</v>
      </c>
      <c r="F233" s="15">
        <v>6.3599997000000004</v>
      </c>
      <c r="G233" s="15">
        <f t="shared" si="5"/>
        <v>-1.585000025</v>
      </c>
      <c r="H233" s="15">
        <v>3</v>
      </c>
      <c r="I233" s="15">
        <v>2850</v>
      </c>
      <c r="J233" s="15">
        <v>128.1</v>
      </c>
      <c r="K233" s="15">
        <v>-2.31040454</v>
      </c>
      <c r="L233" s="15">
        <v>8.0900077800000005</v>
      </c>
      <c r="M233" s="15">
        <v>5.4946928000000002</v>
      </c>
      <c r="N233" s="15">
        <v>1.8596229999999998E-2</v>
      </c>
      <c r="O233" s="15">
        <v>0.79416226999999995</v>
      </c>
      <c r="P233" s="15">
        <v>1432</v>
      </c>
      <c r="Q233" s="15">
        <v>11.760956759999999</v>
      </c>
      <c r="R233" s="15">
        <v>2850</v>
      </c>
      <c r="S233" s="15">
        <v>5.5413327199999998</v>
      </c>
      <c r="T233" s="15">
        <v>20</v>
      </c>
      <c r="U233" s="15">
        <v>5.54133224</v>
      </c>
      <c r="W233" s="15">
        <v>2451</v>
      </c>
    </row>
    <row r="234" spans="1:23" x14ac:dyDescent="0.3">
      <c r="A234" s="15">
        <v>233</v>
      </c>
      <c r="B234" s="15" t="s">
        <v>1375</v>
      </c>
      <c r="C234" s="15" t="s">
        <v>1376</v>
      </c>
      <c r="D234" s="15">
        <v>-78.679059846326709</v>
      </c>
      <c r="E234" s="15">
        <v>-1.6572107607498765</v>
      </c>
      <c r="F234" s="15">
        <v>3.8</v>
      </c>
      <c r="G234" s="15">
        <f t="shared" si="5"/>
        <v>-1.9233331333333339</v>
      </c>
      <c r="H234" s="15">
        <v>3</v>
      </c>
      <c r="I234" s="15">
        <v>2850</v>
      </c>
      <c r="J234" s="15">
        <v>131.80000000000001</v>
      </c>
      <c r="K234" s="15">
        <v>-1.9153614000000001</v>
      </c>
      <c r="L234" s="15">
        <v>6.8498110800000003</v>
      </c>
      <c r="M234" s="15">
        <v>9.1578216599999998</v>
      </c>
      <c r="N234" s="15">
        <v>5.8088599999999999E-3</v>
      </c>
      <c r="O234" s="15">
        <v>0.69824779000000003</v>
      </c>
      <c r="P234" s="15">
        <v>977</v>
      </c>
      <c r="Q234" s="15">
        <v>11.7603054</v>
      </c>
      <c r="R234" s="15">
        <v>2850</v>
      </c>
      <c r="S234" s="15">
        <v>5.5413327199999998</v>
      </c>
      <c r="T234" s="15">
        <v>20</v>
      </c>
      <c r="U234" s="15">
        <v>5.54133224</v>
      </c>
      <c r="W234" s="15">
        <v>2452</v>
      </c>
    </row>
    <row r="235" spans="1:23" x14ac:dyDescent="0.3">
      <c r="A235" s="15">
        <v>234</v>
      </c>
      <c r="B235" s="15" t="s">
        <v>1377</v>
      </c>
      <c r="C235" s="15" t="s">
        <v>1378</v>
      </c>
      <c r="D235" s="15">
        <v>-78.679037047550082</v>
      </c>
      <c r="E235" s="15">
        <v>-1.6572341462597251</v>
      </c>
      <c r="F235" s="15">
        <v>2.8</v>
      </c>
      <c r="G235" s="15">
        <f t="shared" si="5"/>
        <v>-1.1933333583333334</v>
      </c>
      <c r="H235" s="15">
        <v>3</v>
      </c>
      <c r="I235" s="15">
        <v>2850</v>
      </c>
      <c r="J235" s="15">
        <v>133.19999999999999</v>
      </c>
      <c r="K235" s="15">
        <v>-1.06063139</v>
      </c>
      <c r="L235" s="15">
        <v>4.1778821900000001</v>
      </c>
      <c r="M235" s="15">
        <v>8.0804309799999992</v>
      </c>
      <c r="N235" s="15">
        <v>2.0221429999999999E-2</v>
      </c>
      <c r="O235" s="15">
        <v>0.65553777999999996</v>
      </c>
      <c r="P235" s="15">
        <v>781</v>
      </c>
      <c r="Q235" s="15">
        <v>11.76097298</v>
      </c>
      <c r="R235" s="15">
        <v>2850</v>
      </c>
      <c r="S235" s="15">
        <v>5.5474147800000004</v>
      </c>
      <c r="T235" s="15">
        <v>13</v>
      </c>
      <c r="U235" s="15">
        <v>5.5474142999999998</v>
      </c>
      <c r="W235" s="15">
        <v>2591</v>
      </c>
    </row>
    <row r="236" spans="1:23" x14ac:dyDescent="0.3">
      <c r="A236" s="15">
        <v>235</v>
      </c>
      <c r="B236" s="15" t="s">
        <v>1379</v>
      </c>
      <c r="C236" s="15" t="s">
        <v>1380</v>
      </c>
      <c r="D236" s="15">
        <v>-78.679023720324039</v>
      </c>
      <c r="E236" s="15">
        <v>-1.6572453361004591</v>
      </c>
      <c r="F236" s="15">
        <v>1.28</v>
      </c>
      <c r="G236" s="15">
        <f t="shared" si="5"/>
        <v>-1.2741666633333333</v>
      </c>
      <c r="H236" s="15">
        <v>3</v>
      </c>
      <c r="I236" s="15">
        <v>2850</v>
      </c>
      <c r="J236" s="15">
        <v>132.80000000000001</v>
      </c>
      <c r="K236" s="15">
        <v>-0.26336219999999999</v>
      </c>
      <c r="L236" s="15">
        <v>7.4531498000000003</v>
      </c>
      <c r="M236" s="15">
        <v>6.09084892</v>
      </c>
      <c r="N236" s="15">
        <v>5.4728999999999997E-4</v>
      </c>
      <c r="O236" s="15">
        <v>0.75657743</v>
      </c>
      <c r="P236" s="15">
        <v>781</v>
      </c>
      <c r="Q236" s="15">
        <v>11.764565470000001</v>
      </c>
      <c r="R236" s="15">
        <v>2850</v>
      </c>
      <c r="S236" s="15">
        <v>5.5501804400000001</v>
      </c>
      <c r="T236" s="15">
        <v>9</v>
      </c>
      <c r="U236" s="15">
        <v>5.5501794799999997</v>
      </c>
      <c r="W236" s="15">
        <v>2689</v>
      </c>
    </row>
    <row r="237" spans="1:23" x14ac:dyDescent="0.3">
      <c r="A237" s="15">
        <v>236</v>
      </c>
      <c r="B237" s="15" t="s">
        <v>1381</v>
      </c>
      <c r="C237" s="15" t="s">
        <v>1382</v>
      </c>
      <c r="D237" s="15">
        <v>-78.67901642806828</v>
      </c>
      <c r="E237" s="15">
        <v>-1.6572514548897743</v>
      </c>
      <c r="F237" s="15">
        <v>0.52</v>
      </c>
      <c r="G237" s="15">
        <f t="shared" si="5"/>
        <v>-0.1125000266666667</v>
      </c>
      <c r="H237" s="15">
        <v>3</v>
      </c>
      <c r="I237" s="15">
        <v>2850</v>
      </c>
      <c r="J237" s="15">
        <v>135</v>
      </c>
      <c r="K237" s="15">
        <v>-0.52433019999999997</v>
      </c>
      <c r="L237" s="15">
        <v>9.1314849900000006</v>
      </c>
      <c r="M237" s="15">
        <v>7.8362221700000001</v>
      </c>
      <c r="N237" s="15">
        <v>6.4398620000000004E-2</v>
      </c>
      <c r="O237" s="15">
        <v>0.95646036000000001</v>
      </c>
      <c r="P237" s="15">
        <v>835</v>
      </c>
      <c r="Q237" s="15">
        <v>11.76902866</v>
      </c>
      <c r="R237" s="15">
        <v>2850</v>
      </c>
      <c r="S237" s="15">
        <v>5.5537076000000001</v>
      </c>
      <c r="T237" s="15">
        <v>9</v>
      </c>
      <c r="U237" s="15">
        <v>5.5537071200000003</v>
      </c>
      <c r="W237" s="15">
        <v>2689</v>
      </c>
    </row>
    <row r="238" spans="1:23" x14ac:dyDescent="0.3">
      <c r="A238" s="15">
        <v>237</v>
      </c>
      <c r="B238" s="15" t="s">
        <v>1383</v>
      </c>
      <c r="C238" s="15" t="s">
        <v>1384</v>
      </c>
      <c r="D238" s="15">
        <v>-78.67901005782187</v>
      </c>
      <c r="E238" s="15">
        <v>-1.6572591243311763</v>
      </c>
      <c r="F238" s="15">
        <v>0.84999996</v>
      </c>
      <c r="G238" s="15">
        <f t="shared" si="5"/>
        <v>0.23333333333333331</v>
      </c>
      <c r="H238" s="15">
        <v>3</v>
      </c>
      <c r="I238" s="15">
        <v>2849</v>
      </c>
      <c r="J238" s="15">
        <v>135.19999999999999</v>
      </c>
      <c r="K238" s="15">
        <v>0.44053310000000001</v>
      </c>
      <c r="L238" s="15">
        <v>7.92720175</v>
      </c>
      <c r="M238" s="15">
        <v>5.3390698399999996</v>
      </c>
      <c r="N238" s="15">
        <v>2.7850590000000001E-2</v>
      </c>
      <c r="O238" s="15">
        <v>0.81881207</v>
      </c>
      <c r="P238" s="15">
        <v>806</v>
      </c>
      <c r="Q238" s="15">
        <v>11.76902866</v>
      </c>
      <c r="R238" s="15">
        <v>2849</v>
      </c>
      <c r="S238" s="15">
        <v>5.5552558899999998</v>
      </c>
      <c r="T238" s="15">
        <v>3</v>
      </c>
      <c r="U238" s="15">
        <v>5.55525541</v>
      </c>
      <c r="W238" s="15">
        <v>2732</v>
      </c>
    </row>
    <row r="239" spans="1:23" x14ac:dyDescent="0.3">
      <c r="A239" s="15">
        <v>238</v>
      </c>
      <c r="B239" s="15" t="s">
        <v>1385</v>
      </c>
      <c r="C239" s="15" t="s">
        <v>1386</v>
      </c>
      <c r="D239" s="15">
        <v>-78.679009051993489</v>
      </c>
      <c r="E239" s="15">
        <v>-1.6572689730674028</v>
      </c>
      <c r="F239" s="15">
        <v>0.71</v>
      </c>
      <c r="G239" s="15">
        <f t="shared" si="5"/>
        <v>-0.52333330666666666</v>
      </c>
      <c r="H239" s="15">
        <v>3</v>
      </c>
      <c r="I239" s="15">
        <v>2849</v>
      </c>
      <c r="J239" s="15">
        <v>133.69999999999999</v>
      </c>
      <c r="K239" s="15">
        <v>0.52672439999999998</v>
      </c>
      <c r="L239" s="15">
        <v>8.8561525299999992</v>
      </c>
      <c r="M239" s="15">
        <v>5.2983684499999999</v>
      </c>
      <c r="N239" s="15">
        <v>5.0344550000000002E-2</v>
      </c>
      <c r="O239" s="15">
        <v>0.83589606999999999</v>
      </c>
      <c r="P239" s="15">
        <v>824</v>
      </c>
      <c r="Q239" s="15">
        <v>11.781810760000001</v>
      </c>
      <c r="R239" s="15">
        <v>2849</v>
      </c>
      <c r="S239" s="15">
        <v>5.5564413100000003</v>
      </c>
      <c r="T239" s="15">
        <v>3</v>
      </c>
      <c r="U239" s="15">
        <v>5.5564403499999999</v>
      </c>
      <c r="W239" s="15">
        <v>2732</v>
      </c>
    </row>
    <row r="241" spans="1:1" x14ac:dyDescent="0.3">
      <c r="A241" s="15">
        <f>MAX(A2:A239)</f>
        <v>238</v>
      </c>
    </row>
  </sheetData>
  <sheetProtection formatCells="0" formatColumns="0" formatRows="0" insertColumns="0" insertRows="0" insertHyperlinks="0" deleteColumns="0" deleteRows="0" sort="0" autoFilter="0" pivotTables="0"/>
  <conditionalFormatting sqref="F2:F239">
    <cfRule type="cellIs" dxfId="23" priority="1" operator="greaterThan">
      <formula>0</formula>
    </cfRule>
  </conditionalFormatting>
  <pageMargins left="0.7" right="0.7" top="0.75" bottom="0.75" header="0.3" footer="0.3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D0C0C-11CD-46B5-AB93-207276AB3C76}">
  <dimension ref="A1:BV155"/>
  <sheetViews>
    <sheetView topLeftCell="BA34" workbookViewId="0">
      <selection activeCell="BK44" sqref="BK44"/>
    </sheetView>
  </sheetViews>
  <sheetFormatPr baseColWidth="10" defaultRowHeight="14.4" x14ac:dyDescent="0.3"/>
  <cols>
    <col min="2" max="2" width="13.109375" customWidth="1"/>
    <col min="3" max="3" width="15.33203125" customWidth="1"/>
    <col min="4" max="4" width="15.44140625" customWidth="1"/>
    <col min="7" max="7" width="19.33203125" customWidth="1"/>
    <col min="49" max="49" width="17.44140625" customWidth="1"/>
    <col min="51" max="51" width="17.21875" customWidth="1"/>
    <col min="52" max="52" width="17.109375" customWidth="1"/>
    <col min="53" max="53" width="14.88671875" customWidth="1"/>
    <col min="56" max="56" width="17.33203125" customWidth="1"/>
    <col min="57" max="57" width="16.44140625" customWidth="1"/>
    <col min="58" max="58" width="19" customWidth="1"/>
    <col min="59" max="59" width="18.33203125" customWidth="1"/>
    <col min="60" max="60" width="19.88671875" customWidth="1"/>
    <col min="61" max="61" width="18.44140625" customWidth="1"/>
    <col min="62" max="62" width="21.77734375" customWidth="1"/>
    <col min="63" max="64" width="18" customWidth="1"/>
    <col min="65" max="65" width="14.88671875" customWidth="1"/>
    <col min="68" max="68" width="15.5546875" customWidth="1"/>
    <col min="69" max="69" width="14.5546875" customWidth="1"/>
    <col min="70" max="70" width="16.33203125" customWidth="1"/>
    <col min="71" max="71" width="17" customWidth="1"/>
    <col min="72" max="72" width="16.6640625" customWidth="1"/>
    <col min="73" max="73" width="13.6640625" customWidth="1"/>
    <col min="74" max="74" width="16" customWidth="1"/>
  </cols>
  <sheetData>
    <row r="1" spans="1:74" ht="72" x14ac:dyDescent="0.3">
      <c r="A1" s="40" t="s">
        <v>2665</v>
      </c>
      <c r="B1" s="25" t="s">
        <v>1</v>
      </c>
      <c r="C1" s="25" t="s">
        <v>2</v>
      </c>
      <c r="D1" s="25" t="s">
        <v>3</v>
      </c>
      <c r="E1" s="25" t="s">
        <v>4</v>
      </c>
      <c r="F1" s="39" t="s">
        <v>5</v>
      </c>
      <c r="G1" s="39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2666</v>
      </c>
      <c r="P1" s="25" t="s">
        <v>2667</v>
      </c>
      <c r="Q1" s="25" t="s">
        <v>14</v>
      </c>
      <c r="R1" s="38" t="s">
        <v>22</v>
      </c>
      <c r="S1" s="25" t="s">
        <v>15</v>
      </c>
      <c r="T1" s="25" t="s">
        <v>17</v>
      </c>
      <c r="U1" s="25" t="s">
        <v>16</v>
      </c>
      <c r="V1" s="25" t="s">
        <v>20</v>
      </c>
      <c r="W1" s="25" t="s">
        <v>21</v>
      </c>
      <c r="X1" s="25" t="s">
        <v>2668</v>
      </c>
      <c r="Y1" s="25" t="s">
        <v>902</v>
      </c>
      <c r="Z1" s="25" t="s">
        <v>2669</v>
      </c>
      <c r="AA1" s="25" t="s">
        <v>2670</v>
      </c>
      <c r="AB1" s="25" t="s">
        <v>2671</v>
      </c>
      <c r="AC1" s="25" t="s">
        <v>2672</v>
      </c>
      <c r="AD1" s="25" t="s">
        <v>2673</v>
      </c>
      <c r="AE1" s="26" t="s">
        <v>24</v>
      </c>
      <c r="AF1" s="26">
        <f>MAX(A2:A155)</f>
        <v>154</v>
      </c>
      <c r="AG1" s="26" t="s">
        <v>25</v>
      </c>
      <c r="AH1" s="25" t="s">
        <v>2674</v>
      </c>
      <c r="AI1" s="25" t="s">
        <v>2675</v>
      </c>
      <c r="AJ1" s="25" t="s">
        <v>2676</v>
      </c>
      <c r="AK1" s="25" t="s">
        <v>2677</v>
      </c>
      <c r="AL1" s="25" t="s">
        <v>2678</v>
      </c>
      <c r="AM1" s="25" t="s">
        <v>2679</v>
      </c>
      <c r="AN1" s="25" t="s">
        <v>2680</v>
      </c>
      <c r="AO1" s="25" t="s">
        <v>2681</v>
      </c>
      <c r="AP1" s="25" t="s">
        <v>2682</v>
      </c>
      <c r="AQ1" s="25" t="s">
        <v>2683</v>
      </c>
      <c r="AR1" s="25" t="s">
        <v>2684</v>
      </c>
      <c r="AS1" s="25" t="s">
        <v>2685</v>
      </c>
      <c r="AT1" s="25" t="s">
        <v>2686</v>
      </c>
      <c r="AU1" s="25" t="s">
        <v>2687</v>
      </c>
      <c r="AV1" s="25" t="s">
        <v>2688</v>
      </c>
      <c r="AW1" s="25" t="s">
        <v>903</v>
      </c>
      <c r="AX1" s="25" t="s">
        <v>2689</v>
      </c>
      <c r="AY1" s="25" t="s">
        <v>2690</v>
      </c>
      <c r="AZ1" s="25" t="s">
        <v>1935</v>
      </c>
      <c r="BA1" s="25" t="s">
        <v>1387</v>
      </c>
      <c r="BB1" s="25" t="s">
        <v>2691</v>
      </c>
      <c r="BC1" s="44" t="s">
        <v>3286</v>
      </c>
      <c r="BD1" s="25" t="s">
        <v>2693</v>
      </c>
      <c r="BE1" s="25" t="s">
        <v>2694</v>
      </c>
      <c r="BF1" s="25" t="s">
        <v>3285</v>
      </c>
      <c r="BG1" s="25" t="s">
        <v>3284</v>
      </c>
      <c r="BH1" s="27" t="s">
        <v>2695</v>
      </c>
      <c r="BI1" s="25" t="s">
        <v>2696</v>
      </c>
      <c r="BJ1" s="25" t="s">
        <v>2697</v>
      </c>
      <c r="BK1" s="25" t="s">
        <v>2698</v>
      </c>
      <c r="BL1" s="25" t="s">
        <v>2699</v>
      </c>
      <c r="BM1" s="25" t="s">
        <v>2700</v>
      </c>
      <c r="BP1" s="29" t="s">
        <v>22</v>
      </c>
      <c r="BQ1" s="30" t="s">
        <v>0</v>
      </c>
      <c r="BR1" s="30" t="s">
        <v>22</v>
      </c>
      <c r="BS1" s="31" t="s">
        <v>904</v>
      </c>
      <c r="BT1" s="29" t="s">
        <v>905</v>
      </c>
      <c r="BU1" s="29" t="s">
        <v>906</v>
      </c>
      <c r="BV1" s="37" t="s">
        <v>907</v>
      </c>
    </row>
    <row r="2" spans="1:74" x14ac:dyDescent="0.3">
      <c r="A2" s="12">
        <v>1</v>
      </c>
      <c r="B2" s="12" t="s">
        <v>3283</v>
      </c>
      <c r="C2" s="12" t="s">
        <v>3282</v>
      </c>
      <c r="D2" s="12">
        <v>-78.677351009999995</v>
      </c>
      <c r="E2" s="12">
        <v>-1.6606394600000001</v>
      </c>
      <c r="F2" s="12">
        <v>0</v>
      </c>
      <c r="G2" s="12"/>
      <c r="H2" s="12">
        <v>3.7900925000000001</v>
      </c>
      <c r="I2" s="12">
        <v>2838.63647460937</v>
      </c>
      <c r="J2" s="12">
        <v>0</v>
      </c>
      <c r="K2" s="12">
        <v>3.13999557</v>
      </c>
      <c r="L2" s="12">
        <v>5.3570260999999997</v>
      </c>
      <c r="M2" s="12">
        <v>8.8112611800000007</v>
      </c>
      <c r="N2" s="12">
        <v>-2.3239449999999998E-2</v>
      </c>
      <c r="O2" s="12" t="s">
        <v>1938</v>
      </c>
      <c r="P2" s="12">
        <v>-1.6606394099999999</v>
      </c>
      <c r="Q2" s="12">
        <v>2838.6364746099998</v>
      </c>
      <c r="R2" s="12">
        <v>782</v>
      </c>
      <c r="S2" s="12">
        <v>5.2403378500000004</v>
      </c>
      <c r="T2" s="12">
        <v>0</v>
      </c>
      <c r="U2" s="12">
        <v>0</v>
      </c>
      <c r="V2" s="12">
        <v>12.321480749999999</v>
      </c>
      <c r="W2" s="12">
        <v>21</v>
      </c>
      <c r="X2" s="12">
        <v>-0.13825842999999999</v>
      </c>
      <c r="Y2" s="12">
        <v>0.49311766000000001</v>
      </c>
      <c r="Z2" s="12">
        <v>0.67201412000000005</v>
      </c>
      <c r="AA2" s="12">
        <v>-78.677352909999996</v>
      </c>
      <c r="AB2" s="12">
        <v>3.7900924699999998</v>
      </c>
      <c r="AC2" s="12" t="s">
        <v>1938</v>
      </c>
      <c r="AD2" s="12" t="s">
        <v>1938</v>
      </c>
      <c r="AE2" s="12"/>
      <c r="AF2" s="12"/>
      <c r="AG2" s="12"/>
      <c r="AH2" s="12">
        <v>14.225806240000001</v>
      </c>
      <c r="AI2" s="12">
        <v>17.254901889999999</v>
      </c>
      <c r="AJ2" s="12" t="s">
        <v>1938</v>
      </c>
      <c r="AK2" s="12">
        <v>48.751987460000002</v>
      </c>
      <c r="AL2" s="12" t="s">
        <v>1938</v>
      </c>
      <c r="AM2" s="12" t="s">
        <v>1938</v>
      </c>
      <c r="AN2" s="12">
        <v>0.14203182</v>
      </c>
      <c r="AO2" s="12" t="s">
        <v>1938</v>
      </c>
      <c r="AP2" s="12">
        <v>-11.21909428</v>
      </c>
      <c r="AQ2" s="12">
        <v>3.9743300000000002E-2</v>
      </c>
      <c r="AR2" s="12">
        <v>3.6639989999999997E-2</v>
      </c>
      <c r="AS2" s="12" t="s">
        <v>1938</v>
      </c>
      <c r="AT2" s="12" t="s">
        <v>1938</v>
      </c>
      <c r="AU2" s="12" t="s">
        <v>1938</v>
      </c>
      <c r="AV2" s="12">
        <v>0</v>
      </c>
      <c r="AW2" s="12">
        <v>8.2663250000000001</v>
      </c>
      <c r="AX2" s="12">
        <v>6.2278799999999999</v>
      </c>
      <c r="AY2" s="12">
        <v>7.7046060599999997</v>
      </c>
      <c r="AZ2" s="12">
        <v>16.056493759999999</v>
      </c>
      <c r="BA2" s="12">
        <v>12.978979109999999</v>
      </c>
      <c r="BB2" s="12" t="s">
        <v>1938</v>
      </c>
      <c r="BC2" s="44"/>
      <c r="BD2" s="12">
        <f t="shared" ref="BD2:BD33" si="0">IF(F2&lt;$BJ$2,$BJ$2-F2,F2-$BJ$2)</f>
        <v>4.9619480519480508</v>
      </c>
      <c r="BE2" s="12">
        <f t="shared" ref="BE2:BE33" si="1">(BD2/L2)*100</f>
        <v>92.625049035098996</v>
      </c>
      <c r="BF2" s="12">
        <f t="shared" ref="BF2:BF33" si="2">IF(G2&lt;$BL$2,$BL$2-G2,G2-$BL$2)</f>
        <v>3.0372807017544144E-3</v>
      </c>
      <c r="BG2" s="12">
        <f t="shared" ref="BG2:BG33" si="3">(BF2/$BL$2)*100</f>
        <v>100</v>
      </c>
      <c r="BH2" s="32">
        <f>AVERAGE(BE2:BE155)</f>
        <v>162.82687368120935</v>
      </c>
      <c r="BI2" s="12">
        <f>AVERAGE(BG2:BG155)</f>
        <v>22442.505508931295</v>
      </c>
      <c r="BJ2" s="12">
        <f>AVERAGE(F2:F155)</f>
        <v>4.9619480519480508</v>
      </c>
      <c r="BK2" s="12">
        <f>MAX(F2:F155)</f>
        <v>10.68</v>
      </c>
      <c r="BL2" s="12">
        <f>AVERAGE(G4:G155)</f>
        <v>3.0372807017544144E-3</v>
      </c>
      <c r="BM2" s="12">
        <f>MAX(G4:G155)</f>
        <v>2.2083333333333335</v>
      </c>
      <c r="BP2" s="12">
        <v>660</v>
      </c>
      <c r="BQ2" s="12">
        <v>1</v>
      </c>
      <c r="BR2" s="12">
        <f t="shared" ref="BR2:BR33" si="4">IF(BP2&lt;=1000,BP2," ")</f>
        <v>660</v>
      </c>
      <c r="BS2" s="32">
        <f>MAX(BQ2:BQ51)</f>
        <v>50</v>
      </c>
      <c r="BT2" s="12">
        <f>AVERAGE(BR2:BR155)</f>
        <v>811.22</v>
      </c>
      <c r="BU2" s="12">
        <f>AVERAGE(BP2:BP155)</f>
        <v>1444.0259740259739</v>
      </c>
      <c r="BV2" s="12">
        <f>(BS2/MAX(A2:A155)*100)</f>
        <v>32.467532467532465</v>
      </c>
    </row>
    <row r="3" spans="1:74" x14ac:dyDescent="0.3">
      <c r="A3" s="12">
        <f t="shared" ref="A3:A34" si="5">1+A2</f>
        <v>2</v>
      </c>
      <c r="B3" s="12" t="s">
        <v>3281</v>
      </c>
      <c r="C3" s="12" t="s">
        <v>3280</v>
      </c>
      <c r="D3" s="12">
        <v>-78.677350720000007</v>
      </c>
      <c r="E3" s="12">
        <v>-1.6606389500000001</v>
      </c>
      <c r="F3" s="12">
        <v>0</v>
      </c>
      <c r="G3" s="12"/>
      <c r="H3" s="12">
        <v>3.7900925000000001</v>
      </c>
      <c r="I3" s="12">
        <v>2838.69360351562</v>
      </c>
      <c r="J3" s="12">
        <v>0</v>
      </c>
      <c r="K3" s="12">
        <v>0.59256494000000004</v>
      </c>
      <c r="L3" s="12">
        <v>4.0713400799999997</v>
      </c>
      <c r="M3" s="12">
        <v>9.0099792500000007</v>
      </c>
      <c r="N3" s="12">
        <v>1.386602E-2</v>
      </c>
      <c r="O3" s="12" t="s">
        <v>1938</v>
      </c>
      <c r="P3" s="12">
        <v>-1.66063893</v>
      </c>
      <c r="Q3" s="12">
        <v>2838.6936035200001</v>
      </c>
      <c r="R3" s="12">
        <v>665</v>
      </c>
      <c r="S3" s="12">
        <v>5.2403378500000004</v>
      </c>
      <c r="T3" s="12">
        <v>0</v>
      </c>
      <c r="U3" s="12">
        <v>0</v>
      </c>
      <c r="V3" s="12">
        <v>12.32682228</v>
      </c>
      <c r="W3" s="12">
        <v>21</v>
      </c>
      <c r="X3" s="12">
        <v>0.13337727999999999</v>
      </c>
      <c r="Y3" s="12">
        <v>0.44943138999999999</v>
      </c>
      <c r="Z3" s="12">
        <v>0.41306936999999999</v>
      </c>
      <c r="AA3" s="12">
        <v>-78.677352909999996</v>
      </c>
      <c r="AB3" s="12">
        <v>3.7900924699999998</v>
      </c>
      <c r="AC3" s="12" t="s">
        <v>1938</v>
      </c>
      <c r="AD3" s="12" t="s">
        <v>1938</v>
      </c>
      <c r="AE3" s="12"/>
      <c r="AF3" s="12"/>
      <c r="AG3" s="12"/>
      <c r="AH3" s="12">
        <v>14.225806240000001</v>
      </c>
      <c r="AI3" s="12">
        <v>17.254901889999999</v>
      </c>
      <c r="AJ3" s="12" t="s">
        <v>1938</v>
      </c>
      <c r="AK3" s="12">
        <v>48.751892089999998</v>
      </c>
      <c r="AL3" s="12" t="s">
        <v>1938</v>
      </c>
      <c r="AM3" s="12" t="s">
        <v>1938</v>
      </c>
      <c r="AN3" s="12">
        <v>0.14209337999999999</v>
      </c>
      <c r="AO3" s="12" t="s">
        <v>1938</v>
      </c>
      <c r="AP3" s="12">
        <v>-11.074056629999999</v>
      </c>
      <c r="AQ3" s="12" t="s">
        <v>3265</v>
      </c>
      <c r="AR3" s="12">
        <v>3.665587E-2</v>
      </c>
      <c r="AS3" s="12" t="s">
        <v>1938</v>
      </c>
      <c r="AT3" s="12" t="s">
        <v>1938</v>
      </c>
      <c r="AU3" s="12" t="s">
        <v>1938</v>
      </c>
      <c r="AV3" s="12">
        <v>0</v>
      </c>
      <c r="AW3" s="12">
        <v>8.2663250000000001</v>
      </c>
      <c r="AX3" s="12">
        <v>0</v>
      </c>
      <c r="AY3" s="12">
        <v>7.7025966600000002</v>
      </c>
      <c r="AZ3" s="12" t="s">
        <v>1938</v>
      </c>
      <c r="BA3" s="12">
        <v>12.98236561</v>
      </c>
      <c r="BB3" s="12" t="s">
        <v>1938</v>
      </c>
      <c r="BC3" s="44"/>
      <c r="BD3" s="12">
        <f t="shared" si="0"/>
        <v>4.9619480519480508</v>
      </c>
      <c r="BE3" s="12">
        <f t="shared" si="1"/>
        <v>121.87505721575711</v>
      </c>
      <c r="BF3" s="12">
        <f t="shared" si="2"/>
        <v>3.0372807017544144E-3</v>
      </c>
      <c r="BG3" s="12">
        <f t="shared" si="3"/>
        <v>100</v>
      </c>
      <c r="BP3" s="12">
        <v>660</v>
      </c>
      <c r="BQ3" s="12">
        <f t="shared" ref="BQ3:BQ34" si="6">1+BQ2</f>
        <v>2</v>
      </c>
      <c r="BR3" s="12">
        <f t="shared" si="4"/>
        <v>660</v>
      </c>
    </row>
    <row r="4" spans="1:74" x14ac:dyDescent="0.3">
      <c r="A4" s="12">
        <f t="shared" si="5"/>
        <v>3</v>
      </c>
      <c r="B4" s="12" t="s">
        <v>3279</v>
      </c>
      <c r="C4" s="12" t="s">
        <v>3278</v>
      </c>
      <c r="D4" s="12">
        <v>-78.677350270000005</v>
      </c>
      <c r="E4" s="12">
        <v>-1.66063852</v>
      </c>
      <c r="F4" s="12">
        <v>0</v>
      </c>
      <c r="G4" s="12">
        <f t="shared" ref="G4:G35" si="7">(-F6+8*F5-8*F3+F2)/12</f>
        <v>0</v>
      </c>
      <c r="H4" s="12">
        <v>3.7900925000000001</v>
      </c>
      <c r="I4" s="12">
        <v>2838.8056640625</v>
      </c>
      <c r="J4" s="12">
        <v>0</v>
      </c>
      <c r="K4" s="12">
        <v>0.44173020000000002</v>
      </c>
      <c r="L4" s="12">
        <v>4.2102036500000004</v>
      </c>
      <c r="M4" s="12">
        <v>8.7945013000000003</v>
      </c>
      <c r="N4" s="12">
        <v>1.393753E-2</v>
      </c>
      <c r="O4" s="12" t="s">
        <v>1938</v>
      </c>
      <c r="P4" s="12">
        <v>-1.6606385699999999</v>
      </c>
      <c r="Q4" s="12">
        <v>2838.8056640599998</v>
      </c>
      <c r="R4" s="12">
        <v>665</v>
      </c>
      <c r="S4" s="12">
        <v>5.2403378500000004</v>
      </c>
      <c r="T4" s="12">
        <v>0</v>
      </c>
      <c r="U4" s="12">
        <v>0</v>
      </c>
      <c r="V4" s="12">
        <v>12.32682228</v>
      </c>
      <c r="W4" s="12">
        <v>21</v>
      </c>
      <c r="X4" s="12">
        <v>5.2106220000000002E-2</v>
      </c>
      <c r="Y4" s="12">
        <v>0.41721587999999998</v>
      </c>
      <c r="Z4" s="12">
        <v>0.80697781000000002</v>
      </c>
      <c r="AA4" s="12">
        <v>-78.677352909999996</v>
      </c>
      <c r="AB4" s="12">
        <v>3.7900924699999998</v>
      </c>
      <c r="AC4" s="12" t="s">
        <v>1938</v>
      </c>
      <c r="AD4" s="12" t="s">
        <v>1938</v>
      </c>
      <c r="AE4" s="12"/>
      <c r="AF4" s="12"/>
      <c r="AG4" s="12"/>
      <c r="AH4" s="12">
        <v>14.209436419999999</v>
      </c>
      <c r="AI4" s="12">
        <v>17.254901889999999</v>
      </c>
      <c r="AJ4" s="12" t="s">
        <v>1938</v>
      </c>
      <c r="AK4" s="12">
        <v>48.751892089999998</v>
      </c>
      <c r="AL4" s="12" t="s">
        <v>1938</v>
      </c>
      <c r="AM4" s="12" t="s">
        <v>1938</v>
      </c>
      <c r="AN4" s="12">
        <v>0.14209337999999999</v>
      </c>
      <c r="AO4" s="12" t="s">
        <v>1938</v>
      </c>
      <c r="AP4" s="12">
        <v>-11.074056629999999</v>
      </c>
      <c r="AQ4" s="12" t="s">
        <v>3265</v>
      </c>
      <c r="AR4" s="12">
        <v>3.665587E-2</v>
      </c>
      <c r="AS4" s="12" t="s">
        <v>1938</v>
      </c>
      <c r="AT4" s="12" t="s">
        <v>1938</v>
      </c>
      <c r="AU4" s="12" t="s">
        <v>1938</v>
      </c>
      <c r="AV4" s="12">
        <v>0</v>
      </c>
      <c r="AW4" s="12">
        <v>8.2663250000000001</v>
      </c>
      <c r="AX4" s="12">
        <v>0</v>
      </c>
      <c r="AY4" s="12">
        <v>7.7025966600000002</v>
      </c>
      <c r="AZ4" s="12" t="s">
        <v>1938</v>
      </c>
      <c r="BA4" s="12">
        <v>12.98236561</v>
      </c>
      <c r="BB4" s="12" t="s">
        <v>1938</v>
      </c>
      <c r="BC4" s="44"/>
      <c r="BD4" s="12">
        <f t="shared" si="0"/>
        <v>4.9619480519480508</v>
      </c>
      <c r="BE4" s="12">
        <f t="shared" si="1"/>
        <v>117.85529785353852</v>
      </c>
      <c r="BF4" s="12">
        <f t="shared" si="2"/>
        <v>3.0372807017544144E-3</v>
      </c>
      <c r="BG4" s="12">
        <f t="shared" si="3"/>
        <v>100</v>
      </c>
      <c r="BP4" s="12">
        <v>665</v>
      </c>
      <c r="BQ4" s="12">
        <f t="shared" si="6"/>
        <v>3</v>
      </c>
      <c r="BR4" s="12">
        <f t="shared" si="4"/>
        <v>665</v>
      </c>
    </row>
    <row r="5" spans="1:74" x14ac:dyDescent="0.3">
      <c r="A5" s="12">
        <f t="shared" si="5"/>
        <v>4</v>
      </c>
      <c r="B5" s="12" t="s">
        <v>3277</v>
      </c>
      <c r="C5" s="12" t="s">
        <v>3276</v>
      </c>
      <c r="D5" s="12">
        <v>-78.677350180000005</v>
      </c>
      <c r="E5" s="12">
        <v>-1.66063877</v>
      </c>
      <c r="F5" s="12">
        <v>0</v>
      </c>
      <c r="G5" s="12">
        <f t="shared" si="7"/>
        <v>0</v>
      </c>
      <c r="H5" s="12">
        <v>3.7900925000000001</v>
      </c>
      <c r="I5" s="12">
        <v>2838.87744140625</v>
      </c>
      <c r="J5" s="12">
        <v>0</v>
      </c>
      <c r="K5" s="12">
        <v>0.56622868999999998</v>
      </c>
      <c r="L5" s="12">
        <v>4.8183307600000003</v>
      </c>
      <c r="M5" s="12">
        <v>8.8304147700000009</v>
      </c>
      <c r="N5" s="12">
        <v>3.544717E-2</v>
      </c>
      <c r="O5" s="12" t="s">
        <v>1938</v>
      </c>
      <c r="P5" s="12">
        <v>-1.66063881</v>
      </c>
      <c r="Q5" s="12">
        <v>2838.8774414099998</v>
      </c>
      <c r="R5" s="12">
        <v>1884</v>
      </c>
      <c r="S5" s="12">
        <v>5.2403378500000004</v>
      </c>
      <c r="T5" s="12">
        <v>0</v>
      </c>
      <c r="U5" s="12">
        <v>0</v>
      </c>
      <c r="V5" s="12">
        <v>12.33928585</v>
      </c>
      <c r="W5" s="12">
        <v>22</v>
      </c>
      <c r="X5" s="12">
        <v>6.9922399999999996E-2</v>
      </c>
      <c r="Y5" s="12">
        <v>0.48701622999999999</v>
      </c>
      <c r="Z5" s="12">
        <v>0.79965609000000004</v>
      </c>
      <c r="AA5" s="12">
        <v>-78.677352909999996</v>
      </c>
      <c r="AB5" s="12">
        <v>3.7900924699999998</v>
      </c>
      <c r="AC5" s="12" t="s">
        <v>1938</v>
      </c>
      <c r="AD5" s="12" t="s">
        <v>1938</v>
      </c>
      <c r="AE5" s="12"/>
      <c r="AF5" s="12"/>
      <c r="AG5" s="12"/>
      <c r="AH5" s="12">
        <v>14.19310379</v>
      </c>
      <c r="AI5" s="12">
        <v>17.254901889999999</v>
      </c>
      <c r="AJ5" s="12" t="s">
        <v>1938</v>
      </c>
      <c r="AK5" s="12">
        <v>48.751670840000003</v>
      </c>
      <c r="AL5" s="12" t="s">
        <v>1938</v>
      </c>
      <c r="AM5" s="12" t="s">
        <v>1938</v>
      </c>
      <c r="AN5" s="12">
        <v>0.14223705</v>
      </c>
      <c r="AO5" s="12" t="s">
        <v>1938</v>
      </c>
      <c r="AP5" s="12">
        <v>-5.4175844199999998</v>
      </c>
      <c r="AQ5" s="12" t="s">
        <v>3265</v>
      </c>
      <c r="AR5" s="12">
        <v>3.6692929999999999E-2</v>
      </c>
      <c r="AS5" s="12" t="s">
        <v>1938</v>
      </c>
      <c r="AT5" s="12" t="s">
        <v>1938</v>
      </c>
      <c r="AU5" s="12" t="s">
        <v>1938</v>
      </c>
      <c r="AV5" s="12">
        <v>0</v>
      </c>
      <c r="AW5" s="12">
        <v>8.2663250000000001</v>
      </c>
      <c r="AX5" s="12">
        <v>0</v>
      </c>
      <c r="AY5" s="12">
        <v>7.6979112599999997</v>
      </c>
      <c r="AZ5" s="12" t="s">
        <v>1938</v>
      </c>
      <c r="BA5" s="12">
        <v>12.990266800000001</v>
      </c>
      <c r="BB5" s="12" t="s">
        <v>1938</v>
      </c>
      <c r="BC5" s="44"/>
      <c r="BD5" s="12">
        <f t="shared" si="0"/>
        <v>4.9619480519480508</v>
      </c>
      <c r="BE5" s="12">
        <f t="shared" si="1"/>
        <v>102.98064410895797</v>
      </c>
      <c r="BF5" s="12">
        <f t="shared" si="2"/>
        <v>3.0372807017544144E-3</v>
      </c>
      <c r="BG5" s="12">
        <f t="shared" si="3"/>
        <v>100</v>
      </c>
      <c r="BJ5" s="33" t="s">
        <v>2709</v>
      </c>
      <c r="BK5" s="33">
        <f>(S155-S2)*1000</f>
        <v>773.29491999999971</v>
      </c>
      <c r="BL5" s="36" t="s">
        <v>34</v>
      </c>
      <c r="BP5" s="12">
        <v>665</v>
      </c>
      <c r="BQ5" s="12">
        <f t="shared" si="6"/>
        <v>4</v>
      </c>
      <c r="BR5" s="12">
        <f t="shared" si="4"/>
        <v>665</v>
      </c>
    </row>
    <row r="6" spans="1:74" x14ac:dyDescent="0.3">
      <c r="A6" s="12">
        <f t="shared" si="5"/>
        <v>5</v>
      </c>
      <c r="B6" s="12" t="s">
        <v>3275</v>
      </c>
      <c r="C6" s="12" t="s">
        <v>3274</v>
      </c>
      <c r="D6" s="12">
        <v>-78.677350259999997</v>
      </c>
      <c r="E6" s="12">
        <v>-1.66063867</v>
      </c>
      <c r="F6" s="12">
        <v>0</v>
      </c>
      <c r="G6" s="12">
        <f t="shared" si="7"/>
        <v>0</v>
      </c>
      <c r="H6" s="12">
        <v>3.7900925000000001</v>
      </c>
      <c r="I6" s="12">
        <v>2838.98046875</v>
      </c>
      <c r="J6" s="12">
        <v>0</v>
      </c>
      <c r="K6" s="12">
        <v>0.61650693000000001</v>
      </c>
      <c r="L6" s="12">
        <v>4.2221746400000004</v>
      </c>
      <c r="M6" s="12">
        <v>8.9788551299999995</v>
      </c>
      <c r="N6" s="12">
        <v>2.7748930000000002E-2</v>
      </c>
      <c r="O6" s="12" t="s">
        <v>1938</v>
      </c>
      <c r="P6" s="12">
        <v>-1.6606386900000001</v>
      </c>
      <c r="Q6" s="12">
        <v>2838.98046875</v>
      </c>
      <c r="R6" s="12">
        <v>1884</v>
      </c>
      <c r="S6" s="12">
        <v>5.2403378500000004</v>
      </c>
      <c r="T6" s="12">
        <v>0</v>
      </c>
      <c r="U6" s="12">
        <v>0</v>
      </c>
      <c r="V6" s="12">
        <v>12.351465230000001</v>
      </c>
      <c r="W6" s="12">
        <v>22</v>
      </c>
      <c r="X6" s="12">
        <v>2.9408900000000002E-2</v>
      </c>
      <c r="Y6" s="12">
        <v>0.43137118000000002</v>
      </c>
      <c r="Z6" s="12">
        <v>0.81356728</v>
      </c>
      <c r="AA6" s="12">
        <v>-78.677352909999996</v>
      </c>
      <c r="AB6" s="12">
        <v>3.7900924699999998</v>
      </c>
      <c r="AC6" s="12" t="s">
        <v>1938</v>
      </c>
      <c r="AD6" s="12" t="s">
        <v>1938</v>
      </c>
      <c r="AE6" s="12"/>
      <c r="AF6" s="12"/>
      <c r="AG6" s="12"/>
      <c r="AH6" s="12">
        <v>14.19310379</v>
      </c>
      <c r="AI6" s="12">
        <v>17.254901889999999</v>
      </c>
      <c r="AJ6" s="12" t="s">
        <v>1938</v>
      </c>
      <c r="AK6" s="12">
        <v>48.751457209999998</v>
      </c>
      <c r="AL6" s="12" t="s">
        <v>1938</v>
      </c>
      <c r="AM6" s="12" t="s">
        <v>1938</v>
      </c>
      <c r="AN6" s="12">
        <v>0.14237744999999999</v>
      </c>
      <c r="AO6" s="12" t="s">
        <v>1938</v>
      </c>
      <c r="AP6" s="12">
        <v>-11.364131929999999</v>
      </c>
      <c r="AQ6" s="12" t="s">
        <v>3265</v>
      </c>
      <c r="AR6" s="12">
        <v>3.6729150000000002E-2</v>
      </c>
      <c r="AS6" s="12" t="s">
        <v>1938</v>
      </c>
      <c r="AT6" s="12" t="s">
        <v>1938</v>
      </c>
      <c r="AU6" s="12" t="s">
        <v>1938</v>
      </c>
      <c r="AV6" s="12">
        <v>0</v>
      </c>
      <c r="AW6" s="12">
        <v>8.2663250000000001</v>
      </c>
      <c r="AX6" s="12">
        <v>0</v>
      </c>
      <c r="AY6" s="12">
        <v>7.6933388699999998</v>
      </c>
      <c r="AZ6" s="12" t="s">
        <v>1938</v>
      </c>
      <c r="BA6" s="12">
        <v>12.99798775</v>
      </c>
      <c r="BB6" s="12" t="s">
        <v>1938</v>
      </c>
      <c r="BC6" s="44"/>
      <c r="BD6" s="12">
        <f t="shared" si="0"/>
        <v>4.9619480519480508</v>
      </c>
      <c r="BE6" s="12">
        <f t="shared" si="1"/>
        <v>117.52114668445004</v>
      </c>
      <c r="BF6" s="12">
        <f t="shared" si="2"/>
        <v>3.0372807017544144E-3</v>
      </c>
      <c r="BG6" s="12">
        <f t="shared" si="3"/>
        <v>100</v>
      </c>
      <c r="BJ6" s="33" t="s">
        <v>2712</v>
      </c>
      <c r="BK6" s="33">
        <f>BK5/A155</f>
        <v>5.0213955844155826</v>
      </c>
      <c r="BL6" s="36" t="s">
        <v>37</v>
      </c>
      <c r="BP6" s="12">
        <v>671</v>
      </c>
      <c r="BQ6" s="12">
        <f t="shared" si="6"/>
        <v>5</v>
      </c>
      <c r="BR6" s="12">
        <f t="shared" si="4"/>
        <v>671</v>
      </c>
    </row>
    <row r="7" spans="1:74" x14ac:dyDescent="0.3">
      <c r="A7" s="12">
        <f t="shared" si="5"/>
        <v>6</v>
      </c>
      <c r="B7" s="12" t="s">
        <v>3273</v>
      </c>
      <c r="C7" s="12" t="s">
        <v>3272</v>
      </c>
      <c r="D7" s="12">
        <v>-78.677350360000005</v>
      </c>
      <c r="E7" s="12">
        <v>-1.6606389699999999</v>
      </c>
      <c r="F7" s="12">
        <v>0</v>
      </c>
      <c r="G7" s="12">
        <f t="shared" si="7"/>
        <v>0</v>
      </c>
      <c r="H7" s="12">
        <v>3.7900925000000001</v>
      </c>
      <c r="I7" s="12">
        <v>2839.01879882812</v>
      </c>
      <c r="J7" s="12">
        <v>0</v>
      </c>
      <c r="K7" s="12">
        <v>0.29328971999999998</v>
      </c>
      <c r="L7" s="12">
        <v>4.4927196499999997</v>
      </c>
      <c r="M7" s="12">
        <v>8.8902692800000001</v>
      </c>
      <c r="N7" s="12">
        <v>3.4831939999999999E-2</v>
      </c>
      <c r="O7" s="12" t="s">
        <v>1938</v>
      </c>
      <c r="P7" s="12">
        <v>-1.66063893</v>
      </c>
      <c r="Q7" s="12">
        <v>2839.0187988299999</v>
      </c>
      <c r="R7" s="12">
        <v>1000</v>
      </c>
      <c r="S7" s="12">
        <v>5.2403378500000004</v>
      </c>
      <c r="T7" s="12">
        <v>0</v>
      </c>
      <c r="U7" s="12">
        <v>0</v>
      </c>
      <c r="V7" s="12">
        <v>12.351465230000001</v>
      </c>
      <c r="W7" s="12">
        <v>21</v>
      </c>
      <c r="X7" s="12">
        <v>2.4283699999999998E-2</v>
      </c>
      <c r="Y7" s="12">
        <v>0.44162157000000002</v>
      </c>
      <c r="Z7" s="12">
        <v>0.82894288999999999</v>
      </c>
      <c r="AA7" s="12">
        <v>-78.677352909999996</v>
      </c>
      <c r="AB7" s="12">
        <v>3.7900924699999998</v>
      </c>
      <c r="AC7" s="12" t="s">
        <v>1938</v>
      </c>
      <c r="AD7" s="12" t="s">
        <v>1938</v>
      </c>
      <c r="AE7" s="12"/>
      <c r="AF7" s="12"/>
      <c r="AG7" s="12"/>
      <c r="AH7" s="12">
        <v>14.176808360000001</v>
      </c>
      <c r="AI7" s="12">
        <v>19.6078434</v>
      </c>
      <c r="AJ7" s="12" t="s">
        <v>1938</v>
      </c>
      <c r="AK7" s="12">
        <v>48.751457209999998</v>
      </c>
      <c r="AL7" s="12" t="s">
        <v>1938</v>
      </c>
      <c r="AM7" s="12" t="s">
        <v>1938</v>
      </c>
      <c r="AN7" s="12">
        <v>0.14237744999999999</v>
      </c>
      <c r="AO7" s="12" t="s">
        <v>1938</v>
      </c>
      <c r="AP7" s="12">
        <v>-11.364131929999999</v>
      </c>
      <c r="AQ7" s="12" t="s">
        <v>3265</v>
      </c>
      <c r="AR7" s="12">
        <v>3.6729150000000002E-2</v>
      </c>
      <c r="AS7" s="12" t="s">
        <v>1938</v>
      </c>
      <c r="AT7" s="12" t="s">
        <v>1938</v>
      </c>
      <c r="AU7" s="12" t="s">
        <v>1938</v>
      </c>
      <c r="AV7" s="12">
        <v>0</v>
      </c>
      <c r="AW7" s="12">
        <v>8.2663250000000001</v>
      </c>
      <c r="AX7" s="12">
        <v>0</v>
      </c>
      <c r="AY7" s="12">
        <v>7.6933388699999998</v>
      </c>
      <c r="AZ7" s="12" t="s">
        <v>1938</v>
      </c>
      <c r="BA7" s="12">
        <v>12.99798775</v>
      </c>
      <c r="BB7" s="12" t="s">
        <v>1938</v>
      </c>
      <c r="BC7" s="44"/>
      <c r="BD7" s="12">
        <f t="shared" si="0"/>
        <v>4.9619480519480508</v>
      </c>
      <c r="BE7" s="12">
        <f t="shared" si="1"/>
        <v>110.44419502000422</v>
      </c>
      <c r="BF7" s="12">
        <f t="shared" si="2"/>
        <v>3.0372807017544144E-3</v>
      </c>
      <c r="BG7" s="12">
        <f t="shared" si="3"/>
        <v>100</v>
      </c>
      <c r="BJ7" s="33" t="s">
        <v>2715</v>
      </c>
      <c r="BK7" s="33">
        <f>AVERAGE(F2:F155)</f>
        <v>4.9619480519480508</v>
      </c>
      <c r="BL7" s="36" t="s">
        <v>37</v>
      </c>
      <c r="BP7" s="12">
        <v>697</v>
      </c>
      <c r="BQ7" s="12">
        <f t="shared" si="6"/>
        <v>6</v>
      </c>
      <c r="BR7" s="12">
        <f t="shared" si="4"/>
        <v>697</v>
      </c>
    </row>
    <row r="8" spans="1:74" x14ac:dyDescent="0.3">
      <c r="A8" s="12">
        <f t="shared" si="5"/>
        <v>7</v>
      </c>
      <c r="B8" s="12" t="s">
        <v>3271</v>
      </c>
      <c r="C8" s="12" t="s">
        <v>3270</v>
      </c>
      <c r="D8" s="12">
        <v>-78.677350200000006</v>
      </c>
      <c r="E8" s="12">
        <v>-1.6606385299999999</v>
      </c>
      <c r="F8" s="12">
        <v>0</v>
      </c>
      <c r="G8" s="12">
        <f t="shared" si="7"/>
        <v>0</v>
      </c>
      <c r="H8" s="12">
        <v>3.7900925000000001</v>
      </c>
      <c r="I8" s="12">
        <v>2839.10668945312</v>
      </c>
      <c r="J8" s="12">
        <v>0</v>
      </c>
      <c r="K8" s="12">
        <v>0.36511576000000001</v>
      </c>
      <c r="L8" s="12">
        <v>4.4999022499999999</v>
      </c>
      <c r="M8" s="12">
        <v>8.9333648700000001</v>
      </c>
      <c r="N8" s="12">
        <v>3.579632E-2</v>
      </c>
      <c r="O8" s="12" t="s">
        <v>1938</v>
      </c>
      <c r="P8" s="12">
        <v>-1.6606385699999999</v>
      </c>
      <c r="Q8" s="12">
        <v>2839.10668945</v>
      </c>
      <c r="R8" s="12">
        <v>660</v>
      </c>
      <c r="S8" s="12">
        <v>5.2403378500000004</v>
      </c>
      <c r="T8" s="12">
        <v>3</v>
      </c>
      <c r="U8" s="12">
        <v>0</v>
      </c>
      <c r="V8" s="12">
        <v>12.36410427</v>
      </c>
      <c r="W8" s="12">
        <v>21</v>
      </c>
      <c r="X8" s="12">
        <v>2.5992100000000001E-2</v>
      </c>
      <c r="Y8" s="12">
        <v>0.46041401999999998</v>
      </c>
      <c r="Z8" s="12">
        <v>0.79038191000000002</v>
      </c>
      <c r="AA8" s="12">
        <v>-78.677352909999996</v>
      </c>
      <c r="AB8" s="12">
        <v>3.7900924699999998</v>
      </c>
      <c r="AC8" s="12" t="s">
        <v>1938</v>
      </c>
      <c r="AD8" s="12" t="s">
        <v>1938</v>
      </c>
      <c r="AE8" s="12"/>
      <c r="AF8" s="12"/>
      <c r="AG8" s="12"/>
      <c r="AH8" s="12">
        <v>14.16399097</v>
      </c>
      <c r="AI8" s="12">
        <v>19.6078434</v>
      </c>
      <c r="AJ8" s="12" t="s">
        <v>1938</v>
      </c>
      <c r="AK8" s="12">
        <v>48.75123215</v>
      </c>
      <c r="AL8" s="12" t="s">
        <v>1938</v>
      </c>
      <c r="AM8" s="12" t="s">
        <v>1938</v>
      </c>
      <c r="AN8" s="12">
        <v>0.14252313999999999</v>
      </c>
      <c r="AO8" s="12" t="s">
        <v>1938</v>
      </c>
      <c r="AP8" s="12">
        <v>-8.1733016999999997</v>
      </c>
      <c r="AQ8" s="12" t="s">
        <v>3265</v>
      </c>
      <c r="AR8" s="12">
        <v>3.6766729999999997E-2</v>
      </c>
      <c r="AS8" s="12" t="s">
        <v>1938</v>
      </c>
      <c r="AT8" s="12" t="s">
        <v>1938</v>
      </c>
      <c r="AU8" s="12" t="s">
        <v>1938</v>
      </c>
      <c r="AV8" s="12">
        <v>3</v>
      </c>
      <c r="AW8" s="12">
        <v>8.2663250000000001</v>
      </c>
      <c r="AX8" s="12">
        <v>0</v>
      </c>
      <c r="AY8" s="12">
        <v>7.6885991100000002</v>
      </c>
      <c r="AZ8" s="12" t="s">
        <v>1938</v>
      </c>
      <c r="BA8" s="12">
        <v>13.006000520000001</v>
      </c>
      <c r="BB8" s="12" t="s">
        <v>1938</v>
      </c>
      <c r="BC8" s="44"/>
      <c r="BD8" s="12">
        <f t="shared" si="0"/>
        <v>4.9619480519480508</v>
      </c>
      <c r="BE8" s="12">
        <f t="shared" si="1"/>
        <v>110.26790752950357</v>
      </c>
      <c r="BF8" s="12">
        <f t="shared" si="2"/>
        <v>3.0372807017544144E-3</v>
      </c>
      <c r="BG8" s="12">
        <f t="shared" si="3"/>
        <v>100</v>
      </c>
      <c r="BJ8" s="33" t="s">
        <v>2718</v>
      </c>
      <c r="BK8" s="33">
        <f>MAX(F2:F155)</f>
        <v>10.68</v>
      </c>
      <c r="BL8" s="36" t="s">
        <v>37</v>
      </c>
      <c r="BP8" s="12">
        <v>697</v>
      </c>
      <c r="BQ8" s="12">
        <f t="shared" si="6"/>
        <v>7</v>
      </c>
      <c r="BR8" s="12">
        <f t="shared" si="4"/>
        <v>697</v>
      </c>
    </row>
    <row r="9" spans="1:74" x14ac:dyDescent="0.3">
      <c r="A9" s="12">
        <f t="shared" si="5"/>
        <v>8</v>
      </c>
      <c r="B9" s="12" t="s">
        <v>3269</v>
      </c>
      <c r="C9" s="12" t="s">
        <v>3268</v>
      </c>
      <c r="D9" s="12">
        <v>-78.677350140000001</v>
      </c>
      <c r="E9" s="12">
        <v>-1.66063819</v>
      </c>
      <c r="F9" s="12">
        <v>0</v>
      </c>
      <c r="G9" s="12">
        <f t="shared" si="7"/>
        <v>0</v>
      </c>
      <c r="H9" s="12">
        <v>3.7900925000000001</v>
      </c>
      <c r="I9" s="12">
        <v>2839.12133789062</v>
      </c>
      <c r="J9" s="12">
        <v>0</v>
      </c>
      <c r="K9" s="12">
        <v>-2.1966800700000002</v>
      </c>
      <c r="L9" s="12">
        <v>5.1535191500000002</v>
      </c>
      <c r="M9" s="12">
        <v>8.3826990099999996</v>
      </c>
      <c r="N9" s="12">
        <v>4.6762529999999997E-2</v>
      </c>
      <c r="O9" s="12" t="s">
        <v>1938</v>
      </c>
      <c r="P9" s="12">
        <v>-1.6606382099999999</v>
      </c>
      <c r="Q9" s="12">
        <v>2839.1213378900002</v>
      </c>
      <c r="R9" s="12">
        <v>660</v>
      </c>
      <c r="S9" s="12">
        <v>5.2403378500000004</v>
      </c>
      <c r="T9" s="12">
        <v>3</v>
      </c>
      <c r="U9" s="12">
        <v>0</v>
      </c>
      <c r="V9" s="12">
        <v>12.36410427</v>
      </c>
      <c r="W9" s="12">
        <v>22</v>
      </c>
      <c r="X9" s="12">
        <v>-7.4071380000000006E-2</v>
      </c>
      <c r="Y9" s="12">
        <v>0.56413835000000001</v>
      </c>
      <c r="Z9" s="12">
        <v>0.71228354999999999</v>
      </c>
      <c r="AA9" s="12">
        <v>-78.677352909999996</v>
      </c>
      <c r="AB9" s="12">
        <v>3.7900924699999998</v>
      </c>
      <c r="AC9" s="12" t="s">
        <v>1938</v>
      </c>
      <c r="AD9" s="12" t="s">
        <v>1938</v>
      </c>
      <c r="AE9" s="12"/>
      <c r="AF9" s="12"/>
      <c r="AG9" s="12"/>
      <c r="AH9" s="12">
        <v>14.16399097</v>
      </c>
      <c r="AI9" s="12">
        <v>41.176471710000001</v>
      </c>
      <c r="AJ9" s="12" t="s">
        <v>1938</v>
      </c>
      <c r="AK9" s="12">
        <v>48.75123215</v>
      </c>
      <c r="AL9" s="12" t="s">
        <v>1938</v>
      </c>
      <c r="AM9" s="12" t="s">
        <v>1938</v>
      </c>
      <c r="AN9" s="12">
        <v>0.14252313999999999</v>
      </c>
      <c r="AO9" s="12" t="s">
        <v>1938</v>
      </c>
      <c r="AP9" s="12">
        <v>-8.1733016999999997</v>
      </c>
      <c r="AQ9" s="12" t="s">
        <v>3265</v>
      </c>
      <c r="AR9" s="12">
        <v>3.6766729999999997E-2</v>
      </c>
      <c r="AS9" s="12" t="s">
        <v>1938</v>
      </c>
      <c r="AT9" s="12" t="s">
        <v>1938</v>
      </c>
      <c r="AU9" s="12" t="s">
        <v>1938</v>
      </c>
      <c r="AV9" s="12">
        <v>3</v>
      </c>
      <c r="AW9" s="12">
        <v>8.2663250000000001</v>
      </c>
      <c r="AX9" s="12">
        <v>0</v>
      </c>
      <c r="AY9" s="12">
        <v>7.6885991100000002</v>
      </c>
      <c r="AZ9" s="12" t="s">
        <v>1938</v>
      </c>
      <c r="BA9" s="12">
        <v>13.006000520000001</v>
      </c>
      <c r="BB9" s="12" t="s">
        <v>1938</v>
      </c>
      <c r="BC9" s="44"/>
      <c r="BD9" s="12">
        <f t="shared" si="0"/>
        <v>4.9619480519480508</v>
      </c>
      <c r="BE9" s="12">
        <f t="shared" si="1"/>
        <v>96.282712987455383</v>
      </c>
      <c r="BF9" s="12">
        <f t="shared" si="2"/>
        <v>3.0372807017544144E-3</v>
      </c>
      <c r="BG9" s="12">
        <f t="shared" si="3"/>
        <v>100</v>
      </c>
      <c r="BJ9" s="33" t="s">
        <v>2721</v>
      </c>
      <c r="BK9" s="33">
        <f>MAX(G2:G155)</f>
        <v>2.2083333333333335</v>
      </c>
      <c r="BL9" s="36" t="s">
        <v>1408</v>
      </c>
      <c r="BP9" s="12">
        <v>735</v>
      </c>
      <c r="BQ9" s="12">
        <f t="shared" si="6"/>
        <v>8</v>
      </c>
      <c r="BR9" s="12">
        <f t="shared" si="4"/>
        <v>735</v>
      </c>
    </row>
    <row r="10" spans="1:74" x14ac:dyDescent="0.3">
      <c r="A10" s="12">
        <f t="shared" si="5"/>
        <v>9</v>
      </c>
      <c r="B10" s="12" t="s">
        <v>3267</v>
      </c>
      <c r="C10" s="12" t="s">
        <v>3266</v>
      </c>
      <c r="D10" s="12">
        <v>-78.677350039999993</v>
      </c>
      <c r="E10" s="12">
        <v>-1.66063787</v>
      </c>
      <c r="F10" s="12">
        <v>0</v>
      </c>
      <c r="G10" s="12">
        <f t="shared" si="7"/>
        <v>-0.29833333333333334</v>
      </c>
      <c r="H10" s="12">
        <v>3.7900925000000001</v>
      </c>
      <c r="I10" s="12">
        <v>2839.12963867187</v>
      </c>
      <c r="J10" s="12">
        <v>0</v>
      </c>
      <c r="K10" s="12">
        <v>-2.5294740199999999</v>
      </c>
      <c r="L10" s="12">
        <v>3.81755471</v>
      </c>
      <c r="M10" s="12">
        <v>8.2151050600000008</v>
      </c>
      <c r="N10" s="12">
        <v>2.1997579999999999E-2</v>
      </c>
      <c r="O10" s="12" t="s">
        <v>1938</v>
      </c>
      <c r="P10" s="12">
        <v>-1.66063786</v>
      </c>
      <c r="Q10" s="12">
        <v>2839.1296386700001</v>
      </c>
      <c r="R10" s="12">
        <v>887</v>
      </c>
      <c r="S10" s="12">
        <v>5.2419314400000001</v>
      </c>
      <c r="T10" s="12">
        <v>4</v>
      </c>
      <c r="U10" s="12">
        <v>0</v>
      </c>
      <c r="V10" s="12">
        <v>12.37121582</v>
      </c>
      <c r="W10" s="12">
        <v>21</v>
      </c>
      <c r="X10" s="12">
        <v>0.13874654</v>
      </c>
      <c r="Y10" s="12">
        <v>0.44845515000000002</v>
      </c>
      <c r="Z10" s="12">
        <v>0.69886040999999999</v>
      </c>
      <c r="AA10" s="12">
        <v>-78.677352909999996</v>
      </c>
      <c r="AB10" s="12">
        <v>3.7900924699999998</v>
      </c>
      <c r="AC10" s="12" t="s">
        <v>1938</v>
      </c>
      <c r="AD10" s="12" t="s">
        <v>1938</v>
      </c>
      <c r="AE10" s="12"/>
      <c r="AF10" s="12"/>
      <c r="AG10" s="12"/>
      <c r="AH10" s="12">
        <v>14.15234852</v>
      </c>
      <c r="AI10" s="12">
        <v>43.529411320000001</v>
      </c>
      <c r="AJ10" s="12" t="s">
        <v>1938</v>
      </c>
      <c r="AK10" s="12">
        <v>48.75110626</v>
      </c>
      <c r="AL10" s="12" t="s">
        <v>1938</v>
      </c>
      <c r="AM10" s="12" t="s">
        <v>1938</v>
      </c>
      <c r="AN10" s="12">
        <v>0.14260511000000001</v>
      </c>
      <c r="AO10" s="12" t="s">
        <v>1938</v>
      </c>
      <c r="AP10" s="12">
        <v>-10.20382977</v>
      </c>
      <c r="AQ10" s="12" t="s">
        <v>3265</v>
      </c>
      <c r="AR10" s="12">
        <v>3.6787880000000002E-2</v>
      </c>
      <c r="AS10" s="12" t="s">
        <v>1938</v>
      </c>
      <c r="AT10" s="12" t="s">
        <v>1938</v>
      </c>
      <c r="AU10" s="12" t="s">
        <v>1938</v>
      </c>
      <c r="AV10" s="12">
        <v>4</v>
      </c>
      <c r="AW10" s="12">
        <v>8.2679185900000007</v>
      </c>
      <c r="AX10" s="12">
        <v>3.7677135499999999</v>
      </c>
      <c r="AY10" s="12">
        <v>7.6859350199999996</v>
      </c>
      <c r="AZ10" s="12">
        <v>26.540744780000001</v>
      </c>
      <c r="BA10" s="12">
        <v>13.010507580000001</v>
      </c>
      <c r="BB10" s="12" t="s">
        <v>1938</v>
      </c>
      <c r="BC10" s="44"/>
      <c r="BD10" s="12">
        <f t="shared" si="0"/>
        <v>4.9619480519480508</v>
      </c>
      <c r="BE10" s="12">
        <f t="shared" si="1"/>
        <v>129.97713009718859</v>
      </c>
      <c r="BF10" s="12">
        <f t="shared" si="2"/>
        <v>0.30137061403508775</v>
      </c>
      <c r="BG10" s="12">
        <f t="shared" si="3"/>
        <v>9922.3826714800525</v>
      </c>
      <c r="BJ10" s="33" t="s">
        <v>2724</v>
      </c>
      <c r="BK10" s="33">
        <f>SUMIF(G2:G155,"&gt;0")/154</f>
        <v>0.34235930735930747</v>
      </c>
      <c r="BL10" s="36" t="s">
        <v>1408</v>
      </c>
      <c r="BP10" s="12">
        <v>735</v>
      </c>
      <c r="BQ10" s="12">
        <f t="shared" si="6"/>
        <v>9</v>
      </c>
      <c r="BR10" s="12">
        <f t="shared" si="4"/>
        <v>735</v>
      </c>
    </row>
    <row r="11" spans="1:74" x14ac:dyDescent="0.3">
      <c r="A11" s="12">
        <f t="shared" si="5"/>
        <v>10</v>
      </c>
      <c r="B11" s="12" t="s">
        <v>3264</v>
      </c>
      <c r="C11" s="12" t="s">
        <v>3263</v>
      </c>
      <c r="D11" s="12">
        <v>-78.677350059999995</v>
      </c>
      <c r="E11" s="12">
        <v>-1.6606376300000001</v>
      </c>
      <c r="F11" s="12">
        <v>0</v>
      </c>
      <c r="G11" s="12">
        <f t="shared" si="7"/>
        <v>2.0641666666666665</v>
      </c>
      <c r="H11" s="12">
        <v>3.7900925000000001</v>
      </c>
      <c r="I11" s="12">
        <v>2839.12182617187</v>
      </c>
      <c r="J11" s="12">
        <v>0</v>
      </c>
      <c r="K11" s="12">
        <v>-2.5965118399999998</v>
      </c>
      <c r="L11" s="12">
        <v>2.2732944499999999</v>
      </c>
      <c r="M11" s="12">
        <v>9.3667154299999993</v>
      </c>
      <c r="N11" s="12">
        <v>4.7606599999999999E-2</v>
      </c>
      <c r="O11" s="12" t="s">
        <v>1938</v>
      </c>
      <c r="P11" s="12">
        <v>-1.6606376199999999</v>
      </c>
      <c r="Q11" s="12">
        <v>2839.1218261700001</v>
      </c>
      <c r="R11" s="12">
        <v>1745</v>
      </c>
      <c r="S11" s="12">
        <v>5.2419314400000001</v>
      </c>
      <c r="T11" s="12">
        <v>4</v>
      </c>
      <c r="U11" s="12">
        <v>0</v>
      </c>
      <c r="V11" s="12">
        <v>12.38620281</v>
      </c>
      <c r="W11" s="12">
        <v>21</v>
      </c>
      <c r="X11" s="12">
        <v>-0.12215065</v>
      </c>
      <c r="Y11" s="12">
        <v>0.27566266</v>
      </c>
      <c r="Z11" s="12">
        <v>0.83089535999999997</v>
      </c>
      <c r="AA11" s="12">
        <v>-78.677352909999996</v>
      </c>
      <c r="AB11" s="12">
        <v>3.7900924699999998</v>
      </c>
      <c r="AC11" s="12" t="s">
        <v>1938</v>
      </c>
      <c r="AD11" s="12" t="s">
        <v>1938</v>
      </c>
      <c r="AE11" s="12"/>
      <c r="AF11" s="12"/>
      <c r="AG11" s="12"/>
      <c r="AH11" s="12">
        <v>14.15234852</v>
      </c>
      <c r="AI11" s="12">
        <v>43.529411320000001</v>
      </c>
      <c r="AJ11" s="12" t="s">
        <v>1938</v>
      </c>
      <c r="AK11" s="12">
        <v>48.750774380000003</v>
      </c>
      <c r="AL11" s="12" t="s">
        <v>1938</v>
      </c>
      <c r="AM11" s="12" t="s">
        <v>1938</v>
      </c>
      <c r="AN11" s="12">
        <v>0.14282127999999999</v>
      </c>
      <c r="AO11" s="12" t="s">
        <v>1938</v>
      </c>
      <c r="AP11" s="12">
        <v>-5.2725467699999999</v>
      </c>
      <c r="AQ11" s="12">
        <v>0.18338159000000001</v>
      </c>
      <c r="AR11" s="12">
        <v>3.6832450000000003E-2</v>
      </c>
      <c r="AS11" s="12" t="s">
        <v>1938</v>
      </c>
      <c r="AT11" s="12" t="s">
        <v>1938</v>
      </c>
      <c r="AU11" s="12" t="s">
        <v>1938</v>
      </c>
      <c r="AV11" s="12">
        <v>4</v>
      </c>
      <c r="AW11" s="12">
        <v>8.2679185900000007</v>
      </c>
      <c r="AX11" s="12">
        <v>1.7411218900000001</v>
      </c>
      <c r="AY11" s="12">
        <v>7.6803984600000001</v>
      </c>
      <c r="AZ11" s="12">
        <v>57.43304062</v>
      </c>
      <c r="BA11" s="12">
        <v>13.01988697</v>
      </c>
      <c r="BB11" s="12" t="s">
        <v>1938</v>
      </c>
      <c r="BC11" s="44"/>
      <c r="BD11" s="12">
        <f t="shared" si="0"/>
        <v>4.9619480519480508</v>
      </c>
      <c r="BE11" s="12">
        <f t="shared" si="1"/>
        <v>218.27124295086594</v>
      </c>
      <c r="BF11" s="12">
        <f t="shared" si="2"/>
        <v>2.0611293859649122</v>
      </c>
      <c r="BG11" s="12">
        <f t="shared" si="3"/>
        <v>67861.010830324274</v>
      </c>
      <c r="BJ11" s="33" t="s">
        <v>2727</v>
      </c>
      <c r="BK11" s="33">
        <f>SUMIF(G2:G155,"&lt;0")/154</f>
        <v>-0.33936147186147186</v>
      </c>
      <c r="BL11" s="36" t="s">
        <v>1408</v>
      </c>
      <c r="BP11" s="12">
        <v>736</v>
      </c>
      <c r="BQ11" s="12">
        <f t="shared" si="6"/>
        <v>10</v>
      </c>
      <c r="BR11" s="12">
        <f t="shared" si="4"/>
        <v>736</v>
      </c>
    </row>
    <row r="12" spans="1:74" x14ac:dyDescent="0.3">
      <c r="A12" s="12">
        <f t="shared" si="5"/>
        <v>11</v>
      </c>
      <c r="B12" s="12" t="s">
        <v>3262</v>
      </c>
      <c r="C12" s="12" t="s">
        <v>3261</v>
      </c>
      <c r="D12" s="12">
        <v>-78.677362560000006</v>
      </c>
      <c r="E12" s="12">
        <v>-1.66059801</v>
      </c>
      <c r="F12" s="12">
        <v>3.58</v>
      </c>
      <c r="G12" s="12">
        <f t="shared" si="7"/>
        <v>2.2083333333333335</v>
      </c>
      <c r="H12" s="12">
        <v>3.7900925000000001</v>
      </c>
      <c r="I12" s="12">
        <v>2838.55224609375</v>
      </c>
      <c r="J12" s="12">
        <v>349.1</v>
      </c>
      <c r="K12" s="12">
        <v>-1.2294225700000001</v>
      </c>
      <c r="L12" s="12">
        <v>2.2086510700000002</v>
      </c>
      <c r="M12" s="12">
        <v>9.2350349400000002</v>
      </c>
      <c r="N12" s="12">
        <v>-4.9825299999999998E-3</v>
      </c>
      <c r="O12" s="12" t="s">
        <v>1938</v>
      </c>
      <c r="P12" s="12">
        <v>-1.66059804</v>
      </c>
      <c r="Q12" s="12">
        <v>2838.5522460900002</v>
      </c>
      <c r="R12" s="12">
        <v>1745</v>
      </c>
      <c r="S12" s="12">
        <v>5.24412155</v>
      </c>
      <c r="T12" s="12">
        <v>6</v>
      </c>
      <c r="U12" s="12">
        <v>12.88799953</v>
      </c>
      <c r="V12" s="12">
        <v>12.38620281</v>
      </c>
      <c r="W12" s="12">
        <v>22</v>
      </c>
      <c r="X12" s="12">
        <v>-9.1887559999999993E-2</v>
      </c>
      <c r="Y12" s="12">
        <v>0.21562459</v>
      </c>
      <c r="Z12" s="12">
        <v>0.84700315999999998</v>
      </c>
      <c r="AA12" s="12">
        <v>-78.677360530000001</v>
      </c>
      <c r="AB12" s="12">
        <v>3.7900924699999998</v>
      </c>
      <c r="AC12" s="12" t="s">
        <v>1938</v>
      </c>
      <c r="AD12" s="12" t="s">
        <v>1938</v>
      </c>
      <c r="AE12" s="12"/>
      <c r="AF12" s="12"/>
      <c r="AG12" s="12"/>
      <c r="AH12" s="12">
        <v>14.143020630000001</v>
      </c>
      <c r="AI12" s="12">
        <v>65.098037719999994</v>
      </c>
      <c r="AJ12" s="12" t="s">
        <v>1938</v>
      </c>
      <c r="AK12" s="12">
        <v>48.750774380000003</v>
      </c>
      <c r="AL12" s="12" t="s">
        <v>1938</v>
      </c>
      <c r="AM12" s="12" t="s">
        <v>1938</v>
      </c>
      <c r="AN12" s="12">
        <v>0.14282127999999999</v>
      </c>
      <c r="AO12" s="12" t="s">
        <v>1938</v>
      </c>
      <c r="AP12" s="12">
        <v>-5.2725467699999999</v>
      </c>
      <c r="AQ12" s="12">
        <v>0.18338159000000001</v>
      </c>
      <c r="AR12" s="12">
        <v>3.6832450000000003E-2</v>
      </c>
      <c r="AS12" s="12" t="s">
        <v>1938</v>
      </c>
      <c r="AT12" s="12" t="s">
        <v>1938</v>
      </c>
      <c r="AU12" s="12" t="s">
        <v>1938</v>
      </c>
      <c r="AV12" s="12">
        <v>6</v>
      </c>
      <c r="AW12" s="12">
        <v>8.2701091800000004</v>
      </c>
      <c r="AX12" s="12">
        <v>1.7411218900000001</v>
      </c>
      <c r="AY12" s="12">
        <v>7.6803984600000001</v>
      </c>
      <c r="AZ12" s="12">
        <v>57.43304062</v>
      </c>
      <c r="BA12" s="12">
        <v>13.01988697</v>
      </c>
      <c r="BB12" s="12" t="s">
        <v>1938</v>
      </c>
      <c r="BC12" s="44"/>
      <c r="BD12" s="12">
        <f t="shared" si="0"/>
        <v>1.3819480519480507</v>
      </c>
      <c r="BE12" s="12">
        <f t="shared" si="1"/>
        <v>62.569777124100035</v>
      </c>
      <c r="BF12" s="12">
        <f t="shared" si="2"/>
        <v>2.2052960526315792</v>
      </c>
      <c r="BG12" s="12">
        <f t="shared" si="3"/>
        <v>72607.581227436152</v>
      </c>
      <c r="BJ12" s="33" t="s">
        <v>2730</v>
      </c>
      <c r="BK12" s="33">
        <f>BK22*100</f>
        <v>32.467532467532465</v>
      </c>
      <c r="BL12" s="33"/>
      <c r="BP12" s="12">
        <v>754</v>
      </c>
      <c r="BQ12" s="12">
        <f t="shared" si="6"/>
        <v>11</v>
      </c>
      <c r="BR12" s="12">
        <f t="shared" si="4"/>
        <v>754</v>
      </c>
    </row>
    <row r="13" spans="1:74" x14ac:dyDescent="0.3">
      <c r="A13" s="12">
        <f t="shared" si="5"/>
        <v>12</v>
      </c>
      <c r="B13" s="12" t="s">
        <v>3260</v>
      </c>
      <c r="C13" s="12" t="s">
        <v>3259</v>
      </c>
      <c r="D13" s="12">
        <v>-78.677372109999993</v>
      </c>
      <c r="E13" s="12">
        <v>-1.6605538500000001</v>
      </c>
      <c r="F13" s="12">
        <v>3.87</v>
      </c>
      <c r="G13" s="12">
        <f t="shared" si="7"/>
        <v>0.12333333333333336</v>
      </c>
      <c r="H13" s="12">
        <v>3.7900925000000001</v>
      </c>
      <c r="I13" s="12">
        <v>2838.50366210937</v>
      </c>
      <c r="J13" s="12">
        <v>352.8</v>
      </c>
      <c r="K13" s="12">
        <v>-1.4425065500000001</v>
      </c>
      <c r="L13" s="12">
        <v>3.1926679600000001</v>
      </c>
      <c r="M13" s="12">
        <v>9.4505128900000006</v>
      </c>
      <c r="N13" s="12">
        <v>3.7620479999999998E-2</v>
      </c>
      <c r="O13" s="12" t="s">
        <v>1938</v>
      </c>
      <c r="P13" s="12">
        <v>-1.6605538099999999</v>
      </c>
      <c r="Q13" s="12">
        <v>2838.5036621099998</v>
      </c>
      <c r="R13" s="12">
        <v>1762</v>
      </c>
      <c r="S13" s="12">
        <v>5.2485547099999996</v>
      </c>
      <c r="T13" s="12">
        <v>14</v>
      </c>
      <c r="U13" s="12">
        <v>13.931999210000001</v>
      </c>
      <c r="V13" s="12">
        <v>12.39297962</v>
      </c>
      <c r="W13" s="12">
        <v>22</v>
      </c>
      <c r="X13" s="12">
        <v>-0.20708256999999999</v>
      </c>
      <c r="Y13" s="12">
        <v>0.37304151000000002</v>
      </c>
      <c r="Z13" s="12">
        <v>0.86213470000000003</v>
      </c>
      <c r="AA13" s="12">
        <v>-78.677375789999999</v>
      </c>
      <c r="AB13" s="12">
        <v>3.7900924699999998</v>
      </c>
      <c r="AC13" s="12" t="s">
        <v>1938</v>
      </c>
      <c r="AD13" s="12" t="s">
        <v>1938</v>
      </c>
      <c r="AE13" s="12"/>
      <c r="AF13" s="12"/>
      <c r="AG13" s="12"/>
      <c r="AH13" s="12">
        <v>14.14285755</v>
      </c>
      <c r="AI13" s="12">
        <v>80.784317020000003</v>
      </c>
      <c r="AJ13" s="12" t="s">
        <v>1938</v>
      </c>
      <c r="AK13" s="12">
        <v>48.750560759999999</v>
      </c>
      <c r="AL13" s="12" t="s">
        <v>1938</v>
      </c>
      <c r="AM13" s="12" t="s">
        <v>1938</v>
      </c>
      <c r="AN13" s="12">
        <v>0.14295912999999999</v>
      </c>
      <c r="AO13" s="12" t="s">
        <v>1938</v>
      </c>
      <c r="AP13" s="12">
        <v>-12.52443409</v>
      </c>
      <c r="AQ13" s="12">
        <v>8.5080669999999997E-2</v>
      </c>
      <c r="AR13" s="12">
        <v>3.6852599999999999E-2</v>
      </c>
      <c r="AS13" s="12" t="s">
        <v>1938</v>
      </c>
      <c r="AT13" s="12" t="s">
        <v>1938</v>
      </c>
      <c r="AU13" s="12" t="s">
        <v>1938</v>
      </c>
      <c r="AV13" s="12">
        <v>1.1120004699999999</v>
      </c>
      <c r="AW13" s="12">
        <v>8.2745418500000003</v>
      </c>
      <c r="AX13" s="12">
        <v>4.3486285200000001</v>
      </c>
      <c r="AY13" s="12">
        <v>7.6779637300000001</v>
      </c>
      <c r="AZ13" s="12">
        <v>22.995277399999999</v>
      </c>
      <c r="BA13" s="12">
        <v>13.02401543</v>
      </c>
      <c r="BB13" s="12" t="s">
        <v>1938</v>
      </c>
      <c r="BC13" s="44"/>
      <c r="BD13" s="12">
        <f t="shared" si="0"/>
        <v>1.0919480519480507</v>
      </c>
      <c r="BE13" s="12">
        <f t="shared" si="1"/>
        <v>34.201741791778765</v>
      </c>
      <c r="BF13" s="12">
        <f t="shared" si="2"/>
        <v>0.12029605263157896</v>
      </c>
      <c r="BG13" s="12">
        <f t="shared" si="3"/>
        <v>3960.649819494548</v>
      </c>
      <c r="BP13" s="12">
        <v>756</v>
      </c>
      <c r="BQ13" s="12">
        <f t="shared" si="6"/>
        <v>12</v>
      </c>
      <c r="BR13" s="12">
        <f t="shared" si="4"/>
        <v>756</v>
      </c>
    </row>
    <row r="14" spans="1:74" x14ac:dyDescent="0.3">
      <c r="A14" s="12">
        <f t="shared" si="5"/>
        <v>13</v>
      </c>
      <c r="B14" s="12" t="s">
        <v>3258</v>
      </c>
      <c r="C14" s="12" t="s">
        <v>3257</v>
      </c>
      <c r="D14" s="12">
        <v>-78.677379709999997</v>
      </c>
      <c r="E14" s="12">
        <v>-1.66050494</v>
      </c>
      <c r="F14" s="12">
        <v>4.46</v>
      </c>
      <c r="G14" s="12">
        <f t="shared" si="7"/>
        <v>0.85833333333333328</v>
      </c>
      <c r="H14" s="12">
        <v>3.7900925000000001</v>
      </c>
      <c r="I14" s="12">
        <v>2837.98681640625</v>
      </c>
      <c r="J14" s="12">
        <v>358</v>
      </c>
      <c r="K14" s="12">
        <v>-2.7018566100000001</v>
      </c>
      <c r="L14" s="12">
        <v>3.2357635500000002</v>
      </c>
      <c r="M14" s="12">
        <v>9.9389295600000001</v>
      </c>
      <c r="N14" s="12">
        <v>3.1430439999999997E-2</v>
      </c>
      <c r="O14" s="12" t="s">
        <v>1938</v>
      </c>
      <c r="P14" s="12">
        <v>-1.66050494</v>
      </c>
      <c r="Q14" s="12">
        <v>2837.9868164099998</v>
      </c>
      <c r="R14" s="12">
        <v>1762</v>
      </c>
      <c r="S14" s="12">
        <v>5.2485547099999996</v>
      </c>
      <c r="T14" s="12">
        <v>14</v>
      </c>
      <c r="U14" s="12">
        <v>16.055999759999999</v>
      </c>
      <c r="V14" s="12">
        <v>12.39297962</v>
      </c>
      <c r="W14" s="12">
        <v>24</v>
      </c>
      <c r="X14" s="12">
        <v>-0.22319035000000001</v>
      </c>
      <c r="Y14" s="12">
        <v>0.27029341000000001</v>
      </c>
      <c r="Z14" s="12">
        <v>0.78647690999999997</v>
      </c>
      <c r="AA14" s="12">
        <v>-78.677383419999998</v>
      </c>
      <c r="AB14" s="12">
        <v>3.7900924699999998</v>
      </c>
      <c r="AC14" s="12" t="s">
        <v>1938</v>
      </c>
      <c r="AD14" s="12" t="s">
        <v>1938</v>
      </c>
      <c r="AE14" s="12"/>
      <c r="AF14" s="12"/>
      <c r="AG14" s="12"/>
      <c r="AH14" s="12">
        <v>14.14285755</v>
      </c>
      <c r="AI14" s="12">
        <v>80.784317020000003</v>
      </c>
      <c r="AJ14" s="12" t="s">
        <v>1938</v>
      </c>
      <c r="AK14" s="12">
        <v>48.750560759999999</v>
      </c>
      <c r="AL14" s="12" t="s">
        <v>1938</v>
      </c>
      <c r="AM14" s="12" t="s">
        <v>1938</v>
      </c>
      <c r="AN14" s="12">
        <v>0.14295912999999999</v>
      </c>
      <c r="AO14" s="12" t="s">
        <v>1938</v>
      </c>
      <c r="AP14" s="12">
        <v>-12.52443409</v>
      </c>
      <c r="AQ14" s="12">
        <v>8.5080669999999997E-2</v>
      </c>
      <c r="AR14" s="12">
        <v>3.6852599999999999E-2</v>
      </c>
      <c r="AS14" s="12" t="s">
        <v>1938</v>
      </c>
      <c r="AT14" s="12" t="s">
        <v>1938</v>
      </c>
      <c r="AU14" s="12" t="s">
        <v>1938</v>
      </c>
      <c r="AV14" s="12">
        <v>1.1120004699999999</v>
      </c>
      <c r="AW14" s="12">
        <v>8.2745418500000003</v>
      </c>
      <c r="AX14" s="12">
        <v>4.3486285200000001</v>
      </c>
      <c r="AY14" s="12">
        <v>7.6779637300000001</v>
      </c>
      <c r="AZ14" s="12">
        <v>22.995277399999999</v>
      </c>
      <c r="BA14" s="12">
        <v>13.02401543</v>
      </c>
      <c r="BB14" s="12" t="s">
        <v>1938</v>
      </c>
      <c r="BC14" s="44"/>
      <c r="BD14" s="12">
        <f t="shared" si="0"/>
        <v>0.50194805194805081</v>
      </c>
      <c r="BE14" s="12">
        <f t="shared" si="1"/>
        <v>15.512507146823221</v>
      </c>
      <c r="BF14" s="12">
        <f t="shared" si="2"/>
        <v>0.85529605263157882</v>
      </c>
      <c r="BG14" s="12">
        <f t="shared" si="3"/>
        <v>28159.927797833665</v>
      </c>
      <c r="BP14" s="12">
        <v>756</v>
      </c>
      <c r="BQ14" s="12">
        <f t="shared" si="6"/>
        <v>13</v>
      </c>
      <c r="BR14" s="12">
        <f t="shared" si="4"/>
        <v>756</v>
      </c>
    </row>
    <row r="15" spans="1:74" x14ac:dyDescent="0.3">
      <c r="A15" s="12">
        <f t="shared" si="5"/>
        <v>14</v>
      </c>
      <c r="B15" s="12" t="s">
        <v>3256</v>
      </c>
      <c r="C15" s="12" t="s">
        <v>3255</v>
      </c>
      <c r="D15" s="12">
        <v>-78.677397429999999</v>
      </c>
      <c r="E15" s="12">
        <v>-1.66043311</v>
      </c>
      <c r="F15" s="12">
        <v>5.56</v>
      </c>
      <c r="G15" s="12">
        <f t="shared" si="7"/>
        <v>1.2391666666666667</v>
      </c>
      <c r="H15" s="12">
        <v>3.7900925000000001</v>
      </c>
      <c r="I15" s="12">
        <v>2838.708984375</v>
      </c>
      <c r="J15" s="12">
        <v>355.8</v>
      </c>
      <c r="K15" s="12">
        <v>-1.90458751</v>
      </c>
      <c r="L15" s="12">
        <v>3.2549171399999999</v>
      </c>
      <c r="M15" s="12">
        <v>10.034697530000001</v>
      </c>
      <c r="N15" s="12">
        <v>0.11175627</v>
      </c>
      <c r="O15" s="12" t="s">
        <v>1938</v>
      </c>
      <c r="P15" s="12">
        <v>-1.66043305</v>
      </c>
      <c r="Q15" s="12">
        <v>2838.7089843799999</v>
      </c>
      <c r="R15" s="12">
        <v>1658</v>
      </c>
      <c r="S15" s="12">
        <v>5.2564611399999999</v>
      </c>
      <c r="T15" s="12">
        <v>19</v>
      </c>
      <c r="U15" s="12">
        <v>20.015998840000002</v>
      </c>
      <c r="V15" s="12">
        <v>12.459110259999999</v>
      </c>
      <c r="W15" s="12">
        <v>24</v>
      </c>
      <c r="X15" s="12">
        <v>-0.19732027999999999</v>
      </c>
      <c r="Y15" s="12">
        <v>0.32300975999999998</v>
      </c>
      <c r="Z15" s="12">
        <v>0.78574478999999997</v>
      </c>
      <c r="AA15" s="12">
        <v>-78.677398679999996</v>
      </c>
      <c r="AB15" s="12">
        <v>3.7900924699999998</v>
      </c>
      <c r="AC15" s="12" t="s">
        <v>1938</v>
      </c>
      <c r="AD15" s="12" t="s">
        <v>1938</v>
      </c>
      <c r="AE15" s="12"/>
      <c r="AF15" s="12"/>
      <c r="AG15" s="12"/>
      <c r="AH15" s="12">
        <v>14.14840221</v>
      </c>
      <c r="AI15" s="12">
        <v>83.921569820000002</v>
      </c>
      <c r="AJ15" s="12" t="s">
        <v>1938</v>
      </c>
      <c r="AK15" s="12">
        <v>48.749198909999997</v>
      </c>
      <c r="AL15" s="12" t="s">
        <v>1938</v>
      </c>
      <c r="AM15" s="12" t="s">
        <v>1938</v>
      </c>
      <c r="AN15" s="12">
        <v>0.14384348999999999</v>
      </c>
      <c r="AO15" s="12" t="s">
        <v>1938</v>
      </c>
      <c r="AP15" s="12">
        <v>-4.2572822600000002</v>
      </c>
      <c r="AQ15" s="12">
        <v>0.26967791000000002</v>
      </c>
      <c r="AR15" s="12">
        <v>3.7049249999999999E-2</v>
      </c>
      <c r="AS15" s="12" t="s">
        <v>1938</v>
      </c>
      <c r="AT15" s="12" t="s">
        <v>1938</v>
      </c>
      <c r="AU15" s="12">
        <v>1653.2188720700001</v>
      </c>
      <c r="AV15" s="12">
        <v>2.9440002399999998</v>
      </c>
      <c r="AW15" s="12">
        <v>8.2824487700000002</v>
      </c>
      <c r="AX15" s="12">
        <v>1.59987485</v>
      </c>
      <c r="AY15" s="12">
        <v>7.6535120000000001</v>
      </c>
      <c r="AZ15" s="12">
        <v>62.50358963</v>
      </c>
      <c r="BA15" s="12">
        <v>13.06562519</v>
      </c>
      <c r="BB15" s="12" t="s">
        <v>1938</v>
      </c>
      <c r="BC15" s="44"/>
      <c r="BD15" s="12">
        <f t="shared" si="0"/>
        <v>0.59805194805194883</v>
      </c>
      <c r="BE15" s="12">
        <f t="shared" si="1"/>
        <v>18.373799464890492</v>
      </c>
      <c r="BF15" s="12">
        <f t="shared" si="2"/>
        <v>1.2361293859649123</v>
      </c>
      <c r="BG15" s="12">
        <f t="shared" si="3"/>
        <v>40698.555956678319</v>
      </c>
      <c r="BP15" s="12">
        <v>761</v>
      </c>
      <c r="BQ15" s="12">
        <f t="shared" si="6"/>
        <v>14</v>
      </c>
      <c r="BR15" s="12">
        <f t="shared" si="4"/>
        <v>761</v>
      </c>
    </row>
    <row r="16" spans="1:74" x14ac:dyDescent="0.3">
      <c r="A16" s="12">
        <f t="shared" si="5"/>
        <v>15</v>
      </c>
      <c r="B16" s="12" t="s">
        <v>3254</v>
      </c>
      <c r="C16" s="12" t="s">
        <v>3253</v>
      </c>
      <c r="D16" s="12">
        <v>-78.677408459999995</v>
      </c>
      <c r="E16" s="12">
        <v>-1.6603648200000001</v>
      </c>
      <c r="F16" s="12">
        <v>6.8</v>
      </c>
      <c r="G16" s="12">
        <f t="shared" si="7"/>
        <v>1.1716666666666669</v>
      </c>
      <c r="H16" s="12">
        <v>3.7900925000000001</v>
      </c>
      <c r="I16" s="12">
        <v>2838.853515625</v>
      </c>
      <c r="J16" s="12">
        <v>354.1</v>
      </c>
      <c r="K16" s="12">
        <v>-2.0745756599999998</v>
      </c>
      <c r="L16" s="12">
        <v>3.2094273599999998</v>
      </c>
      <c r="M16" s="12">
        <v>9.3834753000000006</v>
      </c>
      <c r="N16" s="12">
        <v>3.8006600000000001E-2</v>
      </c>
      <c r="O16" s="12" t="s">
        <v>1938</v>
      </c>
      <c r="P16" s="12">
        <v>-1.66036487</v>
      </c>
      <c r="Q16" s="12">
        <v>2838.8535156200001</v>
      </c>
      <c r="R16" s="12">
        <v>2207</v>
      </c>
      <c r="S16" s="12">
        <v>5.2564611399999999</v>
      </c>
      <c r="T16" s="12">
        <v>19</v>
      </c>
      <c r="U16" s="12">
        <v>24.479999540000001</v>
      </c>
      <c r="V16" s="12">
        <v>12.51517582</v>
      </c>
      <c r="W16" s="12">
        <v>24</v>
      </c>
      <c r="X16" s="12">
        <v>-0.18633770999999999</v>
      </c>
      <c r="Y16" s="12">
        <v>0.27761512999999999</v>
      </c>
      <c r="Z16" s="12">
        <v>0.92168468000000003</v>
      </c>
      <c r="AA16" s="12">
        <v>-78.677406309999995</v>
      </c>
      <c r="AB16" s="12">
        <v>3.7900924699999998</v>
      </c>
      <c r="AC16" s="12" t="s">
        <v>1938</v>
      </c>
      <c r="AD16" s="12" t="s">
        <v>1938</v>
      </c>
      <c r="AE16" s="12"/>
      <c r="AF16" s="12"/>
      <c r="AG16" s="12"/>
      <c r="AH16" s="12">
        <v>14.14840221</v>
      </c>
      <c r="AI16" s="12">
        <v>83.921569820000002</v>
      </c>
      <c r="AJ16" s="12" t="s">
        <v>1938</v>
      </c>
      <c r="AK16" s="12">
        <v>48.747867579999998</v>
      </c>
      <c r="AL16" s="12" t="s">
        <v>1938</v>
      </c>
      <c r="AM16" s="12" t="s">
        <v>1938</v>
      </c>
      <c r="AN16" s="12">
        <v>0.14470843999999999</v>
      </c>
      <c r="AO16" s="12" t="s">
        <v>1938</v>
      </c>
      <c r="AP16" s="12">
        <v>-4.5473585099999996</v>
      </c>
      <c r="AQ16" s="12">
        <v>0.14788994</v>
      </c>
      <c r="AR16" s="12">
        <v>3.7215970000000001E-2</v>
      </c>
      <c r="AS16" s="12" t="s">
        <v>1938</v>
      </c>
      <c r="AT16" s="12" t="s">
        <v>1938</v>
      </c>
      <c r="AU16" s="12">
        <v>1177.89221191</v>
      </c>
      <c r="AV16" s="12">
        <v>2.9440002399999998</v>
      </c>
      <c r="AW16" s="12">
        <v>8.2824487700000002</v>
      </c>
      <c r="AX16" s="12">
        <v>2.2454884100000001</v>
      </c>
      <c r="AY16" s="12">
        <v>7.63306284</v>
      </c>
      <c r="AZ16" s="12">
        <v>44.532814029999997</v>
      </c>
      <c r="BA16" s="12">
        <v>13.100627899999999</v>
      </c>
      <c r="BB16" s="12" t="s">
        <v>1938</v>
      </c>
      <c r="BC16" s="44"/>
      <c r="BD16" s="12">
        <f t="shared" si="0"/>
        <v>1.838051948051949</v>
      </c>
      <c r="BE16" s="12">
        <f t="shared" si="1"/>
        <v>57.270401909079169</v>
      </c>
      <c r="BF16" s="12">
        <f t="shared" si="2"/>
        <v>1.1686293859649124</v>
      </c>
      <c r="BG16" s="12">
        <f t="shared" si="3"/>
        <v>38476.173285198201</v>
      </c>
      <c r="BJ16" s="26"/>
      <c r="BK16" s="26">
        <f>AF1/60</f>
        <v>2.5666666666666669</v>
      </c>
      <c r="BL16" s="26" t="s">
        <v>26</v>
      </c>
      <c r="BP16" s="12">
        <v>766</v>
      </c>
      <c r="BQ16" s="12">
        <f t="shared" si="6"/>
        <v>15</v>
      </c>
      <c r="BR16" s="12">
        <f t="shared" si="4"/>
        <v>766</v>
      </c>
    </row>
    <row r="17" spans="1:70" x14ac:dyDescent="0.3">
      <c r="A17" s="12">
        <f t="shared" si="5"/>
        <v>16</v>
      </c>
      <c r="B17" s="12" t="s">
        <v>3252</v>
      </c>
      <c r="C17" s="12" t="s">
        <v>3251</v>
      </c>
      <c r="D17" s="12">
        <v>-78.677417370000001</v>
      </c>
      <c r="E17" s="12">
        <v>-1.66029403</v>
      </c>
      <c r="F17" s="12">
        <v>7.72</v>
      </c>
      <c r="G17" s="12">
        <f t="shared" si="7"/>
        <v>0.41916666666666652</v>
      </c>
      <c r="H17" s="12">
        <v>3.7900925000000001</v>
      </c>
      <c r="I17" s="12">
        <v>2838.87475585937</v>
      </c>
      <c r="J17" s="12">
        <v>353.6</v>
      </c>
      <c r="K17" s="12">
        <v>-1.4113819599999999</v>
      </c>
      <c r="L17" s="12">
        <v>2.0003554800000001</v>
      </c>
      <c r="M17" s="12">
        <v>10.08258152</v>
      </c>
      <c r="N17" s="12">
        <v>2.4812540000000001E-2</v>
      </c>
      <c r="O17" s="12" t="s">
        <v>1938</v>
      </c>
      <c r="P17" s="12">
        <v>-1.66029406</v>
      </c>
      <c r="Q17" s="12">
        <v>2838.8747558599998</v>
      </c>
      <c r="R17" s="12">
        <v>2207</v>
      </c>
      <c r="S17" s="12">
        <v>5.2665362399999998</v>
      </c>
      <c r="T17" s="12">
        <v>26</v>
      </c>
      <c r="U17" s="12">
        <v>27.791997909999999</v>
      </c>
      <c r="V17" s="12">
        <v>12.51517582</v>
      </c>
      <c r="W17" s="12">
        <v>24</v>
      </c>
      <c r="X17" s="12">
        <v>-0.132157</v>
      </c>
      <c r="Y17" s="12">
        <v>0.16754529000000001</v>
      </c>
      <c r="Z17" s="12">
        <v>0.87189691999999996</v>
      </c>
      <c r="AA17" s="12">
        <v>-78.677413939999994</v>
      </c>
      <c r="AB17" s="12">
        <v>3.7900924699999998</v>
      </c>
      <c r="AC17" s="12" t="s">
        <v>1938</v>
      </c>
      <c r="AD17" s="12" t="s">
        <v>1938</v>
      </c>
      <c r="AE17" s="12"/>
      <c r="AF17" s="12"/>
      <c r="AG17" s="12"/>
      <c r="AH17" s="12">
        <v>14.161915779999999</v>
      </c>
      <c r="AI17" s="12">
        <v>43.529411320000001</v>
      </c>
      <c r="AJ17" s="12" t="s">
        <v>1938</v>
      </c>
      <c r="AK17" s="12">
        <v>48.747867579999998</v>
      </c>
      <c r="AL17" s="12" t="s">
        <v>1938</v>
      </c>
      <c r="AM17" s="12" t="s">
        <v>1938</v>
      </c>
      <c r="AN17" s="12">
        <v>0.14470843999999999</v>
      </c>
      <c r="AO17" s="12" t="s">
        <v>1938</v>
      </c>
      <c r="AP17" s="12">
        <v>-4.5473585099999996</v>
      </c>
      <c r="AQ17" s="12">
        <v>0.14788994</v>
      </c>
      <c r="AR17" s="12">
        <v>3.7215970000000001E-2</v>
      </c>
      <c r="AS17" s="12" t="s">
        <v>1938</v>
      </c>
      <c r="AT17" s="12" t="s">
        <v>1938</v>
      </c>
      <c r="AU17" s="12">
        <v>1177.89221191</v>
      </c>
      <c r="AV17" s="12">
        <v>1.5200004600000001</v>
      </c>
      <c r="AW17" s="12">
        <v>8.2925233800000004</v>
      </c>
      <c r="AX17" s="12">
        <v>2.2454884100000001</v>
      </c>
      <c r="AY17" s="12">
        <v>7.63306284</v>
      </c>
      <c r="AZ17" s="12">
        <v>44.532814029999997</v>
      </c>
      <c r="BA17" s="12">
        <v>13.100627899999999</v>
      </c>
      <c r="BB17" s="12" t="s">
        <v>1938</v>
      </c>
      <c r="BC17" s="44"/>
      <c r="BD17" s="12">
        <f t="shared" si="0"/>
        <v>2.758051948051949</v>
      </c>
      <c r="BE17" s="12">
        <f t="shared" si="1"/>
        <v>137.87809095071185</v>
      </c>
      <c r="BF17" s="12">
        <f t="shared" si="2"/>
        <v>0.41612938596491211</v>
      </c>
      <c r="BG17" s="12">
        <f t="shared" si="3"/>
        <v>13700.722021660516</v>
      </c>
      <c r="BJ17" s="26" t="s">
        <v>2741</v>
      </c>
      <c r="BK17" s="26">
        <f>MAX(BQ2:BQ51)</f>
        <v>50</v>
      </c>
      <c r="BL17" s="26" t="s">
        <v>25</v>
      </c>
      <c r="BP17" s="12">
        <v>766</v>
      </c>
      <c r="BQ17" s="12">
        <f t="shared" si="6"/>
        <v>16</v>
      </c>
      <c r="BR17" s="12">
        <f t="shared" si="4"/>
        <v>766</v>
      </c>
    </row>
    <row r="18" spans="1:70" x14ac:dyDescent="0.3">
      <c r="A18" s="12">
        <f t="shared" si="5"/>
        <v>17</v>
      </c>
      <c r="B18" s="12" t="s">
        <v>3250</v>
      </c>
      <c r="C18" s="12" t="s">
        <v>3249</v>
      </c>
      <c r="D18" s="12">
        <v>-78.677427350000002</v>
      </c>
      <c r="E18" s="12">
        <v>-1.66022417</v>
      </c>
      <c r="F18" s="12">
        <v>7.68</v>
      </c>
      <c r="G18" s="12">
        <f t="shared" si="7"/>
        <v>-9.9999999999999423E-2</v>
      </c>
      <c r="H18" s="12">
        <v>3.7900925000000001</v>
      </c>
      <c r="I18" s="12">
        <v>2838.71655273437</v>
      </c>
      <c r="J18" s="12">
        <v>353.2</v>
      </c>
      <c r="K18" s="12">
        <v>-1.6915035199999999</v>
      </c>
      <c r="L18" s="12">
        <v>1.66037893</v>
      </c>
      <c r="M18" s="12">
        <v>9.6588077499999994</v>
      </c>
      <c r="N18" s="12">
        <v>3.2800259999999998E-2</v>
      </c>
      <c r="O18" s="12" t="s">
        <v>1938</v>
      </c>
      <c r="P18" s="12">
        <v>-1.6602242</v>
      </c>
      <c r="Q18" s="12">
        <v>2838.7165527299999</v>
      </c>
      <c r="R18" s="12">
        <v>1461</v>
      </c>
      <c r="S18" s="12">
        <v>5.2787041700000001</v>
      </c>
      <c r="T18" s="12">
        <v>27</v>
      </c>
      <c r="U18" s="12">
        <v>27.647998810000001</v>
      </c>
      <c r="V18" s="12">
        <v>12.51204491</v>
      </c>
      <c r="W18" s="12">
        <v>24</v>
      </c>
      <c r="X18" s="12">
        <v>-0.10311418</v>
      </c>
      <c r="Y18" s="12">
        <v>0.11922197</v>
      </c>
      <c r="Z18" s="12">
        <v>0.85383671999999999</v>
      </c>
      <c r="AA18" s="12">
        <v>-78.677429200000006</v>
      </c>
      <c r="AB18" s="12">
        <v>3.7900924699999998</v>
      </c>
      <c r="AC18" s="12" t="s">
        <v>1938</v>
      </c>
      <c r="AD18" s="12" t="s">
        <v>1938</v>
      </c>
      <c r="AE18" s="12"/>
      <c r="AF18" s="12"/>
      <c r="AG18" s="12"/>
      <c r="AH18" s="12">
        <v>14.176537509999999</v>
      </c>
      <c r="AI18" s="12">
        <v>21.568628310000001</v>
      </c>
      <c r="AJ18" s="12" t="s">
        <v>1938</v>
      </c>
      <c r="AK18" s="12">
        <v>48.747497559999999</v>
      </c>
      <c r="AL18" s="12" t="s">
        <v>1938</v>
      </c>
      <c r="AM18" s="12" t="s">
        <v>1938</v>
      </c>
      <c r="AN18" s="12">
        <v>0.14494952999999999</v>
      </c>
      <c r="AO18" s="12" t="s">
        <v>1938</v>
      </c>
      <c r="AP18" s="12">
        <v>-10.493906020000001</v>
      </c>
      <c r="AQ18" s="12">
        <v>3.2348160000000001E-2</v>
      </c>
      <c r="AR18" s="12">
        <v>3.7206660000000003E-2</v>
      </c>
      <c r="AS18" s="12" t="s">
        <v>1938</v>
      </c>
      <c r="AT18" s="12" t="s">
        <v>1938</v>
      </c>
      <c r="AU18" s="12">
        <v>257.79370117000002</v>
      </c>
      <c r="AV18" s="12">
        <v>0.79199790999999997</v>
      </c>
      <c r="AW18" s="12">
        <v>8.3046913100000008</v>
      </c>
      <c r="AX18" s="12">
        <v>10.25992203</v>
      </c>
      <c r="AY18" s="12">
        <v>7.6346368800000004</v>
      </c>
      <c r="AZ18" s="12">
        <v>9.7464599599999993</v>
      </c>
      <c r="BA18" s="12">
        <v>13.09792805</v>
      </c>
      <c r="BB18" s="12" t="s">
        <v>1938</v>
      </c>
      <c r="BC18" s="44"/>
      <c r="BD18" s="12">
        <f t="shared" si="0"/>
        <v>2.7180519480519489</v>
      </c>
      <c r="BE18" s="12">
        <f t="shared" si="1"/>
        <v>163.7007010232266</v>
      </c>
      <c r="BF18" s="12">
        <f t="shared" si="2"/>
        <v>0.10303728070175383</v>
      </c>
      <c r="BG18" s="12">
        <f t="shared" si="3"/>
        <v>3392.4187725631273</v>
      </c>
      <c r="BJ18" s="26"/>
      <c r="BK18" s="26">
        <f>BK17/60</f>
        <v>0.83333333333333337</v>
      </c>
      <c r="BL18" s="26" t="s">
        <v>26</v>
      </c>
      <c r="BP18" s="12">
        <v>782</v>
      </c>
      <c r="BQ18" s="12">
        <f t="shared" si="6"/>
        <v>17</v>
      </c>
      <c r="BR18" s="12">
        <f t="shared" si="4"/>
        <v>782</v>
      </c>
    </row>
    <row r="19" spans="1:70" x14ac:dyDescent="0.3">
      <c r="A19" s="12">
        <f t="shared" si="5"/>
        <v>18</v>
      </c>
      <c r="B19" s="12" t="s">
        <v>3248</v>
      </c>
      <c r="C19" s="12" t="s">
        <v>3247</v>
      </c>
      <c r="D19" s="12">
        <v>-78.677436880000002</v>
      </c>
      <c r="E19" s="12">
        <v>-1.6601531</v>
      </c>
      <c r="F19" s="12">
        <v>7.57</v>
      </c>
      <c r="G19" s="12">
        <f t="shared" si="7"/>
        <v>-0.36583333333333329</v>
      </c>
      <c r="H19" s="12">
        <v>3.7900925000000001</v>
      </c>
      <c r="I19" s="12">
        <v>2838.76049804687</v>
      </c>
      <c r="J19" s="12">
        <v>352.3</v>
      </c>
      <c r="K19" s="12">
        <v>-1.1456254699999999</v>
      </c>
      <c r="L19" s="12">
        <v>0.69312136999999996</v>
      </c>
      <c r="M19" s="12">
        <v>10.19989777</v>
      </c>
      <c r="N19" s="12">
        <v>4.7689389999999998E-2</v>
      </c>
      <c r="O19" s="12" t="s">
        <v>1938</v>
      </c>
      <c r="P19" s="12">
        <v>-1.66015315</v>
      </c>
      <c r="Q19" s="12">
        <v>2838.76049805</v>
      </c>
      <c r="R19" s="12">
        <v>1461</v>
      </c>
      <c r="S19" s="12">
        <v>5.2787041700000001</v>
      </c>
      <c r="T19" s="12">
        <v>27</v>
      </c>
      <c r="U19" s="12">
        <v>27.252000809999998</v>
      </c>
      <c r="V19" s="12">
        <v>12.49116802</v>
      </c>
      <c r="W19" s="12">
        <v>24</v>
      </c>
      <c r="X19" s="12">
        <v>-9.9697389999999997E-2</v>
      </c>
      <c r="Y19" s="12">
        <v>8.3345550000000004E-2</v>
      </c>
      <c r="Z19" s="12">
        <v>0.88483202000000005</v>
      </c>
      <c r="AA19" s="12">
        <v>-78.677436830000005</v>
      </c>
      <c r="AB19" s="12">
        <v>3.7900924699999998</v>
      </c>
      <c r="AC19" s="12" t="s">
        <v>1938</v>
      </c>
      <c r="AD19" s="12" t="s">
        <v>1938</v>
      </c>
      <c r="AE19" s="12"/>
      <c r="AF19" s="12"/>
      <c r="AG19" s="12"/>
      <c r="AH19" s="12">
        <v>14.176537509999999</v>
      </c>
      <c r="AI19" s="12">
        <v>21.568628310000001</v>
      </c>
      <c r="AJ19" s="12" t="s">
        <v>1938</v>
      </c>
      <c r="AK19" s="12">
        <v>48.747356410000002</v>
      </c>
      <c r="AL19" s="12" t="s">
        <v>1938</v>
      </c>
      <c r="AM19" s="12" t="s">
        <v>1938</v>
      </c>
      <c r="AN19" s="12">
        <v>0.145042</v>
      </c>
      <c r="AO19" s="12" t="s">
        <v>1938</v>
      </c>
      <c r="AP19" s="12">
        <v>-12.08932018</v>
      </c>
      <c r="AQ19" s="12">
        <v>1.0275390000000001E-2</v>
      </c>
      <c r="AR19" s="12">
        <v>3.7144580000000003E-2</v>
      </c>
      <c r="AS19" s="12" t="s">
        <v>1938</v>
      </c>
      <c r="AT19" s="12" t="s">
        <v>1938</v>
      </c>
      <c r="AU19" s="12">
        <v>86.26032257</v>
      </c>
      <c r="AV19" s="12">
        <v>0.79199790999999997</v>
      </c>
      <c r="AW19" s="12">
        <v>8.3046913100000008</v>
      </c>
      <c r="AX19" s="12">
        <v>30.662338259999999</v>
      </c>
      <c r="AY19" s="12">
        <v>7.6428804399999999</v>
      </c>
      <c r="AZ19" s="12">
        <v>3.2612619399999998</v>
      </c>
      <c r="BA19" s="12">
        <v>13.08380032</v>
      </c>
      <c r="BB19" s="12" t="s">
        <v>1938</v>
      </c>
      <c r="BC19" s="44"/>
      <c r="BD19" s="12">
        <f t="shared" si="0"/>
        <v>2.6080519480519495</v>
      </c>
      <c r="BE19" s="12">
        <f t="shared" si="1"/>
        <v>376.27637249908332</v>
      </c>
      <c r="BF19" s="12">
        <f t="shared" si="2"/>
        <v>0.3688706140350877</v>
      </c>
      <c r="BG19" s="12">
        <f t="shared" si="3"/>
        <v>12144.765342960174</v>
      </c>
      <c r="BJ19" s="26" t="s">
        <v>2746</v>
      </c>
      <c r="BK19" s="26">
        <f>AVERAGE(BR2:BR51)</f>
        <v>811.22</v>
      </c>
      <c r="BL19" s="26" t="s">
        <v>25</v>
      </c>
      <c r="BP19" s="12">
        <v>793</v>
      </c>
      <c r="BQ19" s="12">
        <f t="shared" si="6"/>
        <v>18</v>
      </c>
      <c r="BR19" s="12">
        <f t="shared" si="4"/>
        <v>793</v>
      </c>
    </row>
    <row r="20" spans="1:70" x14ac:dyDescent="0.3">
      <c r="A20" s="12">
        <f t="shared" si="5"/>
        <v>19</v>
      </c>
      <c r="B20" s="12" t="s">
        <v>3246</v>
      </c>
      <c r="C20" s="12" t="s">
        <v>3245</v>
      </c>
      <c r="D20" s="12">
        <v>-78.677444510000001</v>
      </c>
      <c r="E20" s="12">
        <v>-1.6600924100000001</v>
      </c>
      <c r="F20" s="12">
        <v>6.8</v>
      </c>
      <c r="G20" s="12">
        <f t="shared" si="7"/>
        <v>-1.3116666666666668</v>
      </c>
      <c r="H20" s="12">
        <v>3.7900925000000001</v>
      </c>
      <c r="I20" s="12">
        <v>2839.03173828125</v>
      </c>
      <c r="J20" s="12">
        <v>352.2</v>
      </c>
      <c r="K20" s="12">
        <v>-0.37229835999999999</v>
      </c>
      <c r="L20" s="12">
        <v>-0.36990415999999998</v>
      </c>
      <c r="M20" s="12">
        <v>9.1751794800000006</v>
      </c>
      <c r="N20" s="12">
        <v>3.9853420000000001E-2</v>
      </c>
      <c r="O20" s="12" t="s">
        <v>1938</v>
      </c>
      <c r="P20" s="12">
        <v>-1.66009235</v>
      </c>
      <c r="Q20" s="12">
        <v>2839.0317382799999</v>
      </c>
      <c r="R20" s="12">
        <v>1300</v>
      </c>
      <c r="S20" s="12">
        <v>5.2905407000000002</v>
      </c>
      <c r="T20" s="12">
        <v>26</v>
      </c>
      <c r="U20" s="12">
        <v>24.479999540000001</v>
      </c>
      <c r="V20" s="12">
        <v>12.49116802</v>
      </c>
      <c r="W20" s="12">
        <v>22</v>
      </c>
      <c r="X20" s="12">
        <v>-8.1637150000000006E-2</v>
      </c>
      <c r="Y20" s="12">
        <v>1.452141E-2</v>
      </c>
      <c r="Z20" s="12">
        <v>0.95072752000000005</v>
      </c>
      <c r="AA20" s="12">
        <v>-78.677444460000004</v>
      </c>
      <c r="AB20" s="12">
        <v>3.7900924699999998</v>
      </c>
      <c r="AC20" s="12" t="s">
        <v>1938</v>
      </c>
      <c r="AD20" s="12" t="s">
        <v>1938</v>
      </c>
      <c r="AE20" s="12"/>
      <c r="AF20" s="12"/>
      <c r="AG20" s="12"/>
      <c r="AH20" s="12">
        <v>14.189989089999999</v>
      </c>
      <c r="AI20" s="12">
        <v>12.941176410000001</v>
      </c>
      <c r="AJ20" s="12" t="s">
        <v>1938</v>
      </c>
      <c r="AK20" s="12">
        <v>48.747356410000002</v>
      </c>
      <c r="AL20" s="12" t="s">
        <v>1938</v>
      </c>
      <c r="AM20" s="12" t="s">
        <v>1938</v>
      </c>
      <c r="AN20" s="12">
        <v>0.145042</v>
      </c>
      <c r="AO20" s="12" t="s">
        <v>1938</v>
      </c>
      <c r="AP20" s="12">
        <v>-12.08932018</v>
      </c>
      <c r="AQ20" s="12">
        <v>1.0275390000000001E-2</v>
      </c>
      <c r="AR20" s="12">
        <v>3.7144580000000003E-2</v>
      </c>
      <c r="AS20" s="12" t="s">
        <v>1938</v>
      </c>
      <c r="AT20" s="12" t="s">
        <v>1938</v>
      </c>
      <c r="AU20" s="12">
        <v>86.26032257</v>
      </c>
      <c r="AV20" s="12">
        <v>1.25200081</v>
      </c>
      <c r="AW20" s="12">
        <v>8.3165283199999998</v>
      </c>
      <c r="AX20" s="12">
        <v>30.662338259999999</v>
      </c>
      <c r="AY20" s="12">
        <v>7.6428804399999999</v>
      </c>
      <c r="AZ20" s="12">
        <v>3.2612619399999998</v>
      </c>
      <c r="BA20" s="12">
        <v>13.08380032</v>
      </c>
      <c r="BB20" s="12" t="s">
        <v>1938</v>
      </c>
      <c r="BC20" s="44"/>
      <c r="BD20" s="12">
        <f t="shared" si="0"/>
        <v>1.838051948051949</v>
      </c>
      <c r="BE20" s="12">
        <f t="shared" si="1"/>
        <v>-496.89950717287121</v>
      </c>
      <c r="BF20" s="12">
        <f t="shared" si="2"/>
        <v>1.3147039473684212</v>
      </c>
      <c r="BG20" s="12">
        <f t="shared" si="3"/>
        <v>43285.559566786607</v>
      </c>
      <c r="BJ20" s="26"/>
      <c r="BK20" s="26">
        <f>BK19/60</f>
        <v>13.520333333333333</v>
      </c>
      <c r="BL20" s="26" t="s">
        <v>26</v>
      </c>
      <c r="BP20" s="12">
        <v>793</v>
      </c>
      <c r="BQ20" s="12">
        <f t="shared" si="6"/>
        <v>19</v>
      </c>
      <c r="BR20" s="12">
        <f t="shared" si="4"/>
        <v>793</v>
      </c>
    </row>
    <row r="21" spans="1:70" x14ac:dyDescent="0.3">
      <c r="A21" s="12">
        <f t="shared" si="5"/>
        <v>20</v>
      </c>
      <c r="B21" s="12" t="s">
        <v>3244</v>
      </c>
      <c r="C21" s="12" t="s">
        <v>3243</v>
      </c>
      <c r="D21" s="12">
        <v>-78.677448979999994</v>
      </c>
      <c r="E21" s="12">
        <v>-1.6600441500000001</v>
      </c>
      <c r="F21" s="12">
        <v>5.07</v>
      </c>
      <c r="G21" s="12">
        <f t="shared" si="7"/>
        <v>-1.8274999999999999</v>
      </c>
      <c r="H21" s="12">
        <v>3.7900925000000001</v>
      </c>
      <c r="I21" s="12">
        <v>2838.94458007812</v>
      </c>
      <c r="J21" s="12">
        <v>352.6</v>
      </c>
      <c r="K21" s="12">
        <v>-0.78888946999999998</v>
      </c>
      <c r="L21" s="12">
        <v>1.2413935700000001</v>
      </c>
      <c r="M21" s="12">
        <v>9.7857008000000008</v>
      </c>
      <c r="N21" s="12">
        <v>2.7728019999999999E-2</v>
      </c>
      <c r="O21" s="12" t="s">
        <v>1938</v>
      </c>
      <c r="P21" s="12">
        <v>-1.66004419</v>
      </c>
      <c r="Q21" s="12">
        <v>2838.9445800799999</v>
      </c>
      <c r="R21" s="12">
        <v>766</v>
      </c>
      <c r="S21" s="12">
        <v>5.30014801</v>
      </c>
      <c r="T21" s="12">
        <v>16</v>
      </c>
      <c r="U21" s="12">
        <v>18.252000809999998</v>
      </c>
      <c r="V21" s="12">
        <v>12.471611019999999</v>
      </c>
      <c r="W21" s="12">
        <v>22</v>
      </c>
      <c r="X21" s="12">
        <v>-7.7488180000000004E-2</v>
      </c>
      <c r="Y21" s="12">
        <v>0.11824572999999999</v>
      </c>
      <c r="Z21" s="12">
        <v>0.89044535000000002</v>
      </c>
      <c r="AA21" s="12">
        <v>-78.677452090000003</v>
      </c>
      <c r="AB21" s="12">
        <v>3.7900924699999998</v>
      </c>
      <c r="AC21" s="12" t="s">
        <v>1938</v>
      </c>
      <c r="AD21" s="12" t="s">
        <v>1938</v>
      </c>
      <c r="AE21" s="12"/>
      <c r="AF21" s="12"/>
      <c r="AG21" s="12"/>
      <c r="AH21" s="12">
        <v>14.19204521</v>
      </c>
      <c r="AI21" s="12">
        <v>12.941176410000001</v>
      </c>
      <c r="AJ21" s="12" t="s">
        <v>1938</v>
      </c>
      <c r="AK21" s="12">
        <v>48.747207639999999</v>
      </c>
      <c r="AL21" s="12" t="s">
        <v>1938</v>
      </c>
      <c r="AM21" s="12" t="s">
        <v>1938</v>
      </c>
      <c r="AN21" s="12">
        <v>0.14513962999999999</v>
      </c>
      <c r="AO21" s="12" t="s">
        <v>1938</v>
      </c>
      <c r="AP21" s="12">
        <v>-11.364131929999999</v>
      </c>
      <c r="AQ21" s="12">
        <v>1.1149930000000001E-2</v>
      </c>
      <c r="AR21" s="12">
        <v>3.7086420000000002E-2</v>
      </c>
      <c r="AS21" s="12" t="s">
        <v>1938</v>
      </c>
      <c r="AT21" s="12" t="s">
        <v>1938</v>
      </c>
      <c r="AU21" s="12">
        <v>98.449104309999996</v>
      </c>
      <c r="AV21" s="12">
        <v>2.2520008100000002</v>
      </c>
      <c r="AW21" s="12">
        <v>8.3261356400000004</v>
      </c>
      <c r="AX21" s="12">
        <v>26.866096500000001</v>
      </c>
      <c r="AY21" s="12">
        <v>7.6506485900000003</v>
      </c>
      <c r="AZ21" s="12">
        <v>3.7220859499999999</v>
      </c>
      <c r="BA21" s="12">
        <v>13.070515629999999</v>
      </c>
      <c r="BB21" s="12" t="s">
        <v>1938</v>
      </c>
      <c r="BC21" s="44"/>
      <c r="BD21" s="12">
        <f t="shared" si="0"/>
        <v>0.10805194805194951</v>
      </c>
      <c r="BE21" s="12">
        <f t="shared" si="1"/>
        <v>8.7040847208471916</v>
      </c>
      <c r="BF21" s="12">
        <f t="shared" si="2"/>
        <v>1.8305372807017544</v>
      </c>
      <c r="BG21" s="12">
        <f t="shared" si="3"/>
        <v>60268.953068591494</v>
      </c>
      <c r="BJ21" s="26"/>
      <c r="BK21" s="26"/>
      <c r="BL21" s="26"/>
      <c r="BP21" s="12">
        <v>799</v>
      </c>
      <c r="BQ21" s="12">
        <f t="shared" si="6"/>
        <v>20</v>
      </c>
      <c r="BR21" s="12">
        <f t="shared" si="4"/>
        <v>799</v>
      </c>
    </row>
    <row r="22" spans="1:70" x14ac:dyDescent="0.3">
      <c r="A22" s="12">
        <f t="shared" si="5"/>
        <v>21</v>
      </c>
      <c r="B22" s="12" t="s">
        <v>3242</v>
      </c>
      <c r="C22" s="12" t="s">
        <v>3241</v>
      </c>
      <c r="D22" s="12">
        <v>-78.677453330000006</v>
      </c>
      <c r="E22" s="12">
        <v>-1.6600145100000001</v>
      </c>
      <c r="F22" s="12">
        <v>3.42</v>
      </c>
      <c r="G22" s="12">
        <f t="shared" si="7"/>
        <v>-1.3116666666666668</v>
      </c>
      <c r="H22" s="12">
        <v>3.7900925000000001</v>
      </c>
      <c r="I22" s="12">
        <v>2839.23950195312</v>
      </c>
      <c r="J22" s="12">
        <v>353</v>
      </c>
      <c r="K22" s="12">
        <v>-0.80086046</v>
      </c>
      <c r="L22" s="12">
        <v>1.02112699</v>
      </c>
      <c r="M22" s="12">
        <v>10.381856920000001</v>
      </c>
      <c r="N22" s="12">
        <v>3.7152949999999997E-2</v>
      </c>
      <c r="O22" s="12" t="s">
        <v>1938</v>
      </c>
      <c r="P22" s="12">
        <v>-1.6600145100000001</v>
      </c>
      <c r="Q22" s="12">
        <v>2839.23950195</v>
      </c>
      <c r="R22" s="12">
        <v>766</v>
      </c>
      <c r="S22" s="12">
        <v>5.30014801</v>
      </c>
      <c r="T22" s="12">
        <v>16</v>
      </c>
      <c r="U22" s="12">
        <v>12.31200027</v>
      </c>
      <c r="V22" s="12">
        <v>12.471611019999999</v>
      </c>
      <c r="W22" s="12">
        <v>22</v>
      </c>
      <c r="X22" s="12">
        <v>-9.6768690000000004E-2</v>
      </c>
      <c r="Y22" s="12">
        <v>9.5792459999999996E-2</v>
      </c>
      <c r="Z22" s="12">
        <v>0.85188425000000001</v>
      </c>
      <c r="AA22" s="12">
        <v>-78.677452090000003</v>
      </c>
      <c r="AB22" s="12">
        <v>3.7900924699999998</v>
      </c>
      <c r="AC22" s="12" t="s">
        <v>1938</v>
      </c>
      <c r="AD22" s="12" t="s">
        <v>1938</v>
      </c>
      <c r="AE22" s="12"/>
      <c r="AF22" s="12"/>
      <c r="AG22" s="12"/>
      <c r="AH22" s="12">
        <v>14.19204521</v>
      </c>
      <c r="AI22" s="12">
        <v>21.568628310000001</v>
      </c>
      <c r="AJ22" s="12" t="s">
        <v>1938</v>
      </c>
      <c r="AK22" s="12">
        <v>48.747207639999999</v>
      </c>
      <c r="AL22" s="12" t="s">
        <v>1938</v>
      </c>
      <c r="AM22" s="12" t="s">
        <v>1938</v>
      </c>
      <c r="AN22" s="12">
        <v>0.14513962999999999</v>
      </c>
      <c r="AO22" s="12" t="s">
        <v>1938</v>
      </c>
      <c r="AP22" s="12">
        <v>-11.364131929999999</v>
      </c>
      <c r="AQ22" s="12">
        <v>1.1149930000000001E-2</v>
      </c>
      <c r="AR22" s="12">
        <v>3.7086420000000002E-2</v>
      </c>
      <c r="AS22" s="12" t="s">
        <v>1938</v>
      </c>
      <c r="AT22" s="12" t="s">
        <v>1938</v>
      </c>
      <c r="AU22" s="12">
        <v>98.449104309999996</v>
      </c>
      <c r="AV22" s="12">
        <v>2.2520008100000002</v>
      </c>
      <c r="AW22" s="12">
        <v>8.3261356400000004</v>
      </c>
      <c r="AX22" s="12">
        <v>26.866096500000001</v>
      </c>
      <c r="AY22" s="12">
        <v>7.6506485900000003</v>
      </c>
      <c r="AZ22" s="12">
        <v>3.7220859499999999</v>
      </c>
      <c r="BA22" s="12">
        <v>13.070515629999999</v>
      </c>
      <c r="BB22" s="12" t="s">
        <v>1938</v>
      </c>
      <c r="BC22" s="44"/>
      <c r="BD22" s="12">
        <f t="shared" si="0"/>
        <v>1.5419480519480508</v>
      </c>
      <c r="BE22" s="12">
        <f t="shared" si="1"/>
        <v>151.00453391679039</v>
      </c>
      <c r="BF22" s="12">
        <f t="shared" si="2"/>
        <v>1.3147039473684212</v>
      </c>
      <c r="BG22" s="12">
        <f t="shared" si="3"/>
        <v>43285.559566786607</v>
      </c>
      <c r="BJ22" s="26" t="s">
        <v>2753</v>
      </c>
      <c r="BK22" s="26">
        <f>BK17/MAX(A2:A155)</f>
        <v>0.32467532467532467</v>
      </c>
      <c r="BL22" s="34" t="s">
        <v>25</v>
      </c>
      <c r="BP22" s="12">
        <v>799</v>
      </c>
      <c r="BQ22" s="12">
        <f t="shared" si="6"/>
        <v>21</v>
      </c>
      <c r="BR22" s="12">
        <f t="shared" si="4"/>
        <v>799</v>
      </c>
    </row>
    <row r="23" spans="1:70" x14ac:dyDescent="0.3">
      <c r="A23" s="12">
        <f t="shared" si="5"/>
        <v>22</v>
      </c>
      <c r="B23" s="12" t="s">
        <v>3240</v>
      </c>
      <c r="C23" s="12" t="s">
        <v>3239</v>
      </c>
      <c r="D23" s="12">
        <v>-78.67745549</v>
      </c>
      <c r="E23" s="12">
        <v>-1.6599923000000001</v>
      </c>
      <c r="F23" s="12">
        <v>2.46</v>
      </c>
      <c r="G23" s="12">
        <f t="shared" si="7"/>
        <v>-0.83833333333333337</v>
      </c>
      <c r="H23" s="12">
        <v>3.7900925000000001</v>
      </c>
      <c r="I23" s="12">
        <v>2839.083984375</v>
      </c>
      <c r="J23" s="12">
        <v>352.6</v>
      </c>
      <c r="K23" s="12">
        <v>-1.0402805799999999</v>
      </c>
      <c r="L23" s="12">
        <v>1.2174515699999999</v>
      </c>
      <c r="M23" s="12">
        <v>9.8910455699999993</v>
      </c>
      <c r="N23" s="12">
        <v>3.56256E-2</v>
      </c>
      <c r="O23" s="12" t="s">
        <v>1938</v>
      </c>
      <c r="P23" s="12">
        <v>-1.6599923400000001</v>
      </c>
      <c r="Q23" s="12">
        <v>2839.0839843799999</v>
      </c>
      <c r="R23" s="12">
        <v>891</v>
      </c>
      <c r="S23" s="12">
        <v>5.3056659699999997</v>
      </c>
      <c r="T23" s="12">
        <v>10</v>
      </c>
      <c r="U23" s="12">
        <v>8.8559999499999993</v>
      </c>
      <c r="V23" s="12">
        <v>12.45433044</v>
      </c>
      <c r="W23" s="12">
        <v>23</v>
      </c>
      <c r="X23" s="12">
        <v>-9.8233039999999994E-2</v>
      </c>
      <c r="Y23" s="12">
        <v>0.12825207</v>
      </c>
      <c r="Z23" s="12">
        <v>0.88946915000000004</v>
      </c>
      <c r="AA23" s="12">
        <v>-78.677452090000003</v>
      </c>
      <c r="AB23" s="12">
        <v>3.7900924699999998</v>
      </c>
      <c r="AC23" s="12" t="s">
        <v>1938</v>
      </c>
      <c r="AD23" s="12" t="s">
        <v>1938</v>
      </c>
      <c r="AE23" s="12"/>
      <c r="AF23" s="12"/>
      <c r="AG23" s="12"/>
      <c r="AH23" s="12">
        <v>14.18728733</v>
      </c>
      <c r="AI23" s="12">
        <v>21.568628310000001</v>
      </c>
      <c r="AJ23" s="12" t="s">
        <v>1938</v>
      </c>
      <c r="AK23" s="12">
        <v>48.747112270000002</v>
      </c>
      <c r="AL23" s="12" t="s">
        <v>1938</v>
      </c>
      <c r="AM23" s="12" t="s">
        <v>1938</v>
      </c>
      <c r="AN23" s="12">
        <v>0.14520173</v>
      </c>
      <c r="AO23" s="12" t="s">
        <v>1938</v>
      </c>
      <c r="AP23" s="12">
        <v>-10.929018020000001</v>
      </c>
      <c r="AQ23" s="12">
        <v>8.7377900000000005E-3</v>
      </c>
      <c r="AR23" s="12">
        <v>3.7035039999999998E-2</v>
      </c>
      <c r="AS23" s="12" t="s">
        <v>1938</v>
      </c>
      <c r="AT23" s="12" t="s">
        <v>1938</v>
      </c>
      <c r="AU23" s="12">
        <v>110.23873901</v>
      </c>
      <c r="AV23" s="12">
        <v>2.31200027</v>
      </c>
      <c r="AW23" s="12">
        <v>8.3316535900000002</v>
      </c>
      <c r="AX23" s="12">
        <v>23.992864610000002</v>
      </c>
      <c r="AY23" s="12">
        <v>7.6574983599999999</v>
      </c>
      <c r="AZ23" s="12">
        <v>4.1678190199999996</v>
      </c>
      <c r="BA23" s="12">
        <v>13.058823589999999</v>
      </c>
      <c r="BB23" s="12" t="s">
        <v>1938</v>
      </c>
      <c r="BC23" s="44"/>
      <c r="BD23" s="12">
        <f t="shared" si="0"/>
        <v>2.5019480519480508</v>
      </c>
      <c r="BE23" s="12">
        <f t="shared" si="1"/>
        <v>205.50698800676327</v>
      </c>
      <c r="BF23" s="12">
        <f t="shared" si="2"/>
        <v>0.84137061403508784</v>
      </c>
      <c r="BG23" s="12">
        <f t="shared" si="3"/>
        <v>27701.444043321044</v>
      </c>
      <c r="BP23" s="12">
        <v>799</v>
      </c>
      <c r="BQ23" s="12">
        <f t="shared" si="6"/>
        <v>22</v>
      </c>
      <c r="BR23" s="12">
        <f t="shared" si="4"/>
        <v>799</v>
      </c>
    </row>
    <row r="24" spans="1:70" x14ac:dyDescent="0.3">
      <c r="A24" s="12">
        <f t="shared" si="5"/>
        <v>23</v>
      </c>
      <c r="B24" s="12" t="s">
        <v>3238</v>
      </c>
      <c r="C24" s="12" t="s">
        <v>3237</v>
      </c>
      <c r="D24" s="12">
        <v>-78.677457599999997</v>
      </c>
      <c r="E24" s="12">
        <v>-1.6599760699999999</v>
      </c>
      <c r="F24" s="12">
        <v>1.66</v>
      </c>
      <c r="G24" s="12">
        <f t="shared" si="7"/>
        <v>-0.76749999999999996</v>
      </c>
      <c r="H24" s="12">
        <v>3.7900925000000001</v>
      </c>
      <c r="I24" s="12">
        <v>2839.45288085937</v>
      </c>
      <c r="J24" s="12">
        <v>352.5</v>
      </c>
      <c r="K24" s="12">
        <v>-1.4927847400000001</v>
      </c>
      <c r="L24" s="12">
        <v>1.9093759100000001</v>
      </c>
      <c r="M24" s="12">
        <v>9.5103673900000008</v>
      </c>
      <c r="N24" s="12">
        <v>1.9442020000000001E-2</v>
      </c>
      <c r="O24" s="12" t="s">
        <v>1938</v>
      </c>
      <c r="P24" s="12">
        <v>-1.6599761200000001</v>
      </c>
      <c r="Q24" s="12">
        <v>2839.4528808599998</v>
      </c>
      <c r="R24" s="12">
        <v>813</v>
      </c>
      <c r="S24" s="12">
        <v>5.3056659699999997</v>
      </c>
      <c r="T24" s="12">
        <v>10</v>
      </c>
      <c r="U24" s="12">
        <v>5.9759998300000001</v>
      </c>
      <c r="V24" s="12">
        <v>12.44725609</v>
      </c>
      <c r="W24" s="12">
        <v>23</v>
      </c>
      <c r="X24" s="12">
        <v>-0.15070534999999999</v>
      </c>
      <c r="Y24" s="12">
        <v>0.16412850000000001</v>
      </c>
      <c r="Z24" s="12">
        <v>0.87555784000000003</v>
      </c>
      <c r="AA24" s="12">
        <v>-78.677459720000002</v>
      </c>
      <c r="AB24" s="12">
        <v>3.7900924699999998</v>
      </c>
      <c r="AC24" s="12" t="s">
        <v>1938</v>
      </c>
      <c r="AD24" s="12" t="s">
        <v>1938</v>
      </c>
      <c r="AE24" s="12"/>
      <c r="AF24" s="12"/>
      <c r="AG24" s="12"/>
      <c r="AH24" s="12">
        <v>14.18728733</v>
      </c>
      <c r="AI24" s="12">
        <v>21.568628310000001</v>
      </c>
      <c r="AJ24" s="12" t="s">
        <v>1938</v>
      </c>
      <c r="AK24" s="12">
        <v>48.747005459999997</v>
      </c>
      <c r="AL24" s="12" t="s">
        <v>1938</v>
      </c>
      <c r="AM24" s="12" t="s">
        <v>1938</v>
      </c>
      <c r="AN24" s="12">
        <v>0.14527033</v>
      </c>
      <c r="AO24" s="12" t="s">
        <v>1938</v>
      </c>
      <c r="AP24" s="12">
        <v>-11.21909428</v>
      </c>
      <c r="AQ24" s="12">
        <v>1.6806330000000001E-2</v>
      </c>
      <c r="AR24" s="12">
        <v>3.7013999999999998E-2</v>
      </c>
      <c r="AS24" s="12" t="s">
        <v>1938</v>
      </c>
      <c r="AT24" s="12" t="s">
        <v>1938</v>
      </c>
      <c r="AU24" s="12" t="s">
        <v>1938</v>
      </c>
      <c r="AV24" s="12">
        <v>2.31200027</v>
      </c>
      <c r="AW24" s="12">
        <v>8.3316535900000002</v>
      </c>
      <c r="AX24" s="12">
        <v>13.966104509999999</v>
      </c>
      <c r="AY24" s="12">
        <v>7.6603760699999999</v>
      </c>
      <c r="AZ24" s="12">
        <v>7.16004372</v>
      </c>
      <c r="BA24" s="12">
        <v>13.05391788</v>
      </c>
      <c r="BB24" s="12" t="s">
        <v>1938</v>
      </c>
      <c r="BC24" s="44"/>
      <c r="BD24" s="12">
        <f t="shared" si="0"/>
        <v>3.3019480519480506</v>
      </c>
      <c r="BE24" s="12">
        <f t="shared" si="1"/>
        <v>172.93336710988726</v>
      </c>
      <c r="BF24" s="12">
        <f t="shared" si="2"/>
        <v>0.77053728070175442</v>
      </c>
      <c r="BG24" s="12">
        <f t="shared" si="3"/>
        <v>25369.314079422147</v>
      </c>
      <c r="BP24" s="12">
        <v>807</v>
      </c>
      <c r="BQ24" s="12">
        <f t="shared" si="6"/>
        <v>23</v>
      </c>
      <c r="BR24" s="12">
        <f t="shared" si="4"/>
        <v>807</v>
      </c>
    </row>
    <row r="25" spans="1:70" x14ac:dyDescent="0.3">
      <c r="A25" s="12">
        <f t="shared" si="5"/>
        <v>24</v>
      </c>
      <c r="B25" s="12" t="s">
        <v>3236</v>
      </c>
      <c r="C25" s="12" t="s">
        <v>3235</v>
      </c>
      <c r="D25" s="12">
        <v>-78.677460199999999</v>
      </c>
      <c r="E25" s="12">
        <v>-1.6599645000000001</v>
      </c>
      <c r="F25" s="12">
        <v>1.05</v>
      </c>
      <c r="G25" s="12">
        <f t="shared" si="7"/>
        <v>-0.21166666666666653</v>
      </c>
      <c r="H25" s="12">
        <v>3.7900925000000001</v>
      </c>
      <c r="I25" s="12">
        <v>2839.23828125</v>
      </c>
      <c r="J25" s="12">
        <v>352.1</v>
      </c>
      <c r="K25" s="12">
        <v>-1.13844287</v>
      </c>
      <c r="L25" s="12">
        <v>2.1990742700000001</v>
      </c>
      <c r="M25" s="12">
        <v>12.46002388</v>
      </c>
      <c r="N25" s="12">
        <v>8.8616940000000005E-2</v>
      </c>
      <c r="O25" s="12" t="s">
        <v>1938</v>
      </c>
      <c r="P25" s="12">
        <v>-1.65996444</v>
      </c>
      <c r="Q25" s="12">
        <v>2839.23828125</v>
      </c>
      <c r="R25" s="12">
        <v>813</v>
      </c>
      <c r="S25" s="12">
        <v>5.30918169</v>
      </c>
      <c r="T25" s="12">
        <v>6</v>
      </c>
      <c r="U25" s="12">
        <v>3.7799997300000001</v>
      </c>
      <c r="V25" s="12">
        <v>12.44725609</v>
      </c>
      <c r="W25" s="12">
        <v>23</v>
      </c>
      <c r="X25" s="12">
        <v>-0.18706987999999999</v>
      </c>
      <c r="Y25" s="12">
        <v>9.554841E-2</v>
      </c>
      <c r="Z25" s="12">
        <v>1.01613474</v>
      </c>
      <c r="AA25" s="12">
        <v>-78.677459720000002</v>
      </c>
      <c r="AB25" s="12">
        <v>3.7900924699999998</v>
      </c>
      <c r="AC25" s="12" t="s">
        <v>1938</v>
      </c>
      <c r="AD25" s="12" t="s">
        <v>1938</v>
      </c>
      <c r="AE25" s="12"/>
      <c r="AF25" s="12"/>
      <c r="AG25" s="12"/>
      <c r="AH25" s="12">
        <v>14.17800426</v>
      </c>
      <c r="AI25" s="12">
        <v>21.568628310000001</v>
      </c>
      <c r="AJ25" s="12" t="s">
        <v>1938</v>
      </c>
      <c r="AK25" s="12">
        <v>48.747005459999997</v>
      </c>
      <c r="AL25" s="12" t="s">
        <v>1938</v>
      </c>
      <c r="AM25" s="12" t="s">
        <v>1938</v>
      </c>
      <c r="AN25" s="12">
        <v>0.14527033</v>
      </c>
      <c r="AO25" s="12" t="s">
        <v>1938</v>
      </c>
      <c r="AP25" s="12">
        <v>-11.21909428</v>
      </c>
      <c r="AQ25" s="12">
        <v>1.6806330000000001E-2</v>
      </c>
      <c r="AR25" s="12">
        <v>3.7013999999999998E-2</v>
      </c>
      <c r="AS25" s="12" t="s">
        <v>1938</v>
      </c>
      <c r="AT25" s="12" t="s">
        <v>1938</v>
      </c>
      <c r="AU25" s="12" t="s">
        <v>1938</v>
      </c>
      <c r="AV25" s="12">
        <v>2.4000170000000001E-2</v>
      </c>
      <c r="AW25" s="12">
        <v>8.3351688399999997</v>
      </c>
      <c r="AX25" s="12">
        <v>13.966104509999999</v>
      </c>
      <c r="AY25" s="12">
        <v>7.6603760699999999</v>
      </c>
      <c r="AZ25" s="12">
        <v>7.16004372</v>
      </c>
      <c r="BA25" s="12">
        <v>13.05391788</v>
      </c>
      <c r="BB25" s="12" t="s">
        <v>1938</v>
      </c>
      <c r="BC25" s="44"/>
      <c r="BD25" s="12">
        <f t="shared" si="0"/>
        <v>3.911948051948051</v>
      </c>
      <c r="BE25" s="12">
        <f t="shared" si="1"/>
        <v>177.89067451314642</v>
      </c>
      <c r="BF25" s="12">
        <f t="shared" si="2"/>
        <v>0.21470394736842094</v>
      </c>
      <c r="BG25" s="12">
        <f t="shared" si="3"/>
        <v>7068.9530685919881</v>
      </c>
      <c r="BJ25" t="s">
        <v>30</v>
      </c>
      <c r="BK25">
        <f>COUNTIF(G2:G155,"&gt;0")</f>
        <v>79</v>
      </c>
      <c r="BP25" s="12">
        <v>807</v>
      </c>
      <c r="BQ25" s="12">
        <f t="shared" si="6"/>
        <v>24</v>
      </c>
      <c r="BR25" s="12">
        <f t="shared" si="4"/>
        <v>807</v>
      </c>
    </row>
    <row r="26" spans="1:70" x14ac:dyDescent="0.3">
      <c r="A26" s="12">
        <f t="shared" si="5"/>
        <v>25</v>
      </c>
      <c r="B26" s="12" t="s">
        <v>3234</v>
      </c>
      <c r="C26" s="12" t="s">
        <v>3233</v>
      </c>
      <c r="D26" s="12">
        <v>-78.677460359999998</v>
      </c>
      <c r="E26" s="12">
        <v>-1.65994994</v>
      </c>
      <c r="F26" s="12">
        <v>1.35</v>
      </c>
      <c r="G26" s="12">
        <f t="shared" si="7"/>
        <v>0.7599999999999999</v>
      </c>
      <c r="H26" s="12">
        <v>3.7900925000000001</v>
      </c>
      <c r="I26" s="12">
        <v>2839.21630859375</v>
      </c>
      <c r="J26" s="12">
        <v>353</v>
      </c>
      <c r="K26" s="12">
        <v>-1.8878279899999999</v>
      </c>
      <c r="L26" s="12">
        <v>3.06098676</v>
      </c>
      <c r="M26" s="12">
        <v>9.3044662500000008</v>
      </c>
      <c r="N26" s="12">
        <v>3.9678440000000002E-2</v>
      </c>
      <c r="O26" s="12" t="s">
        <v>1938</v>
      </c>
      <c r="P26" s="12">
        <v>-1.6599499</v>
      </c>
      <c r="Q26" s="12">
        <v>2839.2163085900002</v>
      </c>
      <c r="R26" s="12">
        <v>735</v>
      </c>
      <c r="S26" s="12">
        <v>5.3118019099999998</v>
      </c>
      <c r="T26" s="12">
        <v>6</v>
      </c>
      <c r="U26" s="12">
        <v>4.8600001300000004</v>
      </c>
      <c r="V26" s="12">
        <v>12.45109558</v>
      </c>
      <c r="W26" s="12">
        <v>23</v>
      </c>
      <c r="X26" s="12">
        <v>-0.18096845</v>
      </c>
      <c r="Y26" s="12">
        <v>0.33862945</v>
      </c>
      <c r="Z26" s="12">
        <v>0.83748495999999994</v>
      </c>
      <c r="AA26" s="12">
        <v>-78.677459720000002</v>
      </c>
      <c r="AB26" s="12">
        <v>3.7900924699999998</v>
      </c>
      <c r="AC26" s="12" t="s">
        <v>1938</v>
      </c>
      <c r="AD26" s="12" t="s">
        <v>1938</v>
      </c>
      <c r="AE26" s="12"/>
      <c r="AF26" s="12"/>
      <c r="AG26" s="12"/>
      <c r="AH26" s="12">
        <v>14.168743129999999</v>
      </c>
      <c r="AI26" s="12">
        <v>72.156860350000002</v>
      </c>
      <c r="AJ26" s="12" t="s">
        <v>1938</v>
      </c>
      <c r="AK26" s="12">
        <v>48.746788019999997</v>
      </c>
      <c r="AL26" s="12" t="s">
        <v>1938</v>
      </c>
      <c r="AM26" s="12" t="s">
        <v>1938</v>
      </c>
      <c r="AN26" s="12">
        <v>0.14541145</v>
      </c>
      <c r="AO26" s="12" t="s">
        <v>1938</v>
      </c>
      <c r="AP26" s="12">
        <v>-6.8679618800000002</v>
      </c>
      <c r="AQ26" s="12">
        <v>5.4257859999999998E-2</v>
      </c>
      <c r="AR26" s="12">
        <v>3.7025420000000003E-2</v>
      </c>
      <c r="AS26" s="12" t="s">
        <v>1938</v>
      </c>
      <c r="AT26" s="12" t="s">
        <v>1938</v>
      </c>
      <c r="AU26" s="12" t="s">
        <v>1938</v>
      </c>
      <c r="AV26" s="12">
        <v>2.2200002699999999</v>
      </c>
      <c r="AW26" s="12">
        <v>8.3377885799999998</v>
      </c>
      <c r="AX26" s="12">
        <v>4.0816068599999999</v>
      </c>
      <c r="AY26" s="12">
        <v>7.6590910000000001</v>
      </c>
      <c r="AZ26" s="12">
        <v>24.499645229999999</v>
      </c>
      <c r="BA26" s="12">
        <v>13.056107519999999</v>
      </c>
      <c r="BB26" s="12" t="s">
        <v>1938</v>
      </c>
      <c r="BC26" s="44"/>
      <c r="BD26" s="12">
        <f t="shared" si="0"/>
        <v>3.6119480519480507</v>
      </c>
      <c r="BE26" s="12">
        <f t="shared" si="1"/>
        <v>117.9994666800862</v>
      </c>
      <c r="BF26" s="12">
        <f t="shared" si="2"/>
        <v>0.75696271929824543</v>
      </c>
      <c r="BG26" s="12">
        <f t="shared" si="3"/>
        <v>24922.382671479907</v>
      </c>
      <c r="BJ26" t="s">
        <v>32</v>
      </c>
      <c r="BK26">
        <f>COUNTIF(G2:G155,"&lt;0")</f>
        <v>67</v>
      </c>
      <c r="BP26" s="12">
        <v>813</v>
      </c>
      <c r="BQ26" s="12">
        <f t="shared" si="6"/>
        <v>25</v>
      </c>
      <c r="BR26" s="12">
        <f t="shared" si="4"/>
        <v>813</v>
      </c>
    </row>
    <row r="27" spans="1:70" x14ac:dyDescent="0.3">
      <c r="A27" s="12">
        <f t="shared" si="5"/>
        <v>26</v>
      </c>
      <c r="B27" s="12" t="s">
        <v>3232</v>
      </c>
      <c r="C27" s="12" t="s">
        <v>3231</v>
      </c>
      <c r="D27" s="12">
        <v>-78.677462610000006</v>
      </c>
      <c r="E27" s="12">
        <v>-1.6599271900000001</v>
      </c>
      <c r="F27" s="12">
        <v>2.52</v>
      </c>
      <c r="G27" s="12">
        <f t="shared" si="7"/>
        <v>1.6775</v>
      </c>
      <c r="H27" s="12">
        <v>3.7900925000000001</v>
      </c>
      <c r="I27" s="12">
        <v>2839.29248046875</v>
      </c>
      <c r="J27" s="12">
        <v>353.2</v>
      </c>
      <c r="K27" s="12">
        <v>-3.34829116</v>
      </c>
      <c r="L27" s="12">
        <v>5.04338598</v>
      </c>
      <c r="M27" s="12">
        <v>8.0355396300000006</v>
      </c>
      <c r="N27" s="12">
        <v>4.4550480000000003E-2</v>
      </c>
      <c r="O27" s="12" t="s">
        <v>1938</v>
      </c>
      <c r="P27" s="12">
        <v>-1.65992725</v>
      </c>
      <c r="Q27" s="12">
        <v>2839.2924804700001</v>
      </c>
      <c r="R27" s="12">
        <v>735</v>
      </c>
      <c r="S27" s="12">
        <v>5.3118019099999998</v>
      </c>
      <c r="T27" s="12">
        <v>6</v>
      </c>
      <c r="U27" s="12">
        <v>9.0719995499999992</v>
      </c>
      <c r="V27" s="12">
        <v>12.470760350000001</v>
      </c>
      <c r="W27" s="12">
        <v>21</v>
      </c>
      <c r="X27" s="12">
        <v>-0.29518723000000002</v>
      </c>
      <c r="Y27" s="12">
        <v>0.38573246999999999</v>
      </c>
      <c r="Z27" s="12">
        <v>0.85603326999999996</v>
      </c>
      <c r="AA27" s="12">
        <v>-78.677459720000002</v>
      </c>
      <c r="AB27" s="12">
        <v>3.7900924699999998</v>
      </c>
      <c r="AC27" s="12" t="s">
        <v>1938</v>
      </c>
      <c r="AD27" s="12" t="s">
        <v>1938</v>
      </c>
      <c r="AE27" s="12"/>
      <c r="AF27" s="12"/>
      <c r="AG27" s="12"/>
      <c r="AH27" s="12">
        <v>14.168743129999999</v>
      </c>
      <c r="AI27" s="12">
        <v>72.156860350000002</v>
      </c>
      <c r="AJ27" s="12" t="s">
        <v>1938</v>
      </c>
      <c r="AK27" s="12">
        <v>48.746322630000002</v>
      </c>
      <c r="AL27" s="12" t="s">
        <v>1938</v>
      </c>
      <c r="AM27" s="12" t="s">
        <v>1938</v>
      </c>
      <c r="AN27" s="12">
        <v>0.14571296</v>
      </c>
      <c r="AO27" s="12" t="s">
        <v>1938</v>
      </c>
      <c r="AP27" s="12">
        <v>-4.4023208599999997</v>
      </c>
      <c r="AQ27" s="12">
        <v>0.15556605000000001</v>
      </c>
      <c r="AR27" s="12">
        <v>3.7083890000000001E-2</v>
      </c>
      <c r="AS27" s="12" t="s">
        <v>1938</v>
      </c>
      <c r="AT27" s="12" t="s">
        <v>1938</v>
      </c>
      <c r="AU27" s="12" t="s">
        <v>1938</v>
      </c>
      <c r="AV27" s="12">
        <v>2.2200002699999999</v>
      </c>
      <c r="AW27" s="12">
        <v>8.3377885799999998</v>
      </c>
      <c r="AX27" s="12">
        <v>1.95629966</v>
      </c>
      <c r="AY27" s="12">
        <v>7.6518607100000002</v>
      </c>
      <c r="AZ27" s="12">
        <v>51.115848540000002</v>
      </c>
      <c r="BA27" s="12">
        <v>13.06844521</v>
      </c>
      <c r="BB27" s="12" t="s">
        <v>1938</v>
      </c>
      <c r="BC27" s="44"/>
      <c r="BD27" s="12">
        <f t="shared" si="0"/>
        <v>2.4419480519480508</v>
      </c>
      <c r="BE27" s="12">
        <f t="shared" si="1"/>
        <v>48.418821435278105</v>
      </c>
      <c r="BF27" s="12">
        <f t="shared" si="2"/>
        <v>1.6744627192982455</v>
      </c>
      <c r="BG27" s="12">
        <f t="shared" si="3"/>
        <v>55130.324909746778</v>
      </c>
      <c r="BJ27" s="1" t="s">
        <v>35</v>
      </c>
      <c r="BK27" s="1"/>
      <c r="BL27" s="1"/>
      <c r="BP27" s="12">
        <v>813</v>
      </c>
      <c r="BQ27" s="12">
        <f t="shared" si="6"/>
        <v>26</v>
      </c>
      <c r="BR27" s="12">
        <f t="shared" si="4"/>
        <v>813</v>
      </c>
    </row>
    <row r="28" spans="1:70" x14ac:dyDescent="0.3">
      <c r="A28" s="12">
        <f t="shared" si="5"/>
        <v>27</v>
      </c>
      <c r="B28" s="12" t="s">
        <v>3230</v>
      </c>
      <c r="C28" s="12" t="s">
        <v>3229</v>
      </c>
      <c r="D28" s="12">
        <v>-78.677466749999994</v>
      </c>
      <c r="E28" s="12">
        <v>-1.6598908400000001</v>
      </c>
      <c r="F28" s="12">
        <v>4.3</v>
      </c>
      <c r="G28" s="12">
        <f t="shared" si="7"/>
        <v>1.0524999999999998</v>
      </c>
      <c r="H28" s="12">
        <v>3.7900925000000001</v>
      </c>
      <c r="I28" s="12">
        <v>2838.91162109375</v>
      </c>
      <c r="J28" s="12">
        <v>353.1</v>
      </c>
      <c r="K28" s="12">
        <v>-1.6124948299999999</v>
      </c>
      <c r="L28" s="12">
        <v>1.97401929</v>
      </c>
      <c r="M28" s="12">
        <v>9.4409360899999992</v>
      </c>
      <c r="N28" s="12">
        <v>3.617368E-2</v>
      </c>
      <c r="O28" s="12" t="s">
        <v>1938</v>
      </c>
      <c r="P28" s="12">
        <v>-1.65989089</v>
      </c>
      <c r="Q28" s="12">
        <v>2838.9116210900002</v>
      </c>
      <c r="R28" s="12">
        <v>2196</v>
      </c>
      <c r="S28" s="12">
        <v>5.3151330899999998</v>
      </c>
      <c r="T28" s="12">
        <v>9</v>
      </c>
      <c r="U28" s="12">
        <v>15.480000499999999</v>
      </c>
      <c r="V28" s="12">
        <v>12.470760350000001</v>
      </c>
      <c r="W28" s="12">
        <v>21</v>
      </c>
      <c r="X28" s="12">
        <v>-0.132157</v>
      </c>
      <c r="Y28" s="12">
        <v>0.19219507</v>
      </c>
      <c r="Z28" s="12">
        <v>0.86579554999999997</v>
      </c>
      <c r="AA28" s="12">
        <v>-78.677467350000001</v>
      </c>
      <c r="AB28" s="12">
        <v>3.7900924699999998</v>
      </c>
      <c r="AC28" s="12" t="s">
        <v>1938</v>
      </c>
      <c r="AD28" s="12" t="s">
        <v>1938</v>
      </c>
      <c r="AE28" s="12"/>
      <c r="AF28" s="12"/>
      <c r="AG28" s="12"/>
      <c r="AH28" s="12">
        <v>14.162896160000001</v>
      </c>
      <c r="AI28" s="12">
        <v>70.19608307</v>
      </c>
      <c r="AJ28" s="12" t="s">
        <v>1938</v>
      </c>
      <c r="AK28" s="12">
        <v>48.746322630000002</v>
      </c>
      <c r="AL28" s="12" t="s">
        <v>1938</v>
      </c>
      <c r="AM28" s="12" t="s">
        <v>1938</v>
      </c>
      <c r="AN28" s="12">
        <v>0.14571296</v>
      </c>
      <c r="AO28" s="12" t="s">
        <v>1938</v>
      </c>
      <c r="AP28" s="12">
        <v>-4.4023208599999997</v>
      </c>
      <c r="AQ28" s="12">
        <v>0.15556605000000001</v>
      </c>
      <c r="AR28" s="12">
        <v>3.7083890000000001E-2</v>
      </c>
      <c r="AS28" s="12" t="s">
        <v>1938</v>
      </c>
      <c r="AT28" s="12" t="s">
        <v>1938</v>
      </c>
      <c r="AU28" s="12" t="s">
        <v>1938</v>
      </c>
      <c r="AV28" s="12">
        <v>7.1999549999999995E-2</v>
      </c>
      <c r="AW28" s="12">
        <v>8.3411197700000006</v>
      </c>
      <c r="AX28" s="12">
        <v>1.95629966</v>
      </c>
      <c r="AY28" s="12">
        <v>7.6518607100000002</v>
      </c>
      <c r="AZ28" s="12">
        <v>51.115848540000002</v>
      </c>
      <c r="BA28" s="12">
        <v>13.06844521</v>
      </c>
      <c r="BB28" s="12" t="s">
        <v>1938</v>
      </c>
      <c r="BC28" s="44"/>
      <c r="BD28" s="12">
        <f t="shared" si="0"/>
        <v>0.66194805194805095</v>
      </c>
      <c r="BE28" s="12">
        <f t="shared" si="1"/>
        <v>33.533008279166864</v>
      </c>
      <c r="BF28" s="12">
        <f t="shared" si="2"/>
        <v>1.0494627192982453</v>
      </c>
      <c r="BG28" s="12">
        <f t="shared" si="3"/>
        <v>34552.707581227107</v>
      </c>
      <c r="BJ28" s="9" t="s">
        <v>36</v>
      </c>
      <c r="BK28" s="10">
        <v>4.3849410600009326</v>
      </c>
      <c r="BL28" s="1"/>
      <c r="BP28" s="12">
        <v>815</v>
      </c>
      <c r="BQ28" s="12">
        <f t="shared" si="6"/>
        <v>27</v>
      </c>
      <c r="BR28" s="12">
        <f t="shared" si="4"/>
        <v>815</v>
      </c>
    </row>
    <row r="29" spans="1:70" x14ac:dyDescent="0.3">
      <c r="A29" s="12">
        <f t="shared" si="5"/>
        <v>28</v>
      </c>
      <c r="B29" s="12" t="s">
        <v>3228</v>
      </c>
      <c r="C29" s="12" t="s">
        <v>3227</v>
      </c>
      <c r="D29" s="12">
        <v>-78.677470970000002</v>
      </c>
      <c r="E29" s="12">
        <v>-1.65985048</v>
      </c>
      <c r="F29" s="12">
        <v>4.5199999999999996</v>
      </c>
      <c r="G29" s="12">
        <f t="shared" si="7"/>
        <v>1.6666666666666646E-2</v>
      </c>
      <c r="H29" s="12">
        <v>3.7900925000000001</v>
      </c>
      <c r="I29" s="12">
        <v>2838.73046875</v>
      </c>
      <c r="J29" s="12">
        <v>353.3</v>
      </c>
      <c r="K29" s="12">
        <v>-0.92535895000000001</v>
      </c>
      <c r="L29" s="12">
        <v>1.6938977200000001</v>
      </c>
      <c r="M29" s="12">
        <v>9.6276836400000008</v>
      </c>
      <c r="N29" s="12">
        <v>1.9943889999999999E-2</v>
      </c>
      <c r="O29" s="12" t="s">
        <v>1938</v>
      </c>
      <c r="P29" s="12">
        <v>-1.65985048</v>
      </c>
      <c r="Q29" s="12">
        <v>2838.73046875</v>
      </c>
      <c r="R29" s="12">
        <v>1647</v>
      </c>
      <c r="S29" s="12">
        <v>5.3208064999999998</v>
      </c>
      <c r="T29" s="12">
        <v>16</v>
      </c>
      <c r="U29" s="12">
        <v>16.271999359999999</v>
      </c>
      <c r="V29" s="12">
        <v>12.47975349</v>
      </c>
      <c r="W29" s="12">
        <v>19</v>
      </c>
      <c r="X29" s="12">
        <v>-0.10994779</v>
      </c>
      <c r="Y29" s="12">
        <v>0.21147560000000001</v>
      </c>
      <c r="Z29" s="12">
        <v>0.87018859000000004</v>
      </c>
      <c r="AA29" s="12">
        <v>-78.677467350000001</v>
      </c>
      <c r="AB29" s="12">
        <v>3.7900924699999998</v>
      </c>
      <c r="AC29" s="12" t="s">
        <v>1938</v>
      </c>
      <c r="AD29" s="12" t="s">
        <v>1938</v>
      </c>
      <c r="AE29" s="12"/>
      <c r="AF29" s="12"/>
      <c r="AG29" s="12"/>
      <c r="AH29" s="12">
        <v>14.16497135</v>
      </c>
      <c r="AI29" s="12">
        <v>70.19608307</v>
      </c>
      <c r="AJ29" s="12" t="s">
        <v>1938</v>
      </c>
      <c r="AK29" s="12">
        <v>48.74602127</v>
      </c>
      <c r="AL29" s="12" t="s">
        <v>1938</v>
      </c>
      <c r="AM29" s="12" t="s">
        <v>1938</v>
      </c>
      <c r="AN29" s="12">
        <v>0.1459095</v>
      </c>
      <c r="AO29" s="12" t="s">
        <v>1938</v>
      </c>
      <c r="AP29" s="12">
        <v>-12.379396440000001</v>
      </c>
      <c r="AQ29" s="12">
        <v>7.975844E-2</v>
      </c>
      <c r="AR29" s="12">
        <v>3.711064E-2</v>
      </c>
      <c r="AS29" s="12" t="s">
        <v>1938</v>
      </c>
      <c r="AT29" s="12" t="s">
        <v>1938</v>
      </c>
      <c r="AU29" s="12" t="s">
        <v>1938</v>
      </c>
      <c r="AV29" s="12">
        <v>0.27199936000000002</v>
      </c>
      <c r="AW29" s="12">
        <v>8.3467941299999993</v>
      </c>
      <c r="AX29" s="12">
        <v>4.5047822000000002</v>
      </c>
      <c r="AY29" s="12">
        <v>7.6486458800000001</v>
      </c>
      <c r="AZ29" s="12">
        <v>22.198169709999998</v>
      </c>
      <c r="BA29" s="12">
        <v>13.07393742</v>
      </c>
      <c r="BB29" s="12" t="s">
        <v>1938</v>
      </c>
      <c r="BC29" s="44"/>
      <c r="BD29" s="12">
        <f t="shared" si="0"/>
        <v>0.4419480519480512</v>
      </c>
      <c r="BE29" s="12">
        <f t="shared" si="1"/>
        <v>26.090598430467882</v>
      </c>
      <c r="BF29" s="12">
        <f t="shared" si="2"/>
        <v>1.3629385964912231E-2</v>
      </c>
      <c r="BG29" s="12">
        <f t="shared" si="3"/>
        <v>448.73646209385691</v>
      </c>
      <c r="BJ29" s="9" t="s">
        <v>39</v>
      </c>
      <c r="BK29" s="11">
        <v>12.53</v>
      </c>
      <c r="BL29" s="1" t="s">
        <v>37</v>
      </c>
      <c r="BP29" s="12">
        <v>815</v>
      </c>
      <c r="BQ29" s="12">
        <f t="shared" si="6"/>
        <v>28</v>
      </c>
      <c r="BR29" s="12">
        <f t="shared" si="4"/>
        <v>815</v>
      </c>
    </row>
    <row r="30" spans="1:70" x14ac:dyDescent="0.3">
      <c r="A30" s="12">
        <f t="shared" si="5"/>
        <v>29</v>
      </c>
      <c r="B30" s="12" t="s">
        <v>3226</v>
      </c>
      <c r="C30" s="12" t="s">
        <v>3225</v>
      </c>
      <c r="D30" s="12">
        <v>-78.677475229999999</v>
      </c>
      <c r="E30" s="12">
        <v>-1.6598086599999999</v>
      </c>
      <c r="F30" s="12">
        <v>4.72</v>
      </c>
      <c r="G30" s="12">
        <f t="shared" si="7"/>
        <v>0.62833333333333352</v>
      </c>
      <c r="H30" s="12">
        <v>3.7900925000000001</v>
      </c>
      <c r="I30" s="12">
        <v>2838.7333984375</v>
      </c>
      <c r="J30" s="12">
        <v>353.5</v>
      </c>
      <c r="K30" s="12">
        <v>-2.0769698600000002</v>
      </c>
      <c r="L30" s="12">
        <v>3.10408258</v>
      </c>
      <c r="M30" s="12">
        <v>8.5478982899999991</v>
      </c>
      <c r="N30" s="12">
        <v>4.9506269999999998E-2</v>
      </c>
      <c r="O30" s="12" t="s">
        <v>1938</v>
      </c>
      <c r="P30" s="12">
        <v>-1.6598086400000001</v>
      </c>
      <c r="Q30" s="12">
        <v>2838.7333984400002</v>
      </c>
      <c r="R30" s="12">
        <v>1647</v>
      </c>
      <c r="S30" s="12">
        <v>5.3208064999999998</v>
      </c>
      <c r="T30" s="12">
        <v>16</v>
      </c>
      <c r="U30" s="12">
        <v>16.991998670000001</v>
      </c>
      <c r="V30" s="12">
        <v>12.47975349</v>
      </c>
      <c r="W30" s="12">
        <v>19</v>
      </c>
      <c r="X30" s="12">
        <v>-0.18389713999999999</v>
      </c>
      <c r="Y30" s="12">
        <v>0.29640751999999998</v>
      </c>
      <c r="Z30" s="12">
        <v>0.86774801999999995</v>
      </c>
      <c r="AA30" s="12">
        <v>-78.67747498</v>
      </c>
      <c r="AB30" s="12">
        <v>3.7900924699999998</v>
      </c>
      <c r="AC30" s="12" t="s">
        <v>1938</v>
      </c>
      <c r="AD30" s="12" t="s">
        <v>1938</v>
      </c>
      <c r="AE30" s="12"/>
      <c r="AF30" s="12"/>
      <c r="AG30" s="12"/>
      <c r="AH30" s="12">
        <v>14.16497135</v>
      </c>
      <c r="AI30" s="12">
        <v>63.529411320000001</v>
      </c>
      <c r="AJ30" s="12" t="s">
        <v>1938</v>
      </c>
      <c r="AK30" s="12">
        <v>48.74602127</v>
      </c>
      <c r="AL30" s="12" t="s">
        <v>1938</v>
      </c>
      <c r="AM30" s="12" t="s">
        <v>1938</v>
      </c>
      <c r="AN30" s="12">
        <v>0.1459095</v>
      </c>
      <c r="AO30" s="12" t="s">
        <v>1938</v>
      </c>
      <c r="AP30" s="12">
        <v>-12.379396440000001</v>
      </c>
      <c r="AQ30" s="12">
        <v>7.975844E-2</v>
      </c>
      <c r="AR30" s="12">
        <v>3.711064E-2</v>
      </c>
      <c r="AS30" s="12" t="s">
        <v>1938</v>
      </c>
      <c r="AT30" s="12" t="s">
        <v>1938</v>
      </c>
      <c r="AU30" s="12" t="s">
        <v>1938</v>
      </c>
      <c r="AV30" s="12">
        <v>0.27199936000000002</v>
      </c>
      <c r="AW30" s="12">
        <v>8.3467941299999993</v>
      </c>
      <c r="AX30" s="12">
        <v>4.5047822000000002</v>
      </c>
      <c r="AY30" s="12">
        <v>7.6486458800000001</v>
      </c>
      <c r="AZ30" s="12">
        <v>22.198169709999998</v>
      </c>
      <c r="BA30" s="12">
        <v>13.07393742</v>
      </c>
      <c r="BB30" s="12" t="s">
        <v>1938</v>
      </c>
      <c r="BC30" s="44"/>
      <c r="BD30" s="12">
        <f t="shared" si="0"/>
        <v>0.24194805194805102</v>
      </c>
      <c r="BE30" s="12">
        <f t="shared" si="1"/>
        <v>7.7945108002909835</v>
      </c>
      <c r="BF30" s="12">
        <f t="shared" si="2"/>
        <v>0.62529605263157906</v>
      </c>
      <c r="BG30" s="12">
        <f t="shared" si="3"/>
        <v>20587.364620938439</v>
      </c>
      <c r="BJ30" s="9" t="s">
        <v>40</v>
      </c>
      <c r="BK30" s="11">
        <v>3.3358333333333334</v>
      </c>
      <c r="BL30" s="1" t="s">
        <v>41</v>
      </c>
      <c r="BP30" s="12">
        <v>819</v>
      </c>
      <c r="BQ30" s="12">
        <f t="shared" si="6"/>
        <v>29</v>
      </c>
      <c r="BR30" s="12">
        <f t="shared" si="4"/>
        <v>819</v>
      </c>
    </row>
    <row r="31" spans="1:70" x14ac:dyDescent="0.3">
      <c r="A31" s="12">
        <f t="shared" si="5"/>
        <v>30</v>
      </c>
      <c r="B31" s="12" t="s">
        <v>3224</v>
      </c>
      <c r="C31" s="12" t="s">
        <v>3223</v>
      </c>
      <c r="D31" s="12">
        <v>-78.677481459999996</v>
      </c>
      <c r="E31" s="12">
        <v>-1.6597567200000001</v>
      </c>
      <c r="F31" s="12">
        <v>5.68</v>
      </c>
      <c r="G31" s="12">
        <f t="shared" si="7"/>
        <v>0.68083333333333318</v>
      </c>
      <c r="H31" s="12">
        <v>3.7900925000000001</v>
      </c>
      <c r="I31" s="12">
        <v>2839.01489257812</v>
      </c>
      <c r="J31" s="12">
        <v>352.9</v>
      </c>
      <c r="K31" s="12">
        <v>-1.5334862499999999</v>
      </c>
      <c r="L31" s="12">
        <v>2.0506336699999999</v>
      </c>
      <c r="M31" s="12">
        <v>9.3212261200000004</v>
      </c>
      <c r="N31" s="12">
        <v>1.858512E-2</v>
      </c>
      <c r="O31" s="12" t="s">
        <v>1938</v>
      </c>
      <c r="P31" s="12">
        <v>-1.65975666</v>
      </c>
      <c r="Q31" s="12">
        <v>2839.0148925799999</v>
      </c>
      <c r="R31" s="12">
        <v>1690</v>
      </c>
      <c r="S31" s="12">
        <v>5.3285212499999997</v>
      </c>
      <c r="T31" s="12">
        <v>19</v>
      </c>
      <c r="U31" s="12">
        <v>20.447998049999999</v>
      </c>
      <c r="V31" s="12">
        <v>12.515406609999999</v>
      </c>
      <c r="W31" s="12">
        <v>20</v>
      </c>
      <c r="X31" s="12">
        <v>-9.554841E-2</v>
      </c>
      <c r="Y31" s="12">
        <v>0.25955486</v>
      </c>
      <c r="Z31" s="12">
        <v>0.83187162999999997</v>
      </c>
      <c r="AA31" s="12">
        <v>-78.677482600000005</v>
      </c>
      <c r="AB31" s="12">
        <v>3.7900924699999998</v>
      </c>
      <c r="AC31" s="12" t="s">
        <v>1938</v>
      </c>
      <c r="AD31" s="12" t="s">
        <v>1938</v>
      </c>
      <c r="AE31" s="12"/>
      <c r="AF31" s="12"/>
      <c r="AG31" s="12"/>
      <c r="AH31" s="12">
        <v>14.17042923</v>
      </c>
      <c r="AI31" s="12">
        <v>47.843139649999998</v>
      </c>
      <c r="AJ31" s="12" t="s">
        <v>1938</v>
      </c>
      <c r="AK31" s="12">
        <v>48.745140079999999</v>
      </c>
      <c r="AL31" s="12" t="s">
        <v>1938</v>
      </c>
      <c r="AM31" s="12" t="s">
        <v>1938</v>
      </c>
      <c r="AN31" s="12">
        <v>0.14648253</v>
      </c>
      <c r="AO31" s="12" t="s">
        <v>1938</v>
      </c>
      <c r="AP31" s="12">
        <v>-4.6923961600000004</v>
      </c>
      <c r="AQ31" s="12">
        <v>0.13653994999999999</v>
      </c>
      <c r="AR31" s="12">
        <v>3.7216659999999999E-2</v>
      </c>
      <c r="AS31" s="12" t="s">
        <v>1938</v>
      </c>
      <c r="AT31" s="12" t="s">
        <v>1938</v>
      </c>
      <c r="AU31" s="12">
        <v>960.54101562000005</v>
      </c>
      <c r="AV31" s="12">
        <v>2.0080013299999999</v>
      </c>
      <c r="AW31" s="12">
        <v>8.3545084000000003</v>
      </c>
      <c r="AX31" s="12">
        <v>2.7535975000000001</v>
      </c>
      <c r="AY31" s="12">
        <v>7.6356082000000001</v>
      </c>
      <c r="AZ31" s="12">
        <v>36.31537247</v>
      </c>
      <c r="BA31" s="12">
        <v>13.09626102</v>
      </c>
      <c r="BB31" s="12" t="s">
        <v>1938</v>
      </c>
      <c r="BC31" s="44"/>
      <c r="BD31" s="12">
        <f t="shared" si="0"/>
        <v>0.71805194805194894</v>
      </c>
      <c r="BE31" s="12">
        <f t="shared" si="1"/>
        <v>35.016100562317845</v>
      </c>
      <c r="BF31" s="12">
        <f t="shared" si="2"/>
        <v>0.67779605263157872</v>
      </c>
      <c r="BG31" s="12">
        <f t="shared" si="3"/>
        <v>22315.88447653408</v>
      </c>
      <c r="BJ31" s="9" t="s">
        <v>43</v>
      </c>
      <c r="BK31" s="11">
        <v>0.36972127028711232</v>
      </c>
      <c r="BL31" s="1" t="s">
        <v>41</v>
      </c>
      <c r="BP31" s="12">
        <v>819</v>
      </c>
      <c r="BQ31" s="12">
        <f t="shared" si="6"/>
        <v>30</v>
      </c>
      <c r="BR31" s="12">
        <f t="shared" si="4"/>
        <v>819</v>
      </c>
    </row>
    <row r="32" spans="1:70" x14ac:dyDescent="0.3">
      <c r="A32" s="12">
        <f t="shared" si="5"/>
        <v>31</v>
      </c>
      <c r="B32" s="12" t="s">
        <v>3222</v>
      </c>
      <c r="C32" s="12" t="s">
        <v>3221</v>
      </c>
      <c r="D32" s="12">
        <v>-78.677487439999993</v>
      </c>
      <c r="E32" s="12">
        <v>-1.6597013899999999</v>
      </c>
      <c r="F32" s="12">
        <v>6.04</v>
      </c>
      <c r="G32" s="12">
        <f t="shared" si="7"/>
        <v>0.55916666666666681</v>
      </c>
      <c r="H32" s="12">
        <v>3.7900925000000001</v>
      </c>
      <c r="I32" s="12">
        <v>2838.96899414062</v>
      </c>
      <c r="J32" s="12">
        <v>352.7</v>
      </c>
      <c r="K32" s="12">
        <v>-1.9764134900000001</v>
      </c>
      <c r="L32" s="12">
        <v>2.7353754000000001</v>
      </c>
      <c r="M32" s="12">
        <v>9.2901010500000005</v>
      </c>
      <c r="N32" s="12">
        <v>2.6548450000000001E-2</v>
      </c>
      <c r="O32" s="12" t="s">
        <v>1938</v>
      </c>
      <c r="P32" s="12">
        <v>-1.65970135</v>
      </c>
      <c r="Q32" s="12">
        <v>2838.9689941400002</v>
      </c>
      <c r="R32" s="12">
        <v>1963</v>
      </c>
      <c r="S32" s="12">
        <v>5.3285212499999997</v>
      </c>
      <c r="T32" s="12">
        <v>19</v>
      </c>
      <c r="U32" s="12">
        <v>21.743999479999999</v>
      </c>
      <c r="V32" s="12">
        <v>12.53908157</v>
      </c>
      <c r="W32" s="12">
        <v>21</v>
      </c>
      <c r="X32" s="12">
        <v>-0.2371016</v>
      </c>
      <c r="Y32" s="12">
        <v>0.40379271</v>
      </c>
      <c r="Z32" s="12">
        <v>0.82015687000000004</v>
      </c>
      <c r="AA32" s="12">
        <v>-78.677490230000004</v>
      </c>
      <c r="AB32" s="12">
        <v>3.7900924699999998</v>
      </c>
      <c r="AC32" s="12" t="s">
        <v>1938</v>
      </c>
      <c r="AD32" s="12" t="s">
        <v>1938</v>
      </c>
      <c r="AE32" s="12"/>
      <c r="AF32" s="12"/>
      <c r="AG32" s="12"/>
      <c r="AH32" s="12">
        <v>14.17042923</v>
      </c>
      <c r="AI32" s="12">
        <v>47.843139649999998</v>
      </c>
      <c r="AJ32" s="12" t="s">
        <v>1938</v>
      </c>
      <c r="AK32" s="12">
        <v>48.744384770000003</v>
      </c>
      <c r="AL32" s="12" t="s">
        <v>1938</v>
      </c>
      <c r="AM32" s="12" t="s">
        <v>1938</v>
      </c>
      <c r="AN32" s="12">
        <v>0.14697241999999999</v>
      </c>
      <c r="AO32" s="12" t="s">
        <v>1938</v>
      </c>
      <c r="AP32" s="12">
        <v>-4.2572822600000002</v>
      </c>
      <c r="AQ32" s="12">
        <v>8.5843160000000002E-2</v>
      </c>
      <c r="AR32" s="12">
        <v>3.7287059999999997E-2</v>
      </c>
      <c r="AS32" s="12" t="s">
        <v>1938</v>
      </c>
      <c r="AT32" s="12" t="s">
        <v>1938</v>
      </c>
      <c r="AU32" s="12">
        <v>702.84405518000005</v>
      </c>
      <c r="AV32" s="12">
        <v>2.0080013299999999</v>
      </c>
      <c r="AW32" s="12">
        <v>8.3545084000000003</v>
      </c>
      <c r="AX32" s="12">
        <v>3.7632007600000001</v>
      </c>
      <c r="AY32" s="12">
        <v>7.6271266899999999</v>
      </c>
      <c r="AZ32" s="12">
        <v>26.572570800000001</v>
      </c>
      <c r="BA32" s="12">
        <v>13.110824579999999</v>
      </c>
      <c r="BB32" s="12" t="s">
        <v>1938</v>
      </c>
      <c r="BC32" s="44"/>
      <c r="BD32" s="12">
        <f t="shared" si="0"/>
        <v>1.0780519480519493</v>
      </c>
      <c r="BE32" s="12">
        <f t="shared" si="1"/>
        <v>39.41148070761875</v>
      </c>
      <c r="BF32" s="12">
        <f t="shared" si="2"/>
        <v>0.55612938596491235</v>
      </c>
      <c r="BG32" s="12">
        <f t="shared" si="3"/>
        <v>18310.108303248926</v>
      </c>
      <c r="BJ32" s="9" t="s">
        <v>45</v>
      </c>
      <c r="BK32" s="11">
        <v>-0.36675792578534649</v>
      </c>
      <c r="BL32" s="1" t="s">
        <v>41</v>
      </c>
      <c r="BP32" s="12">
        <v>819</v>
      </c>
      <c r="BQ32" s="12">
        <f t="shared" si="6"/>
        <v>31</v>
      </c>
      <c r="BR32" s="12">
        <f t="shared" si="4"/>
        <v>819</v>
      </c>
    </row>
    <row r="33" spans="1:70" x14ac:dyDescent="0.3">
      <c r="A33" s="12">
        <f t="shared" si="5"/>
        <v>32</v>
      </c>
      <c r="B33" s="12" t="s">
        <v>3220</v>
      </c>
      <c r="C33" s="12" t="s">
        <v>3219</v>
      </c>
      <c r="D33" s="12">
        <v>-78.677491290000006</v>
      </c>
      <c r="E33" s="12">
        <v>-1.6596364800000001</v>
      </c>
      <c r="F33" s="12">
        <v>6.91</v>
      </c>
      <c r="G33" s="12">
        <f t="shared" si="7"/>
        <v>0.92083333333333306</v>
      </c>
      <c r="H33" s="12">
        <v>3.7900925000000001</v>
      </c>
      <c r="I33" s="12">
        <v>2838.9716796875</v>
      </c>
      <c r="J33" s="12">
        <v>352.6</v>
      </c>
      <c r="K33" s="12">
        <v>-2.3403322700000002</v>
      </c>
      <c r="L33" s="12">
        <v>3.5470097100000002</v>
      </c>
      <c r="M33" s="12">
        <v>9.1464490900000008</v>
      </c>
      <c r="N33" s="12">
        <v>4.409917E-2</v>
      </c>
      <c r="O33" s="12" t="s">
        <v>1938</v>
      </c>
      <c r="P33" s="12">
        <v>-1.6596365</v>
      </c>
      <c r="Q33" s="12">
        <v>2838.9716796900002</v>
      </c>
      <c r="R33" s="12">
        <v>1963</v>
      </c>
      <c r="S33" s="12">
        <v>5.3376970300000002</v>
      </c>
      <c r="T33" s="12">
        <v>23</v>
      </c>
      <c r="U33" s="12">
        <v>24.875999449999998</v>
      </c>
      <c r="V33" s="12">
        <v>12.53908157</v>
      </c>
      <c r="W33" s="12">
        <v>21</v>
      </c>
      <c r="X33" s="12">
        <v>-0.13020454000000001</v>
      </c>
      <c r="Y33" s="12">
        <v>0.24344710999999999</v>
      </c>
      <c r="Z33" s="12">
        <v>0.87946278</v>
      </c>
      <c r="AA33" s="12">
        <v>-78.677490230000004</v>
      </c>
      <c r="AB33" s="12">
        <v>3.7900924699999998</v>
      </c>
      <c r="AC33" s="12" t="s">
        <v>1938</v>
      </c>
      <c r="AD33" s="12" t="s">
        <v>1938</v>
      </c>
      <c r="AE33" s="12"/>
      <c r="AF33" s="12"/>
      <c r="AG33" s="12"/>
      <c r="AH33" s="12">
        <v>14.18038368</v>
      </c>
      <c r="AI33" s="12">
        <v>83.921569820000002</v>
      </c>
      <c r="AJ33" s="12" t="s">
        <v>1938</v>
      </c>
      <c r="AK33" s="12">
        <v>48.744384770000003</v>
      </c>
      <c r="AL33" s="12" t="s">
        <v>1938</v>
      </c>
      <c r="AM33" s="12" t="s">
        <v>1938</v>
      </c>
      <c r="AN33" s="12">
        <v>0.14697241999999999</v>
      </c>
      <c r="AO33" s="12" t="s">
        <v>1938</v>
      </c>
      <c r="AP33" s="12">
        <v>-4.2572822600000002</v>
      </c>
      <c r="AQ33" s="12">
        <v>8.5843160000000002E-2</v>
      </c>
      <c r="AR33" s="12">
        <v>3.7287059999999997E-2</v>
      </c>
      <c r="AS33" s="12" t="s">
        <v>1938</v>
      </c>
      <c r="AT33" s="12" t="s">
        <v>1938</v>
      </c>
      <c r="AU33" s="12">
        <v>702.84405518000005</v>
      </c>
      <c r="AV33" s="12">
        <v>1.25600052</v>
      </c>
      <c r="AW33" s="12">
        <v>8.3636836999999993</v>
      </c>
      <c r="AX33" s="12">
        <v>3.7632007600000001</v>
      </c>
      <c r="AY33" s="12">
        <v>7.6271266899999999</v>
      </c>
      <c r="AZ33" s="12">
        <v>26.572570800000001</v>
      </c>
      <c r="BA33" s="12">
        <v>13.110824579999999</v>
      </c>
      <c r="BB33" s="12" t="s">
        <v>1938</v>
      </c>
      <c r="BC33" s="44"/>
      <c r="BD33" s="12">
        <f t="shared" si="0"/>
        <v>1.9480519480519494</v>
      </c>
      <c r="BE33" s="12">
        <f t="shared" si="1"/>
        <v>54.920964624366633</v>
      </c>
      <c r="BF33" s="12">
        <f t="shared" si="2"/>
        <v>0.9177960526315786</v>
      </c>
      <c r="BG33" s="12">
        <f t="shared" si="3"/>
        <v>30217.689530685624</v>
      </c>
      <c r="BJ33" s="9" t="s">
        <v>47</v>
      </c>
      <c r="BK33" s="10">
        <v>26.756217099292069</v>
      </c>
      <c r="BL33" s="1" t="s">
        <v>48</v>
      </c>
      <c r="BP33" s="12">
        <v>820</v>
      </c>
      <c r="BQ33" s="12">
        <f t="shared" si="6"/>
        <v>32</v>
      </c>
      <c r="BR33" s="12">
        <f t="shared" si="4"/>
        <v>820</v>
      </c>
    </row>
    <row r="34" spans="1:70" x14ac:dyDescent="0.3">
      <c r="A34" s="12">
        <f t="shared" si="5"/>
        <v>33</v>
      </c>
      <c r="B34" s="12" t="s">
        <v>3218</v>
      </c>
      <c r="C34" s="12" t="s">
        <v>3217</v>
      </c>
      <c r="D34" s="12">
        <v>-78.677497650000007</v>
      </c>
      <c r="E34" s="12">
        <v>-1.6595636899999999</v>
      </c>
      <c r="F34" s="12">
        <v>7.85</v>
      </c>
      <c r="G34" s="12">
        <f t="shared" si="7"/>
        <v>1.1999999999999993</v>
      </c>
      <c r="H34" s="12">
        <v>3.7900925000000001</v>
      </c>
      <c r="I34" s="12">
        <v>2838.79125976562</v>
      </c>
      <c r="J34" s="12">
        <v>353.3</v>
      </c>
      <c r="K34" s="12">
        <v>-2.7234044100000001</v>
      </c>
      <c r="L34" s="12">
        <v>1.4927847400000001</v>
      </c>
      <c r="M34" s="12">
        <v>10.12567711</v>
      </c>
      <c r="N34" s="12">
        <v>6.9341920000000001E-2</v>
      </c>
      <c r="O34" s="12" t="s">
        <v>1938</v>
      </c>
      <c r="P34" s="12">
        <v>-1.6595636600000001</v>
      </c>
      <c r="Q34" s="12">
        <v>2838.7912597700001</v>
      </c>
      <c r="R34" s="12">
        <v>2474</v>
      </c>
      <c r="S34" s="12">
        <v>5.3490939099999997</v>
      </c>
      <c r="T34" s="12">
        <v>29</v>
      </c>
      <c r="U34" s="12">
        <v>28.259998320000001</v>
      </c>
      <c r="V34" s="12">
        <v>12.600697520000001</v>
      </c>
      <c r="W34" s="12">
        <v>20</v>
      </c>
      <c r="X34" s="12">
        <v>-0.35132042000000002</v>
      </c>
      <c r="Y34" s="12">
        <v>0.23539320999999999</v>
      </c>
      <c r="Z34" s="12">
        <v>0.99172908000000004</v>
      </c>
      <c r="AA34" s="12">
        <v>-78.677497860000003</v>
      </c>
      <c r="AB34" s="12">
        <v>3.7900924699999998</v>
      </c>
      <c r="AC34" s="12" t="s">
        <v>1938</v>
      </c>
      <c r="AD34" s="12" t="s">
        <v>1938</v>
      </c>
      <c r="AE34" s="12"/>
      <c r="AF34" s="12"/>
      <c r="AG34" s="12"/>
      <c r="AH34" s="12">
        <v>14.197072029999999</v>
      </c>
      <c r="AI34" s="12">
        <v>84.705886840000005</v>
      </c>
      <c r="AJ34" s="12" t="s">
        <v>1938</v>
      </c>
      <c r="AK34" s="12">
        <v>48.74288559</v>
      </c>
      <c r="AL34" s="12" t="s">
        <v>1938</v>
      </c>
      <c r="AM34" s="12" t="s">
        <v>1938</v>
      </c>
      <c r="AN34" s="12">
        <v>0.14794897000000001</v>
      </c>
      <c r="AO34" s="12" t="s">
        <v>1938</v>
      </c>
      <c r="AP34" s="12">
        <v>-4.2572822600000002</v>
      </c>
      <c r="AQ34" s="12">
        <v>0.14387330000000001</v>
      </c>
      <c r="AR34" s="12">
        <v>3.7470280000000002E-2</v>
      </c>
      <c r="AS34" s="12" t="s">
        <v>1938</v>
      </c>
      <c r="AT34" s="12" t="s">
        <v>1938</v>
      </c>
      <c r="AU34" s="12">
        <v>1181.1940918</v>
      </c>
      <c r="AV34" s="12">
        <v>4.1240005499999999</v>
      </c>
      <c r="AW34" s="12">
        <v>8.3750810599999994</v>
      </c>
      <c r="AX34" s="12">
        <v>2.2392113199999999</v>
      </c>
      <c r="AY34" s="12">
        <v>7.6046814899999999</v>
      </c>
      <c r="AZ34" s="12">
        <v>44.657653809999999</v>
      </c>
      <c r="BA34" s="12">
        <v>13.14952087</v>
      </c>
      <c r="BB34" s="12" t="s">
        <v>1938</v>
      </c>
      <c r="BC34" s="44"/>
      <c r="BD34" s="12">
        <f t="shared" ref="BD34:BD65" si="8">IF(F34&lt;$BJ$2,$BJ$2-F34,F34-$BJ$2)</f>
        <v>2.8880519480519489</v>
      </c>
      <c r="BE34" s="12">
        <f t="shared" ref="BE34:BE65" si="9">(BD34/L34)*100</f>
        <v>193.46740830509486</v>
      </c>
      <c r="BF34" s="12">
        <f t="shared" ref="BF34:BF65" si="10">IF(G34&lt;$BL$2,$BL$2-G34,G34-$BL$2)</f>
        <v>1.1969627192982448</v>
      </c>
      <c r="BG34" s="12">
        <f t="shared" ref="BG34:BG65" si="11">(BF34/$BL$2)*100</f>
        <v>39409.025270757731</v>
      </c>
      <c r="BP34" s="12">
        <v>823</v>
      </c>
      <c r="BQ34" s="12">
        <f t="shared" si="6"/>
        <v>33</v>
      </c>
      <c r="BR34" s="12">
        <f t="shared" ref="BR34:BR65" si="12">IF(BP34&lt;=1000,BP34," ")</f>
        <v>823</v>
      </c>
    </row>
    <row r="35" spans="1:70" x14ac:dyDescent="0.3">
      <c r="A35" s="12">
        <f t="shared" ref="A35:A66" si="13">1+A34</f>
        <v>34</v>
      </c>
      <c r="B35" s="12" t="s">
        <v>3216</v>
      </c>
      <c r="C35" s="12" t="s">
        <v>3215</v>
      </c>
      <c r="D35" s="12">
        <v>-78.677512989999997</v>
      </c>
      <c r="E35" s="12">
        <v>-1.65948027</v>
      </c>
      <c r="F35" s="12">
        <v>9.11</v>
      </c>
      <c r="G35" s="12">
        <f t="shared" si="7"/>
        <v>0.70499999999999974</v>
      </c>
      <c r="H35" s="12">
        <v>3.7900925000000001</v>
      </c>
      <c r="I35" s="12">
        <v>2839.09375</v>
      </c>
      <c r="J35" s="12">
        <v>350.2</v>
      </c>
      <c r="K35" s="12">
        <v>-0.86071551000000002</v>
      </c>
      <c r="L35" s="12">
        <v>2.02429748</v>
      </c>
      <c r="M35" s="12">
        <v>10.89182186</v>
      </c>
      <c r="N35" s="12">
        <v>0.15169340000000001</v>
      </c>
      <c r="O35" s="12" t="s">
        <v>1938</v>
      </c>
      <c r="P35" s="12">
        <v>-1.6594802099999999</v>
      </c>
      <c r="Q35" s="12">
        <v>2839.09375</v>
      </c>
      <c r="R35" s="12">
        <v>2474</v>
      </c>
      <c r="S35" s="12">
        <v>5.3490939099999997</v>
      </c>
      <c r="T35" s="12">
        <v>29</v>
      </c>
      <c r="U35" s="12">
        <v>32.795997620000001</v>
      </c>
      <c r="V35" s="12">
        <v>12.5978508</v>
      </c>
      <c r="W35" s="12">
        <v>20</v>
      </c>
      <c r="X35" s="12">
        <v>-0.10360229999999999</v>
      </c>
      <c r="Y35" s="12">
        <v>0.14362769</v>
      </c>
      <c r="Z35" s="12">
        <v>1.0756847899999999</v>
      </c>
      <c r="AA35" s="12">
        <v>-78.67751312</v>
      </c>
      <c r="AB35" s="12">
        <v>3.7900924699999998</v>
      </c>
      <c r="AC35" s="12" t="s">
        <v>1938</v>
      </c>
      <c r="AD35" s="12" t="s">
        <v>1938</v>
      </c>
      <c r="AE35" s="12"/>
      <c r="AF35" s="12"/>
      <c r="AG35" s="12"/>
      <c r="AH35" s="12">
        <v>14.197072029999999</v>
      </c>
      <c r="AI35" s="12">
        <v>84.705886840000005</v>
      </c>
      <c r="AJ35" s="12" t="s">
        <v>1938</v>
      </c>
      <c r="AK35" s="12">
        <v>48.74245071</v>
      </c>
      <c r="AL35" s="12" t="s">
        <v>1938</v>
      </c>
      <c r="AM35" s="12" t="s">
        <v>1938</v>
      </c>
      <c r="AN35" s="12">
        <v>0.14823137</v>
      </c>
      <c r="AO35" s="12" t="s">
        <v>1938</v>
      </c>
      <c r="AP35" s="12">
        <v>-12.379396440000001</v>
      </c>
      <c r="AQ35" s="12">
        <v>3.349676E-2</v>
      </c>
      <c r="AR35" s="12">
        <v>3.746182E-2</v>
      </c>
      <c r="AS35" s="12" t="s">
        <v>1938</v>
      </c>
      <c r="AT35" s="12" t="s">
        <v>1938</v>
      </c>
      <c r="AU35" s="12">
        <v>266.28439330999998</v>
      </c>
      <c r="AV35" s="12">
        <v>4.1240005499999999</v>
      </c>
      <c r="AW35" s="12">
        <v>8.3750810599999994</v>
      </c>
      <c r="AX35" s="12">
        <v>9.9327764500000004</v>
      </c>
      <c r="AY35" s="12">
        <v>7.6061649300000003</v>
      </c>
      <c r="AZ35" s="12">
        <v>10.067469600000001</v>
      </c>
      <c r="BA35" s="12">
        <v>13.14695644</v>
      </c>
      <c r="BB35" s="12" t="s">
        <v>1938</v>
      </c>
      <c r="BC35" s="44"/>
      <c r="BD35" s="12">
        <f t="shared" si="8"/>
        <v>4.1480519480519487</v>
      </c>
      <c r="BE35" s="12">
        <f t="shared" si="9"/>
        <v>204.91316069078684</v>
      </c>
      <c r="BF35" s="12">
        <f t="shared" si="10"/>
        <v>0.70196271929824527</v>
      </c>
      <c r="BG35" s="12">
        <f t="shared" si="11"/>
        <v>23111.55234657017</v>
      </c>
      <c r="BP35" s="12">
        <v>824</v>
      </c>
      <c r="BQ35" s="12">
        <f t="shared" ref="BQ35:BQ51" si="14">1+BQ34</f>
        <v>34</v>
      </c>
      <c r="BR35" s="12">
        <f t="shared" si="12"/>
        <v>824</v>
      </c>
    </row>
    <row r="36" spans="1:70" x14ac:dyDescent="0.3">
      <c r="A36" s="12">
        <f t="shared" si="13"/>
        <v>35</v>
      </c>
      <c r="B36" s="12" t="s">
        <v>3214</v>
      </c>
      <c r="C36" s="12" t="s">
        <v>3213</v>
      </c>
      <c r="D36" s="12">
        <v>-78.677522760000002</v>
      </c>
      <c r="E36" s="12">
        <v>-1.6593974199999999</v>
      </c>
      <c r="F36" s="12">
        <v>9.24</v>
      </c>
      <c r="G36" s="12">
        <f t="shared" ref="G36:G67" si="15">(-F38+8*F37-8*F35+F34)/12</f>
        <v>0.20166666666666724</v>
      </c>
      <c r="H36" s="12">
        <v>3.7900925000000001</v>
      </c>
      <c r="I36" s="12">
        <v>2839.58178710937</v>
      </c>
      <c r="J36" s="12">
        <v>352.5</v>
      </c>
      <c r="K36" s="12">
        <v>-1.97880769</v>
      </c>
      <c r="L36" s="12">
        <v>2.80480719</v>
      </c>
      <c r="M36" s="12">
        <v>9.9892082200000001</v>
      </c>
      <c r="N36" s="12">
        <v>4.2771400000000001E-2</v>
      </c>
      <c r="O36" s="12" t="s">
        <v>1938</v>
      </c>
      <c r="P36" s="12">
        <v>-1.65939736</v>
      </c>
      <c r="Q36" s="12">
        <v>2839.5817871099998</v>
      </c>
      <c r="R36" s="12">
        <v>2480</v>
      </c>
      <c r="S36" s="12">
        <v>5.3625788700000001</v>
      </c>
      <c r="T36" s="12">
        <v>33</v>
      </c>
      <c r="U36" s="12">
        <v>33.263999939999998</v>
      </c>
      <c r="V36" s="12">
        <v>12.5978508</v>
      </c>
      <c r="W36" s="12">
        <v>20</v>
      </c>
      <c r="X36" s="12">
        <v>-7.9440640000000007E-2</v>
      </c>
      <c r="Y36" s="12">
        <v>0.23758974999999999</v>
      </c>
      <c r="Z36" s="12">
        <v>0.91314262000000002</v>
      </c>
      <c r="AA36" s="12">
        <v>-78.677520749999999</v>
      </c>
      <c r="AB36" s="12">
        <v>3.7900924699999998</v>
      </c>
      <c r="AC36" s="12" t="s">
        <v>1938</v>
      </c>
      <c r="AD36" s="12" t="s">
        <v>1938</v>
      </c>
      <c r="AE36" s="12"/>
      <c r="AF36" s="12"/>
      <c r="AG36" s="12"/>
      <c r="AH36" s="12">
        <v>14.218222620000001</v>
      </c>
      <c r="AI36" s="12">
        <v>8.6274509399999992</v>
      </c>
      <c r="AJ36" s="12" t="s">
        <v>1938</v>
      </c>
      <c r="AK36" s="12">
        <v>48.74245071</v>
      </c>
      <c r="AL36" s="12" t="s">
        <v>1938</v>
      </c>
      <c r="AM36" s="12" t="s">
        <v>1938</v>
      </c>
      <c r="AN36" s="12">
        <v>0.14823137</v>
      </c>
      <c r="AO36" s="12" t="s">
        <v>1938</v>
      </c>
      <c r="AP36" s="12">
        <v>-12.379396440000001</v>
      </c>
      <c r="AQ36" s="12">
        <v>3.349676E-2</v>
      </c>
      <c r="AR36" s="12">
        <v>3.746182E-2</v>
      </c>
      <c r="AS36" s="12" t="s">
        <v>1938</v>
      </c>
      <c r="AT36" s="12" t="s">
        <v>1938</v>
      </c>
      <c r="AU36" s="12">
        <v>266.28439330999998</v>
      </c>
      <c r="AV36" s="12">
        <v>0.20400238000000001</v>
      </c>
      <c r="AW36" s="12">
        <v>8.3885660200000007</v>
      </c>
      <c r="AX36" s="12">
        <v>9.9327764500000004</v>
      </c>
      <c r="AY36" s="12">
        <v>7.6061649300000003</v>
      </c>
      <c r="AZ36" s="12">
        <v>10.067469600000001</v>
      </c>
      <c r="BA36" s="12">
        <v>13.14695644</v>
      </c>
      <c r="BB36" s="12" t="s">
        <v>1938</v>
      </c>
      <c r="BC36" s="44"/>
      <c r="BD36" s="12">
        <f t="shared" si="8"/>
        <v>4.2780519480519494</v>
      </c>
      <c r="BE36" s="12">
        <f t="shared" si="9"/>
        <v>152.52570527145394</v>
      </c>
      <c r="BF36" s="12">
        <f t="shared" si="10"/>
        <v>0.19862938596491284</v>
      </c>
      <c r="BG36" s="12">
        <f t="shared" si="11"/>
        <v>6539.7111913356966</v>
      </c>
      <c r="BJ36" s="13" t="s">
        <v>49</v>
      </c>
      <c r="BP36" s="12">
        <v>840</v>
      </c>
      <c r="BQ36" s="12">
        <f t="shared" si="14"/>
        <v>35</v>
      </c>
      <c r="BR36" s="12">
        <f t="shared" si="12"/>
        <v>840</v>
      </c>
    </row>
    <row r="37" spans="1:70" x14ac:dyDescent="0.3">
      <c r="A37" s="12">
        <f t="shared" si="13"/>
        <v>36</v>
      </c>
      <c r="B37" s="12" t="s">
        <v>3212</v>
      </c>
      <c r="C37" s="12" t="s">
        <v>3211</v>
      </c>
      <c r="D37" s="12">
        <v>-78.67753372</v>
      </c>
      <c r="E37" s="12">
        <v>-1.6593118899999999</v>
      </c>
      <c r="F37" s="12">
        <v>9.57</v>
      </c>
      <c r="G37" s="12">
        <f t="shared" si="15"/>
        <v>-1.5000000000000568E-2</v>
      </c>
      <c r="H37" s="12">
        <v>3.7900925000000001</v>
      </c>
      <c r="I37" s="12">
        <v>2839.853515625</v>
      </c>
      <c r="J37" s="12">
        <v>352.9</v>
      </c>
      <c r="K37" s="12">
        <v>-1.21505737</v>
      </c>
      <c r="L37" s="12">
        <v>2.0410568699999998</v>
      </c>
      <c r="M37" s="12">
        <v>8.6915502500000006</v>
      </c>
      <c r="N37" s="12">
        <v>3.0783850000000001E-2</v>
      </c>
      <c r="O37" s="12" t="s">
        <v>1938</v>
      </c>
      <c r="P37" s="12">
        <v>-1.6593118899999999</v>
      </c>
      <c r="Q37" s="12">
        <v>2839.8535156200001</v>
      </c>
      <c r="R37" s="12">
        <v>1804</v>
      </c>
      <c r="S37" s="12">
        <v>5.3771328900000004</v>
      </c>
      <c r="T37" s="12">
        <v>34</v>
      </c>
      <c r="U37" s="12">
        <v>34.451999659999998</v>
      </c>
      <c r="V37" s="12">
        <v>12.58234882</v>
      </c>
      <c r="W37" s="12">
        <v>21</v>
      </c>
      <c r="X37" s="12">
        <v>-0.15900329999999999</v>
      </c>
      <c r="Y37" s="12">
        <v>0.20220142999999999</v>
      </c>
      <c r="Z37" s="12">
        <v>1.04835045</v>
      </c>
      <c r="AA37" s="12">
        <v>-78.677536009999997</v>
      </c>
      <c r="AB37" s="12">
        <v>3.7900924699999998</v>
      </c>
      <c r="AC37" s="12" t="s">
        <v>1938</v>
      </c>
      <c r="AD37" s="12" t="s">
        <v>1938</v>
      </c>
      <c r="AE37" s="12"/>
      <c r="AF37" s="12"/>
      <c r="AG37" s="12"/>
      <c r="AH37" s="12">
        <v>14.240449910000001</v>
      </c>
      <c r="AI37" s="12">
        <v>8.6274509399999992</v>
      </c>
      <c r="AJ37" s="12" t="s">
        <v>1938</v>
      </c>
      <c r="AK37" s="12">
        <v>48.742156979999997</v>
      </c>
      <c r="AL37" s="12" t="s">
        <v>1938</v>
      </c>
      <c r="AM37" s="12" t="s">
        <v>1938</v>
      </c>
      <c r="AN37" s="12">
        <v>0.1484222</v>
      </c>
      <c r="AO37" s="12" t="s">
        <v>1938</v>
      </c>
      <c r="AP37" s="12">
        <v>-10.929018020000001</v>
      </c>
      <c r="AQ37" s="12">
        <v>1.9130290000000001E-2</v>
      </c>
      <c r="AR37" s="12">
        <v>3.741572E-2</v>
      </c>
      <c r="AS37" s="12" t="s">
        <v>1938</v>
      </c>
      <c r="AT37" s="12" t="s">
        <v>1938</v>
      </c>
      <c r="AU37" s="12">
        <v>165.55451965</v>
      </c>
      <c r="AV37" s="12">
        <v>0.73600005999999996</v>
      </c>
      <c r="AW37" s="12">
        <v>8.4031200399999992</v>
      </c>
      <c r="AX37" s="12">
        <v>15.976266860000001</v>
      </c>
      <c r="AY37" s="12">
        <v>7.6124138800000001</v>
      </c>
      <c r="AZ37" s="12">
        <v>6.2591543200000004</v>
      </c>
      <c r="BA37" s="12">
        <v>13.136164669999999</v>
      </c>
      <c r="BB37" s="12" t="s">
        <v>1938</v>
      </c>
      <c r="BC37" s="44"/>
      <c r="BD37" s="12">
        <f t="shared" si="8"/>
        <v>4.6080519480519495</v>
      </c>
      <c r="BE37" s="12">
        <f t="shared" si="9"/>
        <v>225.76793502338569</v>
      </c>
      <c r="BF37" s="12">
        <f t="shared" si="10"/>
        <v>1.8037280701754983E-2</v>
      </c>
      <c r="BG37" s="12">
        <f t="shared" si="11"/>
        <v>593.8628158844906</v>
      </c>
      <c r="BJ37" s="14" t="s">
        <v>50</v>
      </c>
      <c r="BK37" s="12">
        <f>(ABS(BK28-BK6)/BK28)*100</f>
        <v>14.514551409147439</v>
      </c>
      <c r="BP37" s="12">
        <v>840</v>
      </c>
      <c r="BQ37" s="12">
        <f t="shared" si="14"/>
        <v>36</v>
      </c>
      <c r="BR37" s="12">
        <f t="shared" si="12"/>
        <v>840</v>
      </c>
    </row>
    <row r="38" spans="1:70" x14ac:dyDescent="0.3">
      <c r="A38" s="12">
        <f t="shared" si="13"/>
        <v>37</v>
      </c>
      <c r="B38" s="12" t="s">
        <v>3210</v>
      </c>
      <c r="C38" s="12" t="s">
        <v>3209</v>
      </c>
      <c r="D38" s="12">
        <v>-78.677540949999994</v>
      </c>
      <c r="E38" s="12">
        <v>-1.6592280100000001</v>
      </c>
      <c r="F38" s="12">
        <v>9.11</v>
      </c>
      <c r="G38" s="12">
        <f t="shared" si="15"/>
        <v>-0.71583333333333321</v>
      </c>
      <c r="H38" s="12">
        <v>3.7900925000000001</v>
      </c>
      <c r="I38" s="12">
        <v>2840.208984375</v>
      </c>
      <c r="J38" s="12">
        <v>352.9</v>
      </c>
      <c r="K38" s="12">
        <v>-0.72424602999999999</v>
      </c>
      <c r="L38" s="12">
        <v>1.27251816</v>
      </c>
      <c r="M38" s="12">
        <v>10.034697530000001</v>
      </c>
      <c r="N38" s="12">
        <v>5.2736579999999998E-2</v>
      </c>
      <c r="O38" s="12" t="s">
        <v>1938</v>
      </c>
      <c r="P38" s="12">
        <v>-1.6592279700000001</v>
      </c>
      <c r="Q38" s="12">
        <v>2840.2089843799999</v>
      </c>
      <c r="R38" s="12">
        <v>1804</v>
      </c>
      <c r="S38" s="12">
        <v>5.3771328900000004</v>
      </c>
      <c r="T38" s="12">
        <v>34</v>
      </c>
      <c r="U38" s="12">
        <v>32.795997620000001</v>
      </c>
      <c r="V38" s="12">
        <v>12.548293109999999</v>
      </c>
      <c r="W38" s="12">
        <v>22</v>
      </c>
      <c r="X38" s="12">
        <v>-7.065457E-2</v>
      </c>
      <c r="Y38" s="12">
        <v>0.17681947000000001</v>
      </c>
      <c r="Z38" s="12">
        <v>0.87555784000000003</v>
      </c>
      <c r="AA38" s="12">
        <v>-78.677543639999996</v>
      </c>
      <c r="AB38" s="12">
        <v>3.7900924699999998</v>
      </c>
      <c r="AC38" s="12" t="s">
        <v>1938</v>
      </c>
      <c r="AD38" s="12" t="s">
        <v>1938</v>
      </c>
      <c r="AE38" s="12"/>
      <c r="AF38" s="12"/>
      <c r="AG38" s="12"/>
      <c r="AH38" s="12">
        <v>14.240449910000001</v>
      </c>
      <c r="AI38" s="12">
        <v>8.6274509399999992</v>
      </c>
      <c r="AJ38" s="12" t="s">
        <v>1938</v>
      </c>
      <c r="AK38" s="12">
        <v>48.742156979999997</v>
      </c>
      <c r="AL38" s="12" t="s">
        <v>1938</v>
      </c>
      <c r="AM38" s="12" t="s">
        <v>1938</v>
      </c>
      <c r="AN38" s="12">
        <v>0.1484222</v>
      </c>
      <c r="AO38" s="12" t="s">
        <v>1938</v>
      </c>
      <c r="AP38" s="12">
        <v>-12.08932018</v>
      </c>
      <c r="AQ38" s="12">
        <v>0</v>
      </c>
      <c r="AR38" s="12">
        <v>3.7314449999999999E-2</v>
      </c>
      <c r="AS38" s="12" t="s">
        <v>1938</v>
      </c>
      <c r="AT38" s="12" t="s">
        <v>1938</v>
      </c>
      <c r="AU38" s="12">
        <v>0</v>
      </c>
      <c r="AV38" s="12">
        <v>0.73600005999999996</v>
      </c>
      <c r="AW38" s="12">
        <v>8.4031200399999992</v>
      </c>
      <c r="AX38" s="12">
        <v>90.269996640000002</v>
      </c>
      <c r="AY38" s="12">
        <v>7.6256213199999996</v>
      </c>
      <c r="AZ38" s="12">
        <v>0</v>
      </c>
      <c r="BA38" s="12">
        <v>13.11341286</v>
      </c>
      <c r="BB38" s="12" t="s">
        <v>1938</v>
      </c>
      <c r="BC38" s="44"/>
      <c r="BD38" s="12">
        <f t="shared" si="8"/>
        <v>4.1480519480519487</v>
      </c>
      <c r="BE38" s="12">
        <f t="shared" si="9"/>
        <v>325.97192546564122</v>
      </c>
      <c r="BF38" s="12">
        <f t="shared" si="10"/>
        <v>0.71887061403508767</v>
      </c>
      <c r="BG38" s="12">
        <f t="shared" si="11"/>
        <v>23668.231046931185</v>
      </c>
      <c r="BJ38" s="14" t="s">
        <v>51</v>
      </c>
      <c r="BK38" s="12">
        <f>(ABS(BK29-BK8)/BK29)*100</f>
        <v>14.764565043894651</v>
      </c>
      <c r="BP38" s="12">
        <v>840</v>
      </c>
      <c r="BQ38" s="12">
        <f t="shared" si="14"/>
        <v>37</v>
      </c>
      <c r="BR38" s="12">
        <f t="shared" si="12"/>
        <v>840</v>
      </c>
    </row>
    <row r="39" spans="1:70" x14ac:dyDescent="0.3">
      <c r="A39" s="12">
        <f t="shared" si="13"/>
        <v>38</v>
      </c>
      <c r="B39" s="12" t="s">
        <v>3208</v>
      </c>
      <c r="C39" s="12" t="s">
        <v>3207</v>
      </c>
      <c r="D39" s="12">
        <v>-78.677551679999993</v>
      </c>
      <c r="E39" s="12">
        <v>-1.6591506600000001</v>
      </c>
      <c r="F39" s="12">
        <v>8.25</v>
      </c>
      <c r="G39" s="12">
        <f t="shared" si="15"/>
        <v>-0.90833333333333321</v>
      </c>
      <c r="H39" s="12">
        <v>3.7900925000000001</v>
      </c>
      <c r="I39" s="12">
        <v>2840.2197265625</v>
      </c>
      <c r="J39" s="12">
        <v>352.9</v>
      </c>
      <c r="K39" s="12">
        <v>-0.74818801999999995</v>
      </c>
      <c r="L39" s="12">
        <v>1.1623848699999999</v>
      </c>
      <c r="M39" s="12">
        <v>9.6396541599999992</v>
      </c>
      <c r="N39" s="12">
        <v>2.3778589999999999E-2</v>
      </c>
      <c r="O39" s="12" t="s">
        <v>1938</v>
      </c>
      <c r="P39" s="12">
        <v>-1.6591506</v>
      </c>
      <c r="Q39" s="12">
        <v>2840.2197265599998</v>
      </c>
      <c r="R39" s="12">
        <v>1573</v>
      </c>
      <c r="S39" s="12">
        <v>5.3910527200000002</v>
      </c>
      <c r="T39" s="12">
        <v>30</v>
      </c>
      <c r="U39" s="12">
        <v>29.699998860000001</v>
      </c>
      <c r="V39" s="12">
        <v>12.548293109999999</v>
      </c>
      <c r="W39" s="12">
        <v>22</v>
      </c>
      <c r="X39" s="12">
        <v>-7.9928750000000007E-2</v>
      </c>
      <c r="Y39" s="12">
        <v>9.603652E-2</v>
      </c>
      <c r="Z39" s="12">
        <v>0.86433125</v>
      </c>
      <c r="AA39" s="12">
        <v>-78.677551269999995</v>
      </c>
      <c r="AB39" s="12">
        <v>3.7900924699999998</v>
      </c>
      <c r="AC39" s="12" t="s">
        <v>1938</v>
      </c>
      <c r="AD39" s="12" t="s">
        <v>1938</v>
      </c>
      <c r="AE39" s="12"/>
      <c r="AF39" s="12"/>
      <c r="AG39" s="12"/>
      <c r="AH39" s="12">
        <v>14.25813675</v>
      </c>
      <c r="AI39" s="12">
        <v>10.588235859999999</v>
      </c>
      <c r="AJ39" s="12" t="s">
        <v>1938</v>
      </c>
      <c r="AK39" s="12">
        <v>48.742156979999997</v>
      </c>
      <c r="AL39" s="12" t="s">
        <v>1938</v>
      </c>
      <c r="AM39" s="12" t="s">
        <v>1938</v>
      </c>
      <c r="AN39" s="12">
        <v>0.1484222</v>
      </c>
      <c r="AO39" s="12" t="s">
        <v>1938</v>
      </c>
      <c r="AP39" s="12">
        <v>-12.08932018</v>
      </c>
      <c r="AQ39" s="12">
        <v>0</v>
      </c>
      <c r="AR39" s="12">
        <v>3.7314449999999999E-2</v>
      </c>
      <c r="AS39" s="12" t="s">
        <v>1938</v>
      </c>
      <c r="AT39" s="12" t="s">
        <v>1938</v>
      </c>
      <c r="AU39" s="12">
        <v>0</v>
      </c>
      <c r="AV39" s="12">
        <v>2.7959976200000001</v>
      </c>
      <c r="AW39" s="12">
        <v>8.41703987</v>
      </c>
      <c r="AX39" s="12">
        <v>90.269996640000002</v>
      </c>
      <c r="AY39" s="12">
        <v>7.6256213199999996</v>
      </c>
      <c r="AZ39" s="12">
        <v>0</v>
      </c>
      <c r="BA39" s="12">
        <v>13.11341286</v>
      </c>
      <c r="BB39" s="12" t="s">
        <v>1938</v>
      </c>
      <c r="BC39" s="44"/>
      <c r="BD39" s="12">
        <f t="shared" si="8"/>
        <v>3.2880519480519492</v>
      </c>
      <c r="BE39" s="12">
        <f t="shared" si="9"/>
        <v>282.87119291667568</v>
      </c>
      <c r="BF39" s="12">
        <f t="shared" si="10"/>
        <v>0.91137061403508768</v>
      </c>
      <c r="BG39" s="12">
        <f t="shared" si="11"/>
        <v>30006.137184115243</v>
      </c>
      <c r="BJ39" s="14" t="s">
        <v>52</v>
      </c>
      <c r="BK39" s="12">
        <f>(ABS(BK30-BK9)/BK30)*100</f>
        <v>33.799650262303274</v>
      </c>
      <c r="BP39" s="12">
        <v>856</v>
      </c>
      <c r="BQ39" s="12">
        <f t="shared" si="14"/>
        <v>38</v>
      </c>
      <c r="BR39" s="12">
        <f t="shared" si="12"/>
        <v>856</v>
      </c>
    </row>
    <row r="40" spans="1:70" x14ac:dyDescent="0.3">
      <c r="A40" s="12">
        <f t="shared" si="13"/>
        <v>39</v>
      </c>
      <c r="B40" s="12" t="s">
        <v>3206</v>
      </c>
      <c r="C40" s="12" t="s">
        <v>3205</v>
      </c>
      <c r="D40" s="12">
        <v>-78.67756129</v>
      </c>
      <c r="E40" s="12">
        <v>-1.65908444</v>
      </c>
      <c r="F40" s="12">
        <v>7.27</v>
      </c>
      <c r="G40" s="12">
        <f t="shared" si="15"/>
        <v>-1.2508333333333332</v>
      </c>
      <c r="H40" s="12">
        <v>3.7900925000000001</v>
      </c>
      <c r="I40" s="12">
        <v>2840.52734375</v>
      </c>
      <c r="J40" s="12">
        <v>352.6</v>
      </c>
      <c r="K40" s="12">
        <v>-1.0402805799999999</v>
      </c>
      <c r="L40" s="12">
        <v>0.66199677999999995</v>
      </c>
      <c r="M40" s="12">
        <v>9.6827497499999993</v>
      </c>
      <c r="N40" s="12">
        <v>7.0537470000000005E-2</v>
      </c>
      <c r="O40" s="12" t="s">
        <v>1938</v>
      </c>
      <c r="P40" s="12">
        <v>-1.65908444</v>
      </c>
      <c r="Q40" s="12">
        <v>2840.52734375</v>
      </c>
      <c r="R40" s="12">
        <v>1259</v>
      </c>
      <c r="S40" s="12">
        <v>5.4030461299999999</v>
      </c>
      <c r="T40" s="12">
        <v>26</v>
      </c>
      <c r="U40" s="12">
        <v>26.171998980000001</v>
      </c>
      <c r="V40" s="12">
        <v>12.51589298</v>
      </c>
      <c r="W40" s="12">
        <v>22</v>
      </c>
      <c r="X40" s="12">
        <v>-7.4559490000000006E-2</v>
      </c>
      <c r="Y40" s="12">
        <v>7.0898630000000004E-2</v>
      </c>
      <c r="Z40" s="12">
        <v>1.0488385</v>
      </c>
      <c r="AA40" s="12">
        <v>-78.677558899999994</v>
      </c>
      <c r="AB40" s="12">
        <v>3.7900924699999998</v>
      </c>
      <c r="AC40" s="12" t="s">
        <v>1938</v>
      </c>
      <c r="AD40" s="12" t="s">
        <v>1938</v>
      </c>
      <c r="AE40" s="12"/>
      <c r="AF40" s="12"/>
      <c r="AG40" s="12"/>
      <c r="AH40" s="12">
        <v>14.27130032</v>
      </c>
      <c r="AI40" s="12">
        <v>15.294117930000001</v>
      </c>
      <c r="AJ40" s="12" t="s">
        <v>1938</v>
      </c>
      <c r="AK40" s="12">
        <v>48.742156979999997</v>
      </c>
      <c r="AL40" s="12" t="s">
        <v>1938</v>
      </c>
      <c r="AM40" s="12" t="s">
        <v>1938</v>
      </c>
      <c r="AN40" s="12">
        <v>0.1484222</v>
      </c>
      <c r="AO40" s="12" t="s">
        <v>1938</v>
      </c>
      <c r="AP40" s="12">
        <v>-11.944282530000001</v>
      </c>
      <c r="AQ40" s="12">
        <v>0</v>
      </c>
      <c r="AR40" s="12">
        <v>3.7218109999999999E-2</v>
      </c>
      <c r="AS40" s="12" t="s">
        <v>1938</v>
      </c>
      <c r="AT40" s="12" t="s">
        <v>1938</v>
      </c>
      <c r="AU40" s="12">
        <v>0</v>
      </c>
      <c r="AV40" s="12">
        <v>0.17199898</v>
      </c>
      <c r="AW40" s="12">
        <v>8.4290332800000005</v>
      </c>
      <c r="AX40" s="12">
        <v>90.269996640000002</v>
      </c>
      <c r="AY40" s="12">
        <v>7.63825369</v>
      </c>
      <c r="AZ40" s="12">
        <v>0</v>
      </c>
      <c r="BA40" s="12">
        <v>13.091725350000001</v>
      </c>
      <c r="BB40" s="12" t="s">
        <v>1938</v>
      </c>
      <c r="BC40" s="44"/>
      <c r="BD40" s="12">
        <f t="shared" si="8"/>
        <v>2.3080519480519488</v>
      </c>
      <c r="BE40" s="12">
        <f t="shared" si="9"/>
        <v>348.65002637202389</v>
      </c>
      <c r="BF40" s="12">
        <f t="shared" si="10"/>
        <v>1.2538706140350877</v>
      </c>
      <c r="BG40" s="12">
        <f t="shared" si="11"/>
        <v>41282.671480144018</v>
      </c>
      <c r="BJ40" s="14" t="s">
        <v>53</v>
      </c>
      <c r="BK40" s="12">
        <f>(ABS(BK31-BK10)/BK31)*100</f>
        <v>7.4007002373859985</v>
      </c>
      <c r="BP40" s="12">
        <v>856</v>
      </c>
      <c r="BQ40" s="12">
        <f t="shared" si="14"/>
        <v>39</v>
      </c>
      <c r="BR40" s="12">
        <f t="shared" si="12"/>
        <v>856</v>
      </c>
    </row>
    <row r="41" spans="1:70" x14ac:dyDescent="0.3">
      <c r="A41" s="12">
        <f t="shared" si="13"/>
        <v>40</v>
      </c>
      <c r="B41" s="12" t="s">
        <v>3204</v>
      </c>
      <c r="C41" s="12" t="s">
        <v>3203</v>
      </c>
      <c r="D41" s="12">
        <v>-78.677563980000002</v>
      </c>
      <c r="E41" s="12">
        <v>-1.6590324400000001</v>
      </c>
      <c r="F41" s="12">
        <v>5.75</v>
      </c>
      <c r="G41" s="12">
        <f t="shared" si="15"/>
        <v>-1.7133333333333329</v>
      </c>
      <c r="H41" s="12">
        <v>3.7900925000000001</v>
      </c>
      <c r="I41" s="12">
        <v>2840.4970703125</v>
      </c>
      <c r="J41" s="12">
        <v>352.4</v>
      </c>
      <c r="K41" s="12">
        <v>-0.87747489999999995</v>
      </c>
      <c r="L41" s="12">
        <v>0.66678517999999998</v>
      </c>
      <c r="M41" s="12">
        <v>10.22144604</v>
      </c>
      <c r="N41" s="12">
        <v>6.6980300000000006E-2</v>
      </c>
      <c r="O41" s="12" t="s">
        <v>1938</v>
      </c>
      <c r="P41" s="12">
        <v>-1.6590324599999999</v>
      </c>
      <c r="Q41" s="12">
        <v>2840.4970703099998</v>
      </c>
      <c r="R41" s="12">
        <v>1259</v>
      </c>
      <c r="S41" s="12">
        <v>5.4030461299999999</v>
      </c>
      <c r="T41" s="12">
        <v>26</v>
      </c>
      <c r="U41" s="12">
        <v>20.699998860000001</v>
      </c>
      <c r="V41" s="12">
        <v>12.51589298</v>
      </c>
      <c r="W41" s="12">
        <v>20</v>
      </c>
      <c r="X41" s="12">
        <v>-7.9196580000000003E-2</v>
      </c>
      <c r="Y41" s="12">
        <v>3.9903359999999999E-2</v>
      </c>
      <c r="Z41" s="12">
        <v>1.0190634700000001</v>
      </c>
      <c r="AA41" s="12">
        <v>-78.677566530000007</v>
      </c>
      <c r="AB41" s="12">
        <v>3.7900924699999998</v>
      </c>
      <c r="AC41" s="12" t="s">
        <v>1938</v>
      </c>
      <c r="AD41" s="12" t="s">
        <v>1938</v>
      </c>
      <c r="AE41" s="12"/>
      <c r="AF41" s="12"/>
      <c r="AG41" s="12"/>
      <c r="AH41" s="12">
        <v>14.27130032</v>
      </c>
      <c r="AI41" s="12">
        <v>15.294117930000001</v>
      </c>
      <c r="AJ41" s="12" t="s">
        <v>1938</v>
      </c>
      <c r="AK41" s="12">
        <v>48.742156979999997</v>
      </c>
      <c r="AL41" s="12" t="s">
        <v>1938</v>
      </c>
      <c r="AM41" s="12" t="s">
        <v>1938</v>
      </c>
      <c r="AN41" s="12">
        <v>0.1484222</v>
      </c>
      <c r="AO41" s="12" t="s">
        <v>1938</v>
      </c>
      <c r="AP41" s="12">
        <v>-11.944282530000001</v>
      </c>
      <c r="AQ41" s="12">
        <v>0</v>
      </c>
      <c r="AR41" s="12">
        <v>3.7218109999999999E-2</v>
      </c>
      <c r="AS41" s="12" t="s">
        <v>1938</v>
      </c>
      <c r="AT41" s="12" t="s">
        <v>1938</v>
      </c>
      <c r="AU41" s="12">
        <v>0</v>
      </c>
      <c r="AV41" s="12">
        <v>0.17199898</v>
      </c>
      <c r="AW41" s="12">
        <v>8.4290332800000005</v>
      </c>
      <c r="AX41" s="12">
        <v>90.269996640000002</v>
      </c>
      <c r="AY41" s="12">
        <v>7.63825369</v>
      </c>
      <c r="AZ41" s="12">
        <v>0</v>
      </c>
      <c r="BA41" s="12">
        <v>13.091725350000001</v>
      </c>
      <c r="BB41" s="12" t="s">
        <v>1938</v>
      </c>
      <c r="BC41" s="44"/>
      <c r="BD41" s="12">
        <f t="shared" si="8"/>
        <v>0.78805194805194922</v>
      </c>
      <c r="BE41" s="12">
        <f t="shared" si="9"/>
        <v>118.18678214353073</v>
      </c>
      <c r="BF41" s="12">
        <f t="shared" si="10"/>
        <v>1.7163706140350874</v>
      </c>
      <c r="BG41" s="12">
        <f t="shared" si="11"/>
        <v>56510.108303248555</v>
      </c>
      <c r="BJ41" s="14" t="s">
        <v>54</v>
      </c>
      <c r="BK41" s="12">
        <f>(ABS(BK32-BK11)/ABS(BK32))*100</f>
        <v>7.4699009885635119</v>
      </c>
      <c r="BP41" s="12">
        <v>887</v>
      </c>
      <c r="BQ41" s="12">
        <f t="shared" si="14"/>
        <v>40</v>
      </c>
      <c r="BR41" s="12">
        <f t="shared" si="12"/>
        <v>887</v>
      </c>
    </row>
    <row r="42" spans="1:70" x14ac:dyDescent="0.3">
      <c r="A42" s="12">
        <f t="shared" si="13"/>
        <v>41</v>
      </c>
      <c r="B42" s="12" t="s">
        <v>3202</v>
      </c>
      <c r="C42" s="12" t="s">
        <v>3201</v>
      </c>
      <c r="D42" s="12">
        <v>-78.677567409999995</v>
      </c>
      <c r="E42" s="12">
        <v>-1.6589984</v>
      </c>
      <c r="F42" s="12">
        <v>4.12</v>
      </c>
      <c r="G42" s="12">
        <f t="shared" si="15"/>
        <v>-1.0633333333333335</v>
      </c>
      <c r="H42" s="12">
        <v>3.7900925000000001</v>
      </c>
      <c r="I42" s="12">
        <v>2840.33569335937</v>
      </c>
      <c r="J42" s="12">
        <v>353.2</v>
      </c>
      <c r="K42" s="12">
        <v>-1.6268600200000001</v>
      </c>
      <c r="L42" s="12">
        <v>2.1392192799999998</v>
      </c>
      <c r="M42" s="12">
        <v>9.2877073299999999</v>
      </c>
      <c r="N42" s="12">
        <v>2.702682E-2</v>
      </c>
      <c r="O42" s="12" t="s">
        <v>1938</v>
      </c>
      <c r="P42" s="12">
        <v>-1.6589983699999999</v>
      </c>
      <c r="Q42" s="12">
        <v>2840.3356933599998</v>
      </c>
      <c r="R42" s="12">
        <v>754</v>
      </c>
      <c r="S42" s="12">
        <v>5.4128546699999998</v>
      </c>
      <c r="T42" s="12">
        <v>18</v>
      </c>
      <c r="U42" s="12">
        <v>14.83199883</v>
      </c>
      <c r="V42" s="12">
        <v>12.49601841</v>
      </c>
      <c r="W42" s="12">
        <v>20</v>
      </c>
      <c r="X42" s="12">
        <v>-0.15094940000000001</v>
      </c>
      <c r="Y42" s="12">
        <v>0.21416025</v>
      </c>
      <c r="Z42" s="12">
        <v>0.84529476999999997</v>
      </c>
      <c r="AA42" s="12">
        <v>-78.677566530000007</v>
      </c>
      <c r="AB42" s="12">
        <v>3.7900924699999998</v>
      </c>
      <c r="AC42" s="12" t="s">
        <v>1938</v>
      </c>
      <c r="AD42" s="12" t="s">
        <v>1938</v>
      </c>
      <c r="AE42" s="12"/>
      <c r="AF42" s="12"/>
      <c r="AG42" s="12"/>
      <c r="AH42" s="12">
        <v>14.275475500000001</v>
      </c>
      <c r="AI42" s="12">
        <v>21.568628310000001</v>
      </c>
      <c r="AJ42" s="12" t="s">
        <v>1938</v>
      </c>
      <c r="AK42" s="12">
        <v>48.742012019999997</v>
      </c>
      <c r="AL42" s="12" t="s">
        <v>1938</v>
      </c>
      <c r="AM42" s="12" t="s">
        <v>1938</v>
      </c>
      <c r="AN42" s="12">
        <v>0.14851616000000001</v>
      </c>
      <c r="AO42" s="12" t="s">
        <v>1938</v>
      </c>
      <c r="AP42" s="12">
        <v>-11.21909428</v>
      </c>
      <c r="AQ42" s="12">
        <v>1.059296E-2</v>
      </c>
      <c r="AR42" s="12">
        <v>3.7158999999999998E-2</v>
      </c>
      <c r="AS42" s="12" t="s">
        <v>1938</v>
      </c>
      <c r="AT42" s="12" t="s">
        <v>1938</v>
      </c>
      <c r="AU42" s="12">
        <v>100.55703735</v>
      </c>
      <c r="AV42" s="12">
        <v>2.69999886</v>
      </c>
      <c r="AW42" s="12">
        <v>8.4388418200000004</v>
      </c>
      <c r="AX42" s="12">
        <v>26.302913669999999</v>
      </c>
      <c r="AY42" s="12">
        <v>7.6461725200000004</v>
      </c>
      <c r="AZ42" s="12">
        <v>3.80178094</v>
      </c>
      <c r="BA42" s="12">
        <v>13.078166960000001</v>
      </c>
      <c r="BB42" s="12" t="s">
        <v>1938</v>
      </c>
      <c r="BC42" s="44"/>
      <c r="BD42" s="12">
        <f t="shared" si="8"/>
        <v>0.84194805194805067</v>
      </c>
      <c r="BE42" s="12">
        <f t="shared" si="9"/>
        <v>39.357725494510817</v>
      </c>
      <c r="BF42" s="12">
        <f t="shared" si="10"/>
        <v>1.0663706140350879</v>
      </c>
      <c r="BG42" s="12">
        <f t="shared" si="11"/>
        <v>35109.386281588129</v>
      </c>
      <c r="BJ42" s="14" t="s">
        <v>46</v>
      </c>
      <c r="BK42" s="12">
        <f>(ABS(BK33-BK12)/ABS(BK33))*100</f>
        <v>21.34575058591339</v>
      </c>
      <c r="BP42" s="12">
        <v>891</v>
      </c>
      <c r="BQ42" s="12">
        <f t="shared" si="14"/>
        <v>41</v>
      </c>
      <c r="BR42" s="12">
        <f t="shared" si="12"/>
        <v>891</v>
      </c>
    </row>
    <row r="43" spans="1:70" x14ac:dyDescent="0.3">
      <c r="A43" s="12">
        <f t="shared" si="13"/>
        <v>42</v>
      </c>
      <c r="B43" s="12" t="s">
        <v>3200</v>
      </c>
      <c r="C43" s="12" t="s">
        <v>3199</v>
      </c>
      <c r="D43" s="12">
        <v>-78.677571060000005</v>
      </c>
      <c r="E43" s="12">
        <v>-1.6589654</v>
      </c>
      <c r="F43" s="12">
        <v>3.61</v>
      </c>
      <c r="G43" s="12">
        <f t="shared" si="15"/>
        <v>-0.52416666666666656</v>
      </c>
      <c r="H43" s="12">
        <v>3.7900925000000001</v>
      </c>
      <c r="I43" s="12">
        <v>2840.705078125</v>
      </c>
      <c r="J43" s="12">
        <v>353.1</v>
      </c>
      <c r="K43" s="12">
        <v>-1.4472949500000001</v>
      </c>
      <c r="L43" s="12">
        <v>1.3347674599999999</v>
      </c>
      <c r="M43" s="12">
        <v>9.7665471999999998</v>
      </c>
      <c r="N43" s="12">
        <v>3.0244489999999999E-2</v>
      </c>
      <c r="O43" s="12" t="s">
        <v>1938</v>
      </c>
      <c r="P43" s="12">
        <v>-1.6589653499999999</v>
      </c>
      <c r="Q43" s="12">
        <v>2840.7050781200001</v>
      </c>
      <c r="R43" s="12">
        <v>970</v>
      </c>
      <c r="S43" s="12">
        <v>5.4128546699999998</v>
      </c>
      <c r="T43" s="12">
        <v>12</v>
      </c>
      <c r="U43" s="12">
        <v>12.995999339999999</v>
      </c>
      <c r="V43" s="12">
        <v>12.47971821</v>
      </c>
      <c r="W43" s="12">
        <v>21</v>
      </c>
      <c r="X43" s="12">
        <v>-0.14460392</v>
      </c>
      <c r="Y43" s="12">
        <v>0.1892664</v>
      </c>
      <c r="Z43" s="12">
        <v>0.91607130000000003</v>
      </c>
      <c r="AA43" s="12">
        <v>-78.677574160000006</v>
      </c>
      <c r="AB43" s="12">
        <v>3.7900924699999998</v>
      </c>
      <c r="AC43" s="12" t="s">
        <v>1938</v>
      </c>
      <c r="AD43" s="12" t="s">
        <v>1938</v>
      </c>
      <c r="AE43" s="12"/>
      <c r="AF43" s="12"/>
      <c r="AG43" s="12"/>
      <c r="AH43" s="12">
        <v>14.272931099999999</v>
      </c>
      <c r="AI43" s="12">
        <v>21.568628310000001</v>
      </c>
      <c r="AJ43" s="12" t="s">
        <v>1938</v>
      </c>
      <c r="AK43" s="12">
        <v>48.741893769999997</v>
      </c>
      <c r="AL43" s="12" t="s">
        <v>1938</v>
      </c>
      <c r="AM43" s="12" t="s">
        <v>1938</v>
      </c>
      <c r="AN43" s="12">
        <v>0.14859169999999999</v>
      </c>
      <c r="AO43" s="12" t="s">
        <v>1938</v>
      </c>
      <c r="AP43" s="12">
        <v>-10.348867419999999</v>
      </c>
      <c r="AQ43" s="12">
        <v>1.0410519999999999E-2</v>
      </c>
      <c r="AR43" s="12">
        <v>3.7110530000000003E-2</v>
      </c>
      <c r="AS43" s="12" t="s">
        <v>1938</v>
      </c>
      <c r="AT43" s="12" t="s">
        <v>1938</v>
      </c>
      <c r="AU43" s="12">
        <v>111.64839172000001</v>
      </c>
      <c r="AV43" s="12">
        <v>0.99599934000000001</v>
      </c>
      <c r="AW43" s="12">
        <v>8.44536686</v>
      </c>
      <c r="AX43" s="12">
        <v>23.689935680000001</v>
      </c>
      <c r="AY43" s="12">
        <v>7.6526861200000003</v>
      </c>
      <c r="AZ43" s="12">
        <v>4.2211141599999999</v>
      </c>
      <c r="BA43" s="12">
        <v>13.067034720000001</v>
      </c>
      <c r="BB43" s="12" t="s">
        <v>1938</v>
      </c>
      <c r="BC43" s="44"/>
      <c r="BD43" s="12">
        <f t="shared" si="8"/>
        <v>1.3519480519480509</v>
      </c>
      <c r="BE43" s="12">
        <f t="shared" si="9"/>
        <v>101.28715993331534</v>
      </c>
      <c r="BF43" s="12">
        <f t="shared" si="10"/>
        <v>0.52720394736842102</v>
      </c>
      <c r="BG43" s="12">
        <f t="shared" si="11"/>
        <v>17357.761732851821</v>
      </c>
      <c r="BJ43" s="14"/>
      <c r="BK43" s="12"/>
      <c r="BP43" s="12">
        <v>897</v>
      </c>
      <c r="BQ43" s="12">
        <f t="shared" si="14"/>
        <v>42</v>
      </c>
      <c r="BR43" s="12">
        <f t="shared" si="12"/>
        <v>897</v>
      </c>
    </row>
    <row r="44" spans="1:70" x14ac:dyDescent="0.3">
      <c r="A44" s="12">
        <f t="shared" si="13"/>
        <v>43</v>
      </c>
      <c r="B44" s="12" t="s">
        <v>3198</v>
      </c>
      <c r="C44" s="12" t="s">
        <v>3197</v>
      </c>
      <c r="D44" s="12">
        <v>-78.677575230000002</v>
      </c>
      <c r="E44" s="12">
        <v>-1.6589397100000001</v>
      </c>
      <c r="F44" s="12">
        <v>2.91</v>
      </c>
      <c r="G44" s="12">
        <f t="shared" si="15"/>
        <v>-0.65166666666666673</v>
      </c>
      <c r="H44" s="12">
        <v>3.7900925000000001</v>
      </c>
      <c r="I44" s="12">
        <v>2840.93310546875</v>
      </c>
      <c r="J44" s="12">
        <v>352.9</v>
      </c>
      <c r="K44" s="12">
        <v>-1.43771815</v>
      </c>
      <c r="L44" s="12">
        <v>1.62925422</v>
      </c>
      <c r="M44" s="12">
        <v>9.7904891999999997</v>
      </c>
      <c r="N44" s="12">
        <v>4.1295350000000002E-2</v>
      </c>
      <c r="O44" s="12" t="s">
        <v>1938</v>
      </c>
      <c r="P44" s="12">
        <v>-1.65893972</v>
      </c>
      <c r="Q44" s="12">
        <v>2840.9331054700001</v>
      </c>
      <c r="R44" s="12">
        <v>970</v>
      </c>
      <c r="S44" s="12">
        <v>5.4193797100000003</v>
      </c>
      <c r="T44" s="12">
        <v>12</v>
      </c>
      <c r="U44" s="12">
        <v>10.475999829999999</v>
      </c>
      <c r="V44" s="12">
        <v>12.47971821</v>
      </c>
      <c r="W44" s="12">
        <v>20</v>
      </c>
      <c r="X44" s="12">
        <v>-0.15583055000000001</v>
      </c>
      <c r="Y44" s="12">
        <v>0.17633135999999999</v>
      </c>
      <c r="Z44" s="12">
        <v>0.90630900999999997</v>
      </c>
      <c r="AA44" s="12">
        <v>-78.677574160000006</v>
      </c>
      <c r="AB44" s="12">
        <v>3.7900924699999998</v>
      </c>
      <c r="AC44" s="12" t="s">
        <v>1938</v>
      </c>
      <c r="AD44" s="12" t="s">
        <v>1938</v>
      </c>
      <c r="AE44" s="12"/>
      <c r="AF44" s="12"/>
      <c r="AG44" s="12"/>
      <c r="AH44" s="12">
        <v>14.272931099999999</v>
      </c>
      <c r="AI44" s="12">
        <v>19.6078434</v>
      </c>
      <c r="AJ44" s="12" t="s">
        <v>1938</v>
      </c>
      <c r="AK44" s="12">
        <v>48.741893769999997</v>
      </c>
      <c r="AL44" s="12" t="s">
        <v>1938</v>
      </c>
      <c r="AM44" s="12" t="s">
        <v>1938</v>
      </c>
      <c r="AN44" s="12">
        <v>0.14859169999999999</v>
      </c>
      <c r="AO44" s="12" t="s">
        <v>1938</v>
      </c>
      <c r="AP44" s="12">
        <v>-10.348867419999999</v>
      </c>
      <c r="AQ44" s="12">
        <v>1.0410519999999999E-2</v>
      </c>
      <c r="AR44" s="12">
        <v>3.7110530000000003E-2</v>
      </c>
      <c r="AS44" s="12" t="s">
        <v>1938</v>
      </c>
      <c r="AT44" s="12" t="s">
        <v>1938</v>
      </c>
      <c r="AU44" s="12">
        <v>111.64839172000001</v>
      </c>
      <c r="AV44" s="12">
        <v>0.99599934000000001</v>
      </c>
      <c r="AW44" s="12">
        <v>8.44536686</v>
      </c>
      <c r="AX44" s="12">
        <v>23.689935680000001</v>
      </c>
      <c r="AY44" s="12">
        <v>7.6526861200000003</v>
      </c>
      <c r="AZ44" s="12">
        <v>4.2211141599999999</v>
      </c>
      <c r="BA44" s="12">
        <v>13.067034720000001</v>
      </c>
      <c r="BB44" s="12" t="s">
        <v>1938</v>
      </c>
      <c r="BC44" s="44"/>
      <c r="BD44" s="12">
        <f t="shared" si="8"/>
        <v>2.0519480519480506</v>
      </c>
      <c r="BE44" s="12">
        <f t="shared" si="9"/>
        <v>125.94400718802807</v>
      </c>
      <c r="BF44" s="12">
        <f t="shared" si="10"/>
        <v>0.65470394736842119</v>
      </c>
      <c r="BG44" s="12">
        <f t="shared" si="11"/>
        <v>21555.595667869839</v>
      </c>
      <c r="BJ44" s="14" t="s">
        <v>55</v>
      </c>
      <c r="BK44" s="11">
        <f>AVERAGE(BK37:BK42)</f>
        <v>16.54918642120138</v>
      </c>
      <c r="BP44" s="12">
        <v>927</v>
      </c>
      <c r="BQ44" s="12">
        <f t="shared" si="14"/>
        <v>43</v>
      </c>
      <c r="BR44" s="12">
        <f t="shared" si="12"/>
        <v>927</v>
      </c>
    </row>
    <row r="45" spans="1:70" x14ac:dyDescent="0.3">
      <c r="A45" s="12">
        <f t="shared" si="13"/>
        <v>44</v>
      </c>
      <c r="B45" s="12" t="s">
        <v>3196</v>
      </c>
      <c r="C45" s="12" t="s">
        <v>3195</v>
      </c>
      <c r="D45" s="12">
        <v>-78.677578560000001</v>
      </c>
      <c r="E45" s="12">
        <v>-1.6589174799999999</v>
      </c>
      <c r="F45" s="12">
        <v>2.36</v>
      </c>
      <c r="G45" s="12">
        <f t="shared" si="15"/>
        <v>-0.43750000000000017</v>
      </c>
      <c r="H45" s="12">
        <v>3.7900925000000001</v>
      </c>
      <c r="I45" s="12">
        <v>2841.01416015625</v>
      </c>
      <c r="J45" s="12">
        <v>352.9</v>
      </c>
      <c r="K45" s="12">
        <v>-1.3563152599999999</v>
      </c>
      <c r="L45" s="12">
        <v>1.2892776699999999</v>
      </c>
      <c r="M45" s="12">
        <v>9.7641534799999992</v>
      </c>
      <c r="N45" s="12">
        <v>2.6827050000000002E-2</v>
      </c>
      <c r="O45" s="12" t="s">
        <v>1938</v>
      </c>
      <c r="P45" s="12">
        <v>-1.65891743</v>
      </c>
      <c r="Q45" s="12">
        <v>2841.0141601599998</v>
      </c>
      <c r="R45" s="12">
        <v>840</v>
      </c>
      <c r="S45" s="12">
        <v>5.4246721300000003</v>
      </c>
      <c r="T45" s="12">
        <v>10</v>
      </c>
      <c r="U45" s="12">
        <v>8.4959993399999991</v>
      </c>
      <c r="V45" s="12">
        <v>12.471699709999999</v>
      </c>
      <c r="W45" s="12">
        <v>20</v>
      </c>
      <c r="X45" s="12">
        <v>-0.14484796999999999</v>
      </c>
      <c r="Y45" s="12">
        <v>0.14191929</v>
      </c>
      <c r="Z45" s="12">
        <v>0.91411889000000002</v>
      </c>
      <c r="AA45" s="12">
        <v>-78.677581790000005</v>
      </c>
      <c r="AB45" s="12">
        <v>3.7900924699999998</v>
      </c>
      <c r="AC45" s="12" t="s">
        <v>1938</v>
      </c>
      <c r="AD45" s="12" t="s">
        <v>1938</v>
      </c>
      <c r="AE45" s="12"/>
      <c r="AF45" s="12"/>
      <c r="AG45" s="12"/>
      <c r="AH45" s="12">
        <v>14.26815605</v>
      </c>
      <c r="AI45" s="12">
        <v>21.568628310000001</v>
      </c>
      <c r="AJ45" s="12" t="s">
        <v>1938</v>
      </c>
      <c r="AK45" s="12">
        <v>48.741767879999998</v>
      </c>
      <c r="AL45" s="12" t="s">
        <v>1938</v>
      </c>
      <c r="AM45" s="12" t="s">
        <v>1938</v>
      </c>
      <c r="AN45" s="12">
        <v>0.14867525000000001</v>
      </c>
      <c r="AO45" s="12" t="s">
        <v>1938</v>
      </c>
      <c r="AP45" s="12">
        <v>-11.074056629999999</v>
      </c>
      <c r="AQ45" s="12">
        <v>1.7306559999999999E-2</v>
      </c>
      <c r="AR45" s="12">
        <v>3.7086689999999999E-2</v>
      </c>
      <c r="AS45" s="12" t="s">
        <v>1938</v>
      </c>
      <c r="AT45" s="12" t="s">
        <v>1938</v>
      </c>
      <c r="AU45" s="12" t="s">
        <v>1938</v>
      </c>
      <c r="AV45" s="12">
        <v>0.47599983000000001</v>
      </c>
      <c r="AW45" s="12">
        <v>8.4506587999999994</v>
      </c>
      <c r="AX45" s="12">
        <v>14.8689909</v>
      </c>
      <c r="AY45" s="12">
        <v>7.6559672399999998</v>
      </c>
      <c r="AZ45" s="12">
        <v>6.7252659799999996</v>
      </c>
      <c r="BA45" s="12">
        <v>13.061435700000001</v>
      </c>
      <c r="BB45" s="12" t="s">
        <v>1938</v>
      </c>
      <c r="BC45" s="44"/>
      <c r="BD45" s="12">
        <f t="shared" si="8"/>
        <v>2.6019480519480509</v>
      </c>
      <c r="BE45" s="12">
        <f t="shared" si="9"/>
        <v>201.81440449116374</v>
      </c>
      <c r="BF45" s="12">
        <f t="shared" si="10"/>
        <v>0.44053728070175457</v>
      </c>
      <c r="BG45" s="12">
        <f t="shared" si="11"/>
        <v>14504.332129963768</v>
      </c>
      <c r="BP45" s="12">
        <v>929</v>
      </c>
      <c r="BQ45" s="12">
        <f t="shared" si="14"/>
        <v>44</v>
      </c>
      <c r="BR45" s="12">
        <f t="shared" si="12"/>
        <v>929</v>
      </c>
    </row>
    <row r="46" spans="1:70" x14ac:dyDescent="0.3">
      <c r="A46" s="12">
        <f t="shared" si="13"/>
        <v>45</v>
      </c>
      <c r="B46" s="12" t="s">
        <v>3194</v>
      </c>
      <c r="C46" s="12" t="s">
        <v>3193</v>
      </c>
      <c r="D46" s="12">
        <v>-78.677579989999998</v>
      </c>
      <c r="E46" s="12">
        <v>-1.65890118</v>
      </c>
      <c r="F46" s="12">
        <v>1.94</v>
      </c>
      <c r="G46" s="12">
        <f t="shared" si="15"/>
        <v>-0.68583333333333318</v>
      </c>
      <c r="H46" s="12">
        <v>3.7900925000000001</v>
      </c>
      <c r="I46" s="12">
        <v>2840.81201171875</v>
      </c>
      <c r="J46" s="12">
        <v>352.8</v>
      </c>
      <c r="K46" s="12">
        <v>-1.4760253400000001</v>
      </c>
      <c r="L46" s="12">
        <v>0.86550391000000004</v>
      </c>
      <c r="M46" s="12">
        <v>9.6300773599999996</v>
      </c>
      <c r="N46" s="12">
        <v>1.603431E-2</v>
      </c>
      <c r="O46" s="12" t="s">
        <v>1938</v>
      </c>
      <c r="P46" s="12">
        <v>-1.65890121</v>
      </c>
      <c r="Q46" s="12">
        <v>2840.8120117200001</v>
      </c>
      <c r="R46" s="12">
        <v>840</v>
      </c>
      <c r="S46" s="12">
        <v>5.4246721300000003</v>
      </c>
      <c r="T46" s="12">
        <v>10</v>
      </c>
      <c r="U46" s="12">
        <v>6.9840002099999996</v>
      </c>
      <c r="V46" s="12">
        <v>12.471699709999999</v>
      </c>
      <c r="W46" s="12">
        <v>20</v>
      </c>
      <c r="X46" s="12">
        <v>-8.3589609999999995E-2</v>
      </c>
      <c r="Y46" s="12">
        <v>0.13362135</v>
      </c>
      <c r="Z46" s="12">
        <v>0.88312358000000002</v>
      </c>
      <c r="AA46" s="12">
        <v>-78.677581790000005</v>
      </c>
      <c r="AB46" s="12">
        <v>3.7900924699999998</v>
      </c>
      <c r="AC46" s="12" t="s">
        <v>1938</v>
      </c>
      <c r="AD46" s="12" t="s">
        <v>1938</v>
      </c>
      <c r="AE46" s="12"/>
      <c r="AF46" s="12"/>
      <c r="AG46" s="12"/>
      <c r="AH46" s="12">
        <v>14.26815605</v>
      </c>
      <c r="AI46" s="12">
        <v>21.568628310000001</v>
      </c>
      <c r="AJ46" s="12" t="s">
        <v>1938</v>
      </c>
      <c r="AK46" s="12">
        <v>48.741767879999998</v>
      </c>
      <c r="AL46" s="12" t="s">
        <v>1938</v>
      </c>
      <c r="AM46" s="12" t="s">
        <v>1938</v>
      </c>
      <c r="AN46" s="12">
        <v>0.14867525000000001</v>
      </c>
      <c r="AO46" s="12" t="s">
        <v>1938</v>
      </c>
      <c r="AP46" s="12">
        <v>-11.074056629999999</v>
      </c>
      <c r="AQ46" s="12">
        <v>1.7306559999999999E-2</v>
      </c>
      <c r="AR46" s="12">
        <v>3.7086689999999999E-2</v>
      </c>
      <c r="AS46" s="12" t="s">
        <v>1938</v>
      </c>
      <c r="AT46" s="12" t="s">
        <v>1938</v>
      </c>
      <c r="AU46" s="12" t="s">
        <v>1938</v>
      </c>
      <c r="AV46" s="12">
        <v>0.47599983000000001</v>
      </c>
      <c r="AW46" s="12">
        <v>8.4506587999999994</v>
      </c>
      <c r="AX46" s="12">
        <v>14.8689909</v>
      </c>
      <c r="AY46" s="12">
        <v>7.6559672399999998</v>
      </c>
      <c r="AZ46" s="12">
        <v>6.7252659799999996</v>
      </c>
      <c r="BA46" s="12">
        <v>13.061435700000001</v>
      </c>
      <c r="BB46" s="12" t="s">
        <v>1938</v>
      </c>
      <c r="BC46" s="44"/>
      <c r="BD46" s="12">
        <f t="shared" si="8"/>
        <v>3.0219480519480508</v>
      </c>
      <c r="BE46" s="12">
        <f t="shared" si="9"/>
        <v>349.15475447685162</v>
      </c>
      <c r="BF46" s="12">
        <f t="shared" si="10"/>
        <v>0.68887061403508765</v>
      </c>
      <c r="BG46" s="12">
        <f t="shared" si="11"/>
        <v>22680.505415162243</v>
      </c>
      <c r="BP46" s="12">
        <v>929</v>
      </c>
      <c r="BQ46" s="12">
        <f t="shared" si="14"/>
        <v>45</v>
      </c>
      <c r="BR46" s="12">
        <f t="shared" si="12"/>
        <v>929</v>
      </c>
    </row>
    <row r="47" spans="1:70" x14ac:dyDescent="0.3">
      <c r="A47" s="12">
        <f t="shared" si="13"/>
        <v>46</v>
      </c>
      <c r="B47" s="12" t="s">
        <v>3192</v>
      </c>
      <c r="C47" s="12" t="s">
        <v>3191</v>
      </c>
      <c r="D47" s="12">
        <v>-78.677581450000005</v>
      </c>
      <c r="E47" s="12">
        <v>-1.65889084</v>
      </c>
      <c r="F47" s="12">
        <v>1.1000000000000001</v>
      </c>
      <c r="G47" s="12">
        <f t="shared" si="15"/>
        <v>-0.56749999999999989</v>
      </c>
      <c r="H47" s="12">
        <v>3.7900925000000001</v>
      </c>
      <c r="I47" s="12">
        <v>2840.53979492187</v>
      </c>
      <c r="J47" s="12">
        <v>353.3</v>
      </c>
      <c r="K47" s="12">
        <v>-2.0075380799999998</v>
      </c>
      <c r="L47" s="12">
        <v>3.17112017</v>
      </c>
      <c r="M47" s="12">
        <v>10.875062939999999</v>
      </c>
      <c r="N47" s="12">
        <v>-3.5347900000000002E-2</v>
      </c>
      <c r="O47" s="12" t="s">
        <v>1938</v>
      </c>
      <c r="P47" s="12">
        <v>-1.65889084</v>
      </c>
      <c r="Q47" s="12">
        <v>2840.5397949200001</v>
      </c>
      <c r="R47" s="12">
        <v>824</v>
      </c>
      <c r="S47" s="12">
        <v>5.4282474499999998</v>
      </c>
      <c r="T47" s="12">
        <v>6</v>
      </c>
      <c r="U47" s="12">
        <v>3.9600000400000002</v>
      </c>
      <c r="V47" s="12">
        <v>12.465491289999999</v>
      </c>
      <c r="W47" s="12">
        <v>22</v>
      </c>
      <c r="X47" s="12">
        <v>-0.25125693999999998</v>
      </c>
      <c r="Y47" s="12">
        <v>0.42453756999999998</v>
      </c>
      <c r="Z47" s="12">
        <v>0.77720272999999995</v>
      </c>
      <c r="AA47" s="12">
        <v>-78.677581790000005</v>
      </c>
      <c r="AB47" s="12">
        <v>3.7900924699999998</v>
      </c>
      <c r="AC47" s="12" t="s">
        <v>1938</v>
      </c>
      <c r="AD47" s="12" t="s">
        <v>1938</v>
      </c>
      <c r="AE47" s="12"/>
      <c r="AF47" s="12"/>
      <c r="AG47" s="12"/>
      <c r="AH47" s="12">
        <v>14.258928300000001</v>
      </c>
      <c r="AI47" s="12">
        <v>21.568628310000001</v>
      </c>
      <c r="AJ47" s="12" t="s">
        <v>1938</v>
      </c>
      <c r="AK47" s="12">
        <v>48.741657259999997</v>
      </c>
      <c r="AL47" s="12" t="s">
        <v>1938</v>
      </c>
      <c r="AM47" s="12" t="s">
        <v>1938</v>
      </c>
      <c r="AN47" s="12">
        <v>0.14874635999999999</v>
      </c>
      <c r="AO47" s="12" t="s">
        <v>1938</v>
      </c>
      <c r="AP47" s="12">
        <v>-11.074056629999999</v>
      </c>
      <c r="AQ47" s="12">
        <v>1.8165440000000001E-2</v>
      </c>
      <c r="AR47" s="12">
        <v>3.7068230000000001E-2</v>
      </c>
      <c r="AS47" s="12" t="s">
        <v>1938</v>
      </c>
      <c r="AT47" s="12" t="s">
        <v>1938</v>
      </c>
      <c r="AU47" s="12" t="s">
        <v>1938</v>
      </c>
      <c r="AV47" s="12">
        <v>0.98400021000000004</v>
      </c>
      <c r="AW47" s="12">
        <v>8.4542341200000006</v>
      </c>
      <c r="AX47" s="12">
        <v>14.176358219999999</v>
      </c>
      <c r="AY47" s="12">
        <v>7.6585202199999998</v>
      </c>
      <c r="AZ47" s="12">
        <v>7.05385113</v>
      </c>
      <c r="BA47" s="12">
        <v>13.057081220000001</v>
      </c>
      <c r="BB47" s="12" t="s">
        <v>1938</v>
      </c>
      <c r="BC47" s="44"/>
      <c r="BD47" s="12">
        <f t="shared" si="8"/>
        <v>3.8619480519480507</v>
      </c>
      <c r="BE47" s="12">
        <f t="shared" si="9"/>
        <v>121.7849795943889</v>
      </c>
      <c r="BF47" s="12">
        <f t="shared" si="10"/>
        <v>0.57053728070175436</v>
      </c>
      <c r="BG47" s="12">
        <f t="shared" si="11"/>
        <v>18784.476534295853</v>
      </c>
      <c r="BP47" s="12">
        <v>945</v>
      </c>
      <c r="BQ47" s="12">
        <f t="shared" si="14"/>
        <v>46</v>
      </c>
      <c r="BR47" s="12">
        <f t="shared" si="12"/>
        <v>945</v>
      </c>
    </row>
    <row r="48" spans="1:70" x14ac:dyDescent="0.3">
      <c r="A48" s="12">
        <f t="shared" si="13"/>
        <v>47</v>
      </c>
      <c r="B48" s="12" t="s">
        <v>3190</v>
      </c>
      <c r="C48" s="12" t="s">
        <v>3189</v>
      </c>
      <c r="D48" s="12">
        <v>-78.677583080000005</v>
      </c>
      <c r="E48" s="12">
        <v>-1.6588811000000001</v>
      </c>
      <c r="F48" s="12">
        <v>1.06</v>
      </c>
      <c r="G48" s="12">
        <f t="shared" si="15"/>
        <v>0.59749999999999981</v>
      </c>
      <c r="H48" s="12">
        <v>3.7900925000000001</v>
      </c>
      <c r="I48" s="12">
        <v>2840.25805664062</v>
      </c>
      <c r="J48" s="12">
        <v>352.8</v>
      </c>
      <c r="K48" s="12">
        <v>-2.84790301</v>
      </c>
      <c r="L48" s="12">
        <v>3.36026216</v>
      </c>
      <c r="M48" s="12">
        <v>8.9884319300000008</v>
      </c>
      <c r="N48" s="12">
        <v>4.5530099999999997E-2</v>
      </c>
      <c r="O48" s="12" t="s">
        <v>1938</v>
      </c>
      <c r="P48" s="12">
        <v>-1.6588810700000001</v>
      </c>
      <c r="Q48" s="12">
        <v>2840.2580566400002</v>
      </c>
      <c r="R48" s="12">
        <v>945</v>
      </c>
      <c r="S48" s="12">
        <v>5.4309692399999996</v>
      </c>
      <c r="T48" s="12">
        <v>6</v>
      </c>
      <c r="U48" s="12">
        <v>3.81599975</v>
      </c>
      <c r="V48" s="12">
        <v>12.470649720000001</v>
      </c>
      <c r="W48" s="12">
        <v>22</v>
      </c>
      <c r="X48" s="12">
        <v>-0.30739009</v>
      </c>
      <c r="Y48" s="12">
        <v>0.36230296000000001</v>
      </c>
      <c r="Z48" s="12">
        <v>0.78842944000000004</v>
      </c>
      <c r="AA48" s="12">
        <v>-78.677581790000005</v>
      </c>
      <c r="AB48" s="12">
        <v>3.7900924699999998</v>
      </c>
      <c r="AC48" s="12" t="s">
        <v>1938</v>
      </c>
      <c r="AD48" s="12" t="s">
        <v>1938</v>
      </c>
      <c r="AE48" s="12"/>
      <c r="AF48" s="12"/>
      <c r="AG48" s="12"/>
      <c r="AH48" s="12">
        <v>14.24972153</v>
      </c>
      <c r="AI48" s="12">
        <v>21.568628310000001</v>
      </c>
      <c r="AJ48" s="12" t="s">
        <v>1938</v>
      </c>
      <c r="AK48" s="12">
        <v>48.741413119999997</v>
      </c>
      <c r="AL48" s="12" t="s">
        <v>1938</v>
      </c>
      <c r="AM48" s="12" t="s">
        <v>1938</v>
      </c>
      <c r="AN48" s="12">
        <v>0.14890597999999999</v>
      </c>
      <c r="AO48" s="12" t="s">
        <v>1938</v>
      </c>
      <c r="AP48" s="12">
        <v>-5.9977359799999999</v>
      </c>
      <c r="AQ48" s="12">
        <v>6.0351540000000002E-2</v>
      </c>
      <c r="AR48" s="12">
        <v>3.7083560000000002E-2</v>
      </c>
      <c r="AS48" s="12" t="s">
        <v>1938</v>
      </c>
      <c r="AT48" s="12" t="s">
        <v>1938</v>
      </c>
      <c r="AU48" s="12" t="s">
        <v>1938</v>
      </c>
      <c r="AV48" s="12">
        <v>2.18400025</v>
      </c>
      <c r="AW48" s="12">
        <v>8.4569559099999996</v>
      </c>
      <c r="AX48" s="12">
        <v>3.6129069299999998</v>
      </c>
      <c r="AY48" s="12">
        <v>7.65672541</v>
      </c>
      <c r="AZ48" s="12">
        <v>27.677967070000001</v>
      </c>
      <c r="BA48" s="12">
        <v>13.06014156</v>
      </c>
      <c r="BB48" s="12" t="s">
        <v>1938</v>
      </c>
      <c r="BC48" s="44"/>
      <c r="BD48" s="12">
        <f t="shared" si="8"/>
        <v>3.9019480519480507</v>
      </c>
      <c r="BE48" s="12">
        <f t="shared" si="9"/>
        <v>116.12034615620736</v>
      </c>
      <c r="BF48" s="12">
        <f t="shared" si="10"/>
        <v>0.59446271929824535</v>
      </c>
      <c r="BG48" s="12">
        <f t="shared" si="11"/>
        <v>19572.202166064788</v>
      </c>
      <c r="BP48" s="12">
        <v>945</v>
      </c>
      <c r="BQ48" s="12">
        <f t="shared" si="14"/>
        <v>47</v>
      </c>
      <c r="BR48" s="12">
        <f t="shared" si="12"/>
        <v>945</v>
      </c>
    </row>
    <row r="49" spans="1:70" x14ac:dyDescent="0.3">
      <c r="A49" s="12">
        <f t="shared" si="13"/>
        <v>48</v>
      </c>
      <c r="B49" s="12" t="s">
        <v>3188</v>
      </c>
      <c r="C49" s="12" t="s">
        <v>3187</v>
      </c>
      <c r="D49" s="12">
        <v>-78.67758619</v>
      </c>
      <c r="E49" s="12">
        <v>-1.6588630799999999</v>
      </c>
      <c r="F49" s="12">
        <v>2.13</v>
      </c>
      <c r="G49" s="12">
        <f t="shared" si="15"/>
        <v>1.0991666666666666</v>
      </c>
      <c r="H49" s="12">
        <v>3.7900925000000001</v>
      </c>
      <c r="I49" s="12">
        <v>2840.94750976562</v>
      </c>
      <c r="J49" s="12">
        <v>353.5</v>
      </c>
      <c r="K49" s="12">
        <v>-0.87986909999999996</v>
      </c>
      <c r="L49" s="12">
        <v>0.53989248999999995</v>
      </c>
      <c r="M49" s="12">
        <v>9.4098110199999994</v>
      </c>
      <c r="N49" s="12">
        <v>-1.6039189999999998E-2</v>
      </c>
      <c r="O49" s="12" t="s">
        <v>1938</v>
      </c>
      <c r="P49" s="12">
        <v>-1.65886307</v>
      </c>
      <c r="Q49" s="12">
        <v>2840.9475097700001</v>
      </c>
      <c r="R49" s="12">
        <v>945</v>
      </c>
      <c r="S49" s="12">
        <v>5.4309692399999996</v>
      </c>
      <c r="T49" s="12">
        <v>6</v>
      </c>
      <c r="U49" s="12">
        <v>7.6680002199999997</v>
      </c>
      <c r="V49" s="12">
        <v>12.470649720000001</v>
      </c>
      <c r="W49" s="12">
        <v>21</v>
      </c>
      <c r="X49" s="12">
        <v>-0.34277840999999998</v>
      </c>
      <c r="Y49" s="12">
        <v>0.33423638</v>
      </c>
      <c r="Z49" s="12">
        <v>0.81674004</v>
      </c>
      <c r="AA49" s="12">
        <v>-78.677589420000004</v>
      </c>
      <c r="AB49" s="12">
        <v>3.7900924699999998</v>
      </c>
      <c r="AC49" s="12" t="s">
        <v>1938</v>
      </c>
      <c r="AD49" s="12" t="s">
        <v>1938</v>
      </c>
      <c r="AE49" s="12"/>
      <c r="AF49" s="12"/>
      <c r="AG49" s="12"/>
      <c r="AH49" s="12">
        <v>14.24972153</v>
      </c>
      <c r="AI49" s="12">
        <v>63.529411320000001</v>
      </c>
      <c r="AJ49" s="12" t="s">
        <v>1938</v>
      </c>
      <c r="AK49" s="12">
        <v>48.741413119999997</v>
      </c>
      <c r="AL49" s="12" t="s">
        <v>1938</v>
      </c>
      <c r="AM49" s="12" t="s">
        <v>1938</v>
      </c>
      <c r="AN49" s="12">
        <v>0.14890597999999999</v>
      </c>
      <c r="AO49" s="12" t="s">
        <v>1938</v>
      </c>
      <c r="AP49" s="12">
        <v>-5.9977359799999999</v>
      </c>
      <c r="AQ49" s="12">
        <v>6.0351540000000002E-2</v>
      </c>
      <c r="AR49" s="12">
        <v>3.7083560000000002E-2</v>
      </c>
      <c r="AS49" s="12" t="s">
        <v>1938</v>
      </c>
      <c r="AT49" s="12" t="s">
        <v>1938</v>
      </c>
      <c r="AU49" s="12" t="s">
        <v>1938</v>
      </c>
      <c r="AV49" s="12">
        <v>2.18400025</v>
      </c>
      <c r="AW49" s="12">
        <v>8.4569559099999996</v>
      </c>
      <c r="AX49" s="12">
        <v>3.6129069299999998</v>
      </c>
      <c r="AY49" s="12">
        <v>7.65672541</v>
      </c>
      <c r="AZ49" s="12">
        <v>27.677967070000001</v>
      </c>
      <c r="BA49" s="12">
        <v>13.06014156</v>
      </c>
      <c r="BB49" s="12" t="s">
        <v>1938</v>
      </c>
      <c r="BC49" s="44"/>
      <c r="BD49" s="12">
        <f t="shared" si="8"/>
        <v>2.8319480519480509</v>
      </c>
      <c r="BE49" s="12">
        <f t="shared" si="9"/>
        <v>524.53925631528068</v>
      </c>
      <c r="BF49" s="12">
        <f t="shared" si="10"/>
        <v>1.0961293859649122</v>
      </c>
      <c r="BG49" s="12">
        <f t="shared" si="11"/>
        <v>36089.169675089906</v>
      </c>
      <c r="BP49" s="12">
        <v>970</v>
      </c>
      <c r="BQ49" s="12">
        <f t="shared" si="14"/>
        <v>48</v>
      </c>
      <c r="BR49" s="12">
        <f t="shared" si="12"/>
        <v>970</v>
      </c>
    </row>
    <row r="50" spans="1:70" x14ac:dyDescent="0.3">
      <c r="A50" s="12">
        <f t="shared" si="13"/>
        <v>49</v>
      </c>
      <c r="B50" s="12" t="s">
        <v>3186</v>
      </c>
      <c r="C50" s="12" t="s">
        <v>3185</v>
      </c>
      <c r="D50" s="12">
        <v>-78.677589440000006</v>
      </c>
      <c r="E50" s="12">
        <v>-1.65883589</v>
      </c>
      <c r="F50" s="12">
        <v>3.01</v>
      </c>
      <c r="G50" s="12">
        <f t="shared" si="15"/>
        <v>0.74916666666666665</v>
      </c>
      <c r="H50" s="12">
        <v>3.7900925000000001</v>
      </c>
      <c r="I50" s="12">
        <v>2841.1787109375</v>
      </c>
      <c r="J50" s="12">
        <v>354.1</v>
      </c>
      <c r="K50" s="12">
        <v>-1.0570401</v>
      </c>
      <c r="L50" s="12">
        <v>1.89022219</v>
      </c>
      <c r="M50" s="12">
        <v>9.9221706399999992</v>
      </c>
      <c r="N50" s="12">
        <v>5.4247080000000003E-2</v>
      </c>
      <c r="O50" s="12" t="s">
        <v>1938</v>
      </c>
      <c r="P50" s="12">
        <v>-1.65883589</v>
      </c>
      <c r="Q50" s="12">
        <v>2841.1787109400002</v>
      </c>
      <c r="R50" s="12">
        <v>1719</v>
      </c>
      <c r="S50" s="12">
        <v>5.4342150699999996</v>
      </c>
      <c r="T50" s="12">
        <v>9</v>
      </c>
      <c r="U50" s="12">
        <v>10.835999490000001</v>
      </c>
      <c r="V50" s="12">
        <v>12.486243249999999</v>
      </c>
      <c r="W50" s="12">
        <v>22</v>
      </c>
      <c r="X50" s="12">
        <v>-0.11116808</v>
      </c>
      <c r="Y50" s="12">
        <v>0.18023627</v>
      </c>
      <c r="Z50" s="12">
        <v>0.91777973999999996</v>
      </c>
      <c r="AA50" s="12">
        <v>-78.677589420000004</v>
      </c>
      <c r="AB50" s="12">
        <v>3.7900924699999998</v>
      </c>
      <c r="AC50" s="12" t="s">
        <v>1938</v>
      </c>
      <c r="AD50" s="12" t="s">
        <v>1938</v>
      </c>
      <c r="AE50" s="12"/>
      <c r="AF50" s="12"/>
      <c r="AG50" s="12"/>
      <c r="AH50" s="12">
        <v>14.2438755</v>
      </c>
      <c r="AI50" s="12">
        <v>56.86274719</v>
      </c>
      <c r="AJ50" s="12" t="s">
        <v>1938</v>
      </c>
      <c r="AK50" s="12">
        <v>48.74100876</v>
      </c>
      <c r="AL50" s="12" t="s">
        <v>1938</v>
      </c>
      <c r="AM50" s="12" t="s">
        <v>1938</v>
      </c>
      <c r="AN50" s="12">
        <v>0.14916693</v>
      </c>
      <c r="AO50" s="12" t="s">
        <v>1938</v>
      </c>
      <c r="AP50" s="12">
        <v>-6.7229242300000003</v>
      </c>
      <c r="AQ50" s="12">
        <v>0.12961067000000001</v>
      </c>
      <c r="AR50" s="12">
        <v>3.7129929999999998E-2</v>
      </c>
      <c r="AS50" s="12" t="s">
        <v>1938</v>
      </c>
      <c r="AT50" s="12" t="s">
        <v>1938</v>
      </c>
      <c r="AU50" s="12" t="s">
        <v>1938</v>
      </c>
      <c r="AV50" s="12">
        <v>1.3319997800000001</v>
      </c>
      <c r="AW50" s="12">
        <v>8.4602012599999998</v>
      </c>
      <c r="AX50" s="12">
        <v>2.25060701</v>
      </c>
      <c r="AY50" s="12">
        <v>7.6509699800000002</v>
      </c>
      <c r="AZ50" s="12">
        <v>44.431533809999998</v>
      </c>
      <c r="BA50" s="12">
        <v>13.069966320000001</v>
      </c>
      <c r="BB50" s="12" t="s">
        <v>1938</v>
      </c>
      <c r="BC50" s="44"/>
      <c r="BD50" s="12">
        <f t="shared" si="8"/>
        <v>1.951948051948051</v>
      </c>
      <c r="BE50" s="12">
        <f t="shared" si="9"/>
        <v>103.26553472256354</v>
      </c>
      <c r="BF50" s="12">
        <f t="shared" si="10"/>
        <v>0.74612938596491218</v>
      </c>
      <c r="BG50" s="12">
        <f t="shared" si="11"/>
        <v>24565.703971118903</v>
      </c>
      <c r="BP50" s="12">
        <v>970</v>
      </c>
      <c r="BQ50" s="12">
        <f t="shared" si="14"/>
        <v>49</v>
      </c>
      <c r="BR50" s="12">
        <f t="shared" si="12"/>
        <v>970</v>
      </c>
    </row>
    <row r="51" spans="1:70" x14ac:dyDescent="0.3">
      <c r="A51" s="12">
        <f t="shared" si="13"/>
        <v>50</v>
      </c>
      <c r="B51" s="12" t="s">
        <v>3184</v>
      </c>
      <c r="C51" s="12" t="s">
        <v>3183</v>
      </c>
      <c r="D51" s="12">
        <v>-78.677591879999994</v>
      </c>
      <c r="E51" s="12">
        <v>-1.65880326</v>
      </c>
      <c r="F51" s="12">
        <v>3.51</v>
      </c>
      <c r="G51" s="12">
        <f t="shared" si="15"/>
        <v>-3.833333333333333E-2</v>
      </c>
      <c r="H51" s="12">
        <v>3.7900925000000001</v>
      </c>
      <c r="I51" s="12">
        <v>2841.24340820312</v>
      </c>
      <c r="J51" s="12">
        <v>355.7</v>
      </c>
      <c r="K51" s="12">
        <v>-1.19829798</v>
      </c>
      <c r="L51" s="12">
        <v>1.7753004999999999</v>
      </c>
      <c r="M51" s="12">
        <v>9.3427734400000002</v>
      </c>
      <c r="N51" s="12">
        <v>2.081914E-2</v>
      </c>
      <c r="O51" s="12" t="s">
        <v>1938</v>
      </c>
      <c r="P51" s="12">
        <v>-1.65880322</v>
      </c>
      <c r="Q51" s="12">
        <v>2841.2434082</v>
      </c>
      <c r="R51" s="12">
        <v>1508</v>
      </c>
      <c r="S51" s="12">
        <v>5.4342150699999996</v>
      </c>
      <c r="T51" s="12">
        <v>9</v>
      </c>
      <c r="U51" s="12">
        <v>12.635999679999999</v>
      </c>
      <c r="V51" s="12">
        <v>12.489201550000001</v>
      </c>
      <c r="W51" s="12">
        <v>23</v>
      </c>
      <c r="X51" s="12">
        <v>-0.12288283</v>
      </c>
      <c r="Y51" s="12">
        <v>0.16583690000000001</v>
      </c>
      <c r="Z51" s="12">
        <v>0.89923143000000005</v>
      </c>
      <c r="AA51" s="12">
        <v>-78.677589420000004</v>
      </c>
      <c r="AB51" s="12">
        <v>3.7900924699999998</v>
      </c>
      <c r="AC51" s="12" t="s">
        <v>1938</v>
      </c>
      <c r="AD51" s="12" t="s">
        <v>1938</v>
      </c>
      <c r="AE51" s="12"/>
      <c r="AF51" s="12"/>
      <c r="AG51" s="12"/>
      <c r="AH51" s="12">
        <v>14.2438755</v>
      </c>
      <c r="AI51" s="12">
        <v>56.86274719</v>
      </c>
      <c r="AJ51" s="12" t="s">
        <v>1938</v>
      </c>
      <c r="AK51" s="12">
        <v>48.740818019999999</v>
      </c>
      <c r="AL51" s="12" t="s">
        <v>1938</v>
      </c>
      <c r="AM51" s="12" t="s">
        <v>1938</v>
      </c>
      <c r="AN51" s="12">
        <v>0.14929144</v>
      </c>
      <c r="AO51" s="12" t="s">
        <v>1938</v>
      </c>
      <c r="AP51" s="12">
        <v>-12.379396440000001</v>
      </c>
      <c r="AQ51" s="12">
        <v>5.1857449999999999E-2</v>
      </c>
      <c r="AR51" s="12">
        <v>3.7138730000000002E-2</v>
      </c>
      <c r="AS51" s="12" t="s">
        <v>1938</v>
      </c>
      <c r="AT51" s="12" t="s">
        <v>1938</v>
      </c>
      <c r="AU51" s="12" t="s">
        <v>1938</v>
      </c>
      <c r="AV51" s="12">
        <v>1.3319997800000001</v>
      </c>
      <c r="AW51" s="12">
        <v>8.4602012599999998</v>
      </c>
      <c r="AX51" s="12">
        <v>7.00028133</v>
      </c>
      <c r="AY51" s="12">
        <v>7.6499886500000001</v>
      </c>
      <c r="AZ51" s="12">
        <v>14.284842490000001</v>
      </c>
      <c r="BA51" s="12">
        <v>13.071642880000001</v>
      </c>
      <c r="BB51" s="12" t="s">
        <v>1938</v>
      </c>
      <c r="BC51" s="44"/>
      <c r="BD51" s="12">
        <f t="shared" si="8"/>
        <v>1.451948051948051</v>
      </c>
      <c r="BE51" s="12">
        <f t="shared" si="9"/>
        <v>81.786044218883006</v>
      </c>
      <c r="BF51" s="12">
        <f t="shared" si="10"/>
        <v>4.1370614035087745E-2</v>
      </c>
      <c r="BG51" s="12">
        <f t="shared" si="11"/>
        <v>1362.0938628158726</v>
      </c>
      <c r="BP51" s="12">
        <v>1000</v>
      </c>
      <c r="BQ51" s="12">
        <f t="shared" si="14"/>
        <v>50</v>
      </c>
      <c r="BR51" s="12">
        <f t="shared" si="12"/>
        <v>1000</v>
      </c>
    </row>
    <row r="52" spans="1:70" x14ac:dyDescent="0.3">
      <c r="A52" s="12">
        <f t="shared" si="13"/>
        <v>51</v>
      </c>
      <c r="B52" s="12" t="s">
        <v>3182</v>
      </c>
      <c r="C52" s="12" t="s">
        <v>3181</v>
      </c>
      <c r="D52" s="12">
        <v>-78.677591829999997</v>
      </c>
      <c r="E52" s="12">
        <v>-1.6587741600000001</v>
      </c>
      <c r="F52" s="12">
        <v>3.11</v>
      </c>
      <c r="G52" s="12">
        <f t="shared" si="15"/>
        <v>-0.14833333333333329</v>
      </c>
      <c r="H52" s="12">
        <v>3.7900925000000001</v>
      </c>
      <c r="I52" s="12">
        <v>2841.01025390625</v>
      </c>
      <c r="J52" s="12">
        <v>359.6</v>
      </c>
      <c r="K52" s="12">
        <v>-2.2182278599999998</v>
      </c>
      <c r="L52" s="12">
        <v>2.6683378200000001</v>
      </c>
      <c r="M52" s="12">
        <v>9.37150383</v>
      </c>
      <c r="N52" s="12">
        <v>3.768295E-2</v>
      </c>
      <c r="O52" s="12" t="s">
        <v>1938</v>
      </c>
      <c r="P52" s="12">
        <v>-1.65877414</v>
      </c>
      <c r="Q52" s="12">
        <v>2841.0102539099998</v>
      </c>
      <c r="R52" s="12">
        <v>1508</v>
      </c>
      <c r="S52" s="12">
        <v>5.4389519699999997</v>
      </c>
      <c r="T52" s="12">
        <v>12</v>
      </c>
      <c r="U52" s="12">
        <v>11.19599915</v>
      </c>
      <c r="V52" s="12">
        <v>12.489201550000001</v>
      </c>
      <c r="W52" s="12">
        <v>23</v>
      </c>
      <c r="X52" s="12">
        <v>-0.1743789</v>
      </c>
      <c r="Y52" s="12">
        <v>0.25418562</v>
      </c>
      <c r="Z52" s="12">
        <v>0.82137709999999997</v>
      </c>
      <c r="AA52" s="12">
        <v>-78.677589420000004</v>
      </c>
      <c r="AB52" s="12">
        <v>3.7900924699999998</v>
      </c>
      <c r="AC52" s="12" t="s">
        <v>1938</v>
      </c>
      <c r="AD52" s="12" t="s">
        <v>1938</v>
      </c>
      <c r="AE52" s="12"/>
      <c r="AF52" s="12"/>
      <c r="AG52" s="12"/>
      <c r="AH52" s="12">
        <v>14.241379739999999</v>
      </c>
      <c r="AI52" s="12">
        <v>19.6078434</v>
      </c>
      <c r="AJ52" s="12" t="s">
        <v>1938</v>
      </c>
      <c r="AK52" s="12">
        <v>48.740818019999999</v>
      </c>
      <c r="AL52" s="12" t="s">
        <v>1938</v>
      </c>
      <c r="AM52" s="12" t="s">
        <v>1938</v>
      </c>
      <c r="AN52" s="12">
        <v>0.14929144</v>
      </c>
      <c r="AO52" s="12" t="s">
        <v>1938</v>
      </c>
      <c r="AP52" s="12">
        <v>-12.379396440000001</v>
      </c>
      <c r="AQ52" s="12">
        <v>5.1857449999999999E-2</v>
      </c>
      <c r="AR52" s="12">
        <v>3.7138730000000002E-2</v>
      </c>
      <c r="AS52" s="12" t="s">
        <v>1938</v>
      </c>
      <c r="AT52" s="12" t="s">
        <v>1938</v>
      </c>
      <c r="AU52" s="12" t="s">
        <v>1938</v>
      </c>
      <c r="AV52" s="12">
        <v>0.63599967999999996</v>
      </c>
      <c r="AW52" s="12">
        <v>8.4649381600000009</v>
      </c>
      <c r="AX52" s="12">
        <v>7.00028133</v>
      </c>
      <c r="AY52" s="12">
        <v>7.6499886500000001</v>
      </c>
      <c r="AZ52" s="12">
        <v>14.284842490000001</v>
      </c>
      <c r="BA52" s="12">
        <v>13.071642880000001</v>
      </c>
      <c r="BB52" s="12" t="s">
        <v>1938</v>
      </c>
      <c r="BC52" s="44"/>
      <c r="BD52" s="12">
        <f t="shared" si="8"/>
        <v>1.8519480519480509</v>
      </c>
      <c r="BE52" s="12">
        <f t="shared" si="9"/>
        <v>69.404557326555107</v>
      </c>
      <c r="BF52" s="12">
        <f t="shared" si="10"/>
        <v>0.1513706140350877</v>
      </c>
      <c r="BG52" s="12">
        <f t="shared" si="11"/>
        <v>4983.7545126353316</v>
      </c>
      <c r="BP52" s="12">
        <v>1003</v>
      </c>
      <c r="BQ52" s="12"/>
      <c r="BR52" s="12" t="str">
        <f t="shared" si="12"/>
        <v xml:space="preserve"> </v>
      </c>
    </row>
    <row r="53" spans="1:70" x14ac:dyDescent="0.3">
      <c r="A53" s="12">
        <f t="shared" si="13"/>
        <v>52</v>
      </c>
      <c r="B53" s="12" t="s">
        <v>3180</v>
      </c>
      <c r="C53" s="12" t="s">
        <v>3179</v>
      </c>
      <c r="D53" s="12">
        <v>-78.677589909999995</v>
      </c>
      <c r="E53" s="12">
        <v>-1.65874378</v>
      </c>
      <c r="F53" s="12">
        <v>3.39</v>
      </c>
      <c r="G53" s="12">
        <f t="shared" si="15"/>
        <v>0.42750000000000005</v>
      </c>
      <c r="H53" s="12">
        <v>3.7900925000000001</v>
      </c>
      <c r="I53" s="12">
        <v>2841.1923828125</v>
      </c>
      <c r="J53" s="12">
        <v>5.0999999999999996</v>
      </c>
      <c r="K53" s="12">
        <v>-1.18632698</v>
      </c>
      <c r="L53" s="12">
        <v>1.82797301</v>
      </c>
      <c r="M53" s="12">
        <v>9.9197759600000008</v>
      </c>
      <c r="N53" s="12">
        <v>1.654332E-2</v>
      </c>
      <c r="O53" s="12" t="s">
        <v>1938</v>
      </c>
      <c r="P53" s="12">
        <v>-1.65874374</v>
      </c>
      <c r="Q53" s="12">
        <v>2841.1923828099998</v>
      </c>
      <c r="R53" s="12">
        <v>1061</v>
      </c>
      <c r="S53" s="12">
        <v>5.4441046699999998</v>
      </c>
      <c r="T53" s="12">
        <v>11</v>
      </c>
      <c r="U53" s="12">
        <v>12.20400047</v>
      </c>
      <c r="V53" s="12">
        <v>12.50643921</v>
      </c>
      <c r="W53" s="12">
        <v>22</v>
      </c>
      <c r="X53" s="12">
        <v>-0.14216334</v>
      </c>
      <c r="Y53" s="12">
        <v>0.29128232999999998</v>
      </c>
      <c r="Z53" s="12">
        <v>0.84651500000000002</v>
      </c>
      <c r="AA53" s="12">
        <v>-78.677589420000004</v>
      </c>
      <c r="AB53" s="12">
        <v>3.7900924699999998</v>
      </c>
      <c r="AC53" s="12" t="s">
        <v>1938</v>
      </c>
      <c r="AD53" s="12" t="s">
        <v>1938</v>
      </c>
      <c r="AE53" s="12"/>
      <c r="AF53" s="12"/>
      <c r="AG53" s="12"/>
      <c r="AH53" s="12">
        <v>14.23777771</v>
      </c>
      <c r="AI53" s="12">
        <v>45.882354739999997</v>
      </c>
      <c r="AJ53" s="12" t="s">
        <v>1938</v>
      </c>
      <c r="AK53" s="12">
        <v>48.740303040000001</v>
      </c>
      <c r="AL53" s="12" t="s">
        <v>1938</v>
      </c>
      <c r="AM53" s="12" t="s">
        <v>1938</v>
      </c>
      <c r="AN53" s="12">
        <v>0.14962781999999999</v>
      </c>
      <c r="AO53" s="12" t="s">
        <v>1938</v>
      </c>
      <c r="AP53" s="12">
        <v>-5.12750912</v>
      </c>
      <c r="AQ53" s="12">
        <v>9.5995479999999994E-2</v>
      </c>
      <c r="AR53" s="12">
        <v>3.7189989999999999E-2</v>
      </c>
      <c r="AS53" s="12" t="s">
        <v>1938</v>
      </c>
      <c r="AT53" s="12" t="s">
        <v>1938</v>
      </c>
      <c r="AU53" s="12" t="s">
        <v>1938</v>
      </c>
      <c r="AV53" s="12">
        <v>0.19599915000000001</v>
      </c>
      <c r="AW53" s="12">
        <v>8.4700908699999999</v>
      </c>
      <c r="AX53" s="12">
        <v>3.6228299100000001</v>
      </c>
      <c r="AY53" s="12">
        <v>7.6437025099999998</v>
      </c>
      <c r="AZ53" s="12">
        <v>27.60215569</v>
      </c>
      <c r="BA53" s="12">
        <v>13.082392690000001</v>
      </c>
      <c r="BB53" s="12" t="s">
        <v>1938</v>
      </c>
      <c r="BC53" s="44"/>
      <c r="BD53" s="12">
        <f t="shared" si="8"/>
        <v>1.5719480519480507</v>
      </c>
      <c r="BE53" s="12">
        <f t="shared" si="9"/>
        <v>85.994051517645261</v>
      </c>
      <c r="BF53" s="12">
        <f t="shared" si="10"/>
        <v>0.42446271929824564</v>
      </c>
      <c r="BG53" s="12">
        <f t="shared" si="11"/>
        <v>13975.090252707452</v>
      </c>
      <c r="BP53" s="12">
        <v>1003</v>
      </c>
      <c r="BQ53" s="12"/>
      <c r="BR53" s="12" t="str">
        <f t="shared" si="12"/>
        <v xml:space="preserve"> </v>
      </c>
    </row>
    <row r="54" spans="1:70" x14ac:dyDescent="0.3">
      <c r="A54" s="12">
        <f t="shared" si="13"/>
        <v>53</v>
      </c>
      <c r="B54" s="12" t="s">
        <v>3178</v>
      </c>
      <c r="C54" s="12" t="s">
        <v>3177</v>
      </c>
      <c r="D54" s="12">
        <v>-78.677582999999998</v>
      </c>
      <c r="E54" s="12">
        <v>-1.6587100299999999</v>
      </c>
      <c r="F54" s="12">
        <v>3.83</v>
      </c>
      <c r="G54" s="12">
        <f t="shared" si="15"/>
        <v>0.41333333333333311</v>
      </c>
      <c r="H54" s="12">
        <v>3.7900925000000001</v>
      </c>
      <c r="I54" s="12">
        <v>2841.1953125</v>
      </c>
      <c r="J54" s="12">
        <v>12.6</v>
      </c>
      <c r="K54" s="12">
        <v>-0.95408939999999998</v>
      </c>
      <c r="L54" s="12">
        <v>3.41772294</v>
      </c>
      <c r="M54" s="12">
        <v>6.25664759</v>
      </c>
      <c r="N54" s="12">
        <v>7.4462269999999997E-2</v>
      </c>
      <c r="O54" s="12" t="s">
        <v>1938</v>
      </c>
      <c r="P54" s="12">
        <v>-1.6587099999999999</v>
      </c>
      <c r="Q54" s="12">
        <v>2841.1953125</v>
      </c>
      <c r="R54" s="12">
        <v>1061</v>
      </c>
      <c r="S54" s="12">
        <v>5.4441046699999998</v>
      </c>
      <c r="T54" s="12">
        <v>11</v>
      </c>
      <c r="U54" s="12">
        <v>13.787999149999999</v>
      </c>
      <c r="V54" s="12">
        <v>12.50643921</v>
      </c>
      <c r="W54" s="12">
        <v>23</v>
      </c>
      <c r="X54" s="12">
        <v>-0.10042956</v>
      </c>
      <c r="Y54" s="12">
        <v>0.26834095000000002</v>
      </c>
      <c r="Z54" s="12">
        <v>1.2797166099999999</v>
      </c>
      <c r="AA54" s="12">
        <v>-78.677581790000005</v>
      </c>
      <c r="AB54" s="12">
        <v>3.7900924699999998</v>
      </c>
      <c r="AC54" s="12" t="s">
        <v>1938</v>
      </c>
      <c r="AD54" s="12" t="s">
        <v>1938</v>
      </c>
      <c r="AE54" s="12"/>
      <c r="AF54" s="12"/>
      <c r="AG54" s="12"/>
      <c r="AH54" s="12">
        <v>14.23777771</v>
      </c>
      <c r="AI54" s="12">
        <v>45.882354739999997</v>
      </c>
      <c r="AJ54" s="12" t="s">
        <v>1938</v>
      </c>
      <c r="AK54" s="12">
        <v>48.740303040000001</v>
      </c>
      <c r="AL54" s="12" t="s">
        <v>1938</v>
      </c>
      <c r="AM54" s="12" t="s">
        <v>1938</v>
      </c>
      <c r="AN54" s="12">
        <v>0.14962781999999999</v>
      </c>
      <c r="AO54" s="12" t="s">
        <v>1938</v>
      </c>
      <c r="AP54" s="12">
        <v>-5.12750912</v>
      </c>
      <c r="AQ54" s="12">
        <v>9.5995479999999994E-2</v>
      </c>
      <c r="AR54" s="12">
        <v>3.7189989999999999E-2</v>
      </c>
      <c r="AS54" s="12" t="s">
        <v>1938</v>
      </c>
      <c r="AT54" s="12" t="s">
        <v>1938</v>
      </c>
      <c r="AU54" s="12" t="s">
        <v>1938</v>
      </c>
      <c r="AV54" s="12">
        <v>0.19599915000000001</v>
      </c>
      <c r="AW54" s="12">
        <v>8.4700908699999999</v>
      </c>
      <c r="AX54" s="12">
        <v>3.6228299100000001</v>
      </c>
      <c r="AY54" s="12">
        <v>7.6437025099999998</v>
      </c>
      <c r="AZ54" s="12">
        <v>27.60215569</v>
      </c>
      <c r="BA54" s="12">
        <v>13.082392690000001</v>
      </c>
      <c r="BB54" s="12" t="s">
        <v>1938</v>
      </c>
      <c r="BC54" s="44"/>
      <c r="BD54" s="12">
        <f t="shared" si="8"/>
        <v>1.1319480519480507</v>
      </c>
      <c r="BE54" s="12">
        <f t="shared" si="9"/>
        <v>33.119947749423204</v>
      </c>
      <c r="BF54" s="12">
        <f t="shared" si="10"/>
        <v>0.4102960526315787</v>
      </c>
      <c r="BG54" s="12">
        <f t="shared" si="11"/>
        <v>13508.664259927664</v>
      </c>
      <c r="BP54" s="12">
        <v>1061</v>
      </c>
      <c r="BQ54" s="12"/>
      <c r="BR54" s="12" t="str">
        <f t="shared" si="12"/>
        <v xml:space="preserve"> </v>
      </c>
    </row>
    <row r="55" spans="1:70" x14ac:dyDescent="0.3">
      <c r="A55" s="12">
        <f t="shared" si="13"/>
        <v>54</v>
      </c>
      <c r="B55" s="12" t="s">
        <v>3176</v>
      </c>
      <c r="C55" s="12" t="s">
        <v>3175</v>
      </c>
      <c r="D55" s="12">
        <v>-78.677569649999995</v>
      </c>
      <c r="E55" s="12">
        <v>-1.6586745000000001</v>
      </c>
      <c r="F55" s="12">
        <v>4.1399999999999997</v>
      </c>
      <c r="G55" s="12">
        <f t="shared" si="15"/>
        <v>0.17833333333333365</v>
      </c>
      <c r="H55" s="12">
        <v>3.7900925000000001</v>
      </c>
      <c r="I55" s="12">
        <v>2841.25537109375</v>
      </c>
      <c r="J55" s="12">
        <v>21.2</v>
      </c>
      <c r="K55" s="12">
        <v>-1.48799634</v>
      </c>
      <c r="L55" s="12">
        <v>2.1990742700000001</v>
      </c>
      <c r="M55" s="12">
        <v>9.4265708900000007</v>
      </c>
      <c r="N55" s="12">
        <v>1.7305790000000001E-2</v>
      </c>
      <c r="O55" s="12" t="s">
        <v>1938</v>
      </c>
      <c r="P55" s="12">
        <v>-1.65867448</v>
      </c>
      <c r="Q55" s="12">
        <v>2841.2553710900002</v>
      </c>
      <c r="R55" s="12">
        <v>1219</v>
      </c>
      <c r="S55" s="12">
        <v>5.4494624099999998</v>
      </c>
      <c r="T55" s="12">
        <v>14</v>
      </c>
      <c r="U55" s="12">
        <v>14.90399933</v>
      </c>
      <c r="V55" s="12">
        <v>12.51163292</v>
      </c>
      <c r="W55" s="12">
        <v>23</v>
      </c>
      <c r="X55" s="12">
        <v>-0.10897157</v>
      </c>
      <c r="Y55" s="12">
        <v>0.16559283</v>
      </c>
      <c r="Z55" s="12">
        <v>0.78672098999999995</v>
      </c>
      <c r="AA55" s="12">
        <v>-78.677566530000007</v>
      </c>
      <c r="AB55" s="12">
        <v>3.7900924699999998</v>
      </c>
      <c r="AC55" s="12" t="s">
        <v>1938</v>
      </c>
      <c r="AD55" s="12" t="s">
        <v>1938</v>
      </c>
      <c r="AE55" s="12"/>
      <c r="AF55" s="12"/>
      <c r="AG55" s="12"/>
      <c r="AH55" s="12">
        <v>14.23751354</v>
      </c>
      <c r="AI55" s="12">
        <v>41.568626399999999</v>
      </c>
      <c r="AJ55" s="12" t="s">
        <v>1938</v>
      </c>
      <c r="AK55" s="12">
        <v>48.739986420000001</v>
      </c>
      <c r="AL55" s="12" t="s">
        <v>1938</v>
      </c>
      <c r="AM55" s="12" t="s">
        <v>1938</v>
      </c>
      <c r="AN55" s="12">
        <v>0.14983176000000001</v>
      </c>
      <c r="AO55" s="12" t="s">
        <v>1938</v>
      </c>
      <c r="AP55" s="12">
        <v>-7.4481129599999996</v>
      </c>
      <c r="AQ55" s="12">
        <v>5.3508119999999999E-2</v>
      </c>
      <c r="AR55" s="12">
        <v>3.7205439999999999E-2</v>
      </c>
      <c r="AS55" s="12" t="s">
        <v>1938</v>
      </c>
      <c r="AT55" s="12" t="s">
        <v>1938</v>
      </c>
      <c r="AU55" s="12" t="s">
        <v>1938</v>
      </c>
      <c r="AV55" s="12">
        <v>0.21200084999999999</v>
      </c>
      <c r="AW55" s="12">
        <v>8.4754486100000008</v>
      </c>
      <c r="AX55" s="12">
        <v>5.0915160200000003</v>
      </c>
      <c r="AY55" s="12">
        <v>7.6419572799999997</v>
      </c>
      <c r="AZ55" s="12">
        <v>19.640106200000002</v>
      </c>
      <c r="BA55" s="12">
        <v>13.08538055</v>
      </c>
      <c r="BB55" s="12" t="s">
        <v>1938</v>
      </c>
      <c r="BC55" s="44"/>
      <c r="BD55" s="12">
        <f t="shared" si="8"/>
        <v>0.82194805194805109</v>
      </c>
      <c r="BE55" s="12">
        <f t="shared" si="9"/>
        <v>37.377002821648723</v>
      </c>
      <c r="BF55" s="12">
        <f t="shared" si="10"/>
        <v>0.17529605263157924</v>
      </c>
      <c r="BG55" s="12">
        <f t="shared" si="11"/>
        <v>5771.4801444042878</v>
      </c>
      <c r="BP55" s="12">
        <v>1061</v>
      </c>
      <c r="BQ55" s="12"/>
      <c r="BR55" s="12" t="str">
        <f t="shared" si="12"/>
        <v xml:space="preserve"> </v>
      </c>
    </row>
    <row r="56" spans="1:70" x14ac:dyDescent="0.3">
      <c r="A56" s="12">
        <f t="shared" si="13"/>
        <v>55</v>
      </c>
      <c r="B56" s="12" t="s">
        <v>3174</v>
      </c>
      <c r="C56" s="12" t="s">
        <v>3173</v>
      </c>
      <c r="D56" s="12">
        <v>-78.677550620000005</v>
      </c>
      <c r="E56" s="12">
        <v>-1.65864269</v>
      </c>
      <c r="F56" s="12">
        <v>4.1500000000000004</v>
      </c>
      <c r="G56" s="12">
        <f t="shared" si="15"/>
        <v>-0.1283333333333331</v>
      </c>
      <c r="H56" s="12">
        <v>3.7900925000000001</v>
      </c>
      <c r="I56" s="12">
        <v>2841.68310546875</v>
      </c>
      <c r="J56" s="12">
        <v>31.7</v>
      </c>
      <c r="K56" s="12">
        <v>-8.259996E-2</v>
      </c>
      <c r="L56" s="12">
        <v>1.1528080700000001</v>
      </c>
      <c r="M56" s="12">
        <v>9.6013469699999998</v>
      </c>
      <c r="N56" s="12">
        <v>3.2033119999999998E-2</v>
      </c>
      <c r="O56" s="12" t="s">
        <v>1938</v>
      </c>
      <c r="P56" s="12">
        <v>-1.65864265</v>
      </c>
      <c r="Q56" s="12">
        <v>2841.6831054700001</v>
      </c>
      <c r="R56" s="12">
        <v>1231</v>
      </c>
      <c r="S56" s="12">
        <v>5.4558343899999997</v>
      </c>
      <c r="T56" s="12">
        <v>15</v>
      </c>
      <c r="U56" s="12">
        <v>14.93999958</v>
      </c>
      <c r="V56" s="12">
        <v>12.507212640000001</v>
      </c>
      <c r="W56" s="12">
        <v>23</v>
      </c>
      <c r="X56" s="12">
        <v>-2.2819349999999999E-2</v>
      </c>
      <c r="Y56" s="12">
        <v>0.12629962</v>
      </c>
      <c r="Z56" s="12">
        <v>0.90508878000000004</v>
      </c>
      <c r="AA56" s="12">
        <v>-78.677551269999995</v>
      </c>
      <c r="AB56" s="12">
        <v>3.7900924699999998</v>
      </c>
      <c r="AC56" s="12" t="s">
        <v>1938</v>
      </c>
      <c r="AD56" s="12" t="s">
        <v>1938</v>
      </c>
      <c r="AE56" s="12"/>
      <c r="AF56" s="12"/>
      <c r="AG56" s="12"/>
      <c r="AH56" s="12">
        <v>14.238359450000001</v>
      </c>
      <c r="AI56" s="12">
        <v>41.568626399999999</v>
      </c>
      <c r="AJ56" s="12" t="s">
        <v>1938</v>
      </c>
      <c r="AK56" s="12">
        <v>48.739841460000001</v>
      </c>
      <c r="AL56" s="12" t="s">
        <v>1938</v>
      </c>
      <c r="AM56" s="12" t="s">
        <v>1938</v>
      </c>
      <c r="AN56" s="12">
        <v>0.14992625000000001</v>
      </c>
      <c r="AO56" s="12" t="s">
        <v>1938</v>
      </c>
      <c r="AP56" s="12">
        <v>-11.654207230000001</v>
      </c>
      <c r="AQ56" s="12">
        <v>2.3837179999999999E-2</v>
      </c>
      <c r="AR56" s="12">
        <v>3.7192290000000003E-2</v>
      </c>
      <c r="AS56" s="12" t="s">
        <v>1938</v>
      </c>
      <c r="AT56" s="12" t="s">
        <v>1938</v>
      </c>
      <c r="AU56" s="12">
        <v>188.33563232</v>
      </c>
      <c r="AV56" s="12">
        <v>6.0000419999999999E-2</v>
      </c>
      <c r="AW56" s="12">
        <v>8.4818201099999992</v>
      </c>
      <c r="AX56" s="12">
        <v>14.04377556</v>
      </c>
      <c r="AY56" s="12">
        <v>7.6438288700000001</v>
      </c>
      <c r="AZ56" s="12">
        <v>7.1204442999999999</v>
      </c>
      <c r="BA56" s="12">
        <v>13.08217621</v>
      </c>
      <c r="BB56" s="12" t="s">
        <v>1938</v>
      </c>
      <c r="BC56" s="44"/>
      <c r="BD56" s="12">
        <f t="shared" si="8"/>
        <v>0.81194805194805042</v>
      </c>
      <c r="BE56" s="12">
        <f t="shared" si="9"/>
        <v>70.43219709140746</v>
      </c>
      <c r="BF56" s="12">
        <f t="shared" si="10"/>
        <v>0.13137061403508751</v>
      </c>
      <c r="BG56" s="12">
        <f t="shared" si="11"/>
        <v>4325.2707581226969</v>
      </c>
      <c r="BP56" s="12">
        <v>1204</v>
      </c>
      <c r="BQ56" s="12"/>
      <c r="BR56" s="12" t="str">
        <f t="shared" si="12"/>
        <v xml:space="preserve"> </v>
      </c>
    </row>
    <row r="57" spans="1:70" x14ac:dyDescent="0.3">
      <c r="A57" s="12">
        <f t="shared" si="13"/>
        <v>56</v>
      </c>
      <c r="B57" s="12" t="s">
        <v>3172</v>
      </c>
      <c r="C57" s="12" t="s">
        <v>3171</v>
      </c>
      <c r="D57" s="12">
        <v>-78.677528499999994</v>
      </c>
      <c r="E57" s="12">
        <v>-1.65861642</v>
      </c>
      <c r="F57" s="12">
        <v>3.81</v>
      </c>
      <c r="G57" s="12">
        <f t="shared" si="15"/>
        <v>-0.72916666666666696</v>
      </c>
      <c r="H57" s="12">
        <v>3.7900925000000001</v>
      </c>
      <c r="I57" s="12">
        <v>2841.82373046875</v>
      </c>
      <c r="J57" s="12">
        <v>38.799999999999997</v>
      </c>
      <c r="K57" s="12">
        <v>-0.89184015999999999</v>
      </c>
      <c r="L57" s="12">
        <v>0.89662856000000002</v>
      </c>
      <c r="M57" s="12">
        <v>9.8455562600000004</v>
      </c>
      <c r="N57" s="12">
        <v>4.2428859999999999E-2</v>
      </c>
      <c r="O57" s="12" t="s">
        <v>1938</v>
      </c>
      <c r="P57" s="12">
        <v>-1.65861642</v>
      </c>
      <c r="Q57" s="12">
        <v>2841.8237304700001</v>
      </c>
      <c r="R57" s="12">
        <v>1231</v>
      </c>
      <c r="S57" s="12">
        <v>5.4558343899999997</v>
      </c>
      <c r="T57" s="12">
        <v>15</v>
      </c>
      <c r="U57" s="12">
        <v>13.7159996</v>
      </c>
      <c r="V57" s="12">
        <v>12.507212640000001</v>
      </c>
      <c r="W57" s="12">
        <v>22</v>
      </c>
      <c r="X57" s="12">
        <v>-9.6280580000000004E-2</v>
      </c>
      <c r="Y57" s="12">
        <v>0.11848979</v>
      </c>
      <c r="Z57" s="12">
        <v>0.91460699000000001</v>
      </c>
      <c r="AA57" s="12">
        <v>-78.677528379999998</v>
      </c>
      <c r="AB57" s="12">
        <v>3.7900924699999998</v>
      </c>
      <c r="AC57" s="12" t="s">
        <v>1938</v>
      </c>
      <c r="AD57" s="12" t="s">
        <v>1938</v>
      </c>
      <c r="AE57" s="12"/>
      <c r="AF57" s="12"/>
      <c r="AG57" s="12"/>
      <c r="AH57" s="12">
        <v>14.238359450000001</v>
      </c>
      <c r="AI57" s="12">
        <v>15.294117930000001</v>
      </c>
      <c r="AJ57" s="12" t="s">
        <v>1938</v>
      </c>
      <c r="AK57" s="12">
        <v>48.739841460000001</v>
      </c>
      <c r="AL57" s="12" t="s">
        <v>1938</v>
      </c>
      <c r="AM57" s="12" t="s">
        <v>1938</v>
      </c>
      <c r="AN57" s="12">
        <v>0.14992625000000001</v>
      </c>
      <c r="AO57" s="12" t="s">
        <v>1938</v>
      </c>
      <c r="AP57" s="12">
        <v>-11.654207230000001</v>
      </c>
      <c r="AQ57" s="12">
        <v>2.3837179999999999E-2</v>
      </c>
      <c r="AR57" s="12">
        <v>3.7192290000000003E-2</v>
      </c>
      <c r="AS57" s="12" t="s">
        <v>1938</v>
      </c>
      <c r="AT57" s="12" t="s">
        <v>1938</v>
      </c>
      <c r="AU57" s="12">
        <v>188.33563232</v>
      </c>
      <c r="AV57" s="12">
        <v>6.0000419999999999E-2</v>
      </c>
      <c r="AW57" s="12">
        <v>8.4818201099999992</v>
      </c>
      <c r="AX57" s="12">
        <v>14.04377556</v>
      </c>
      <c r="AY57" s="12">
        <v>7.6438288700000001</v>
      </c>
      <c r="AZ57" s="12">
        <v>7.1204442999999999</v>
      </c>
      <c r="BA57" s="12">
        <v>13.08217621</v>
      </c>
      <c r="BB57" s="12" t="s">
        <v>1938</v>
      </c>
      <c r="BC57" s="44"/>
      <c r="BD57" s="12">
        <f t="shared" si="8"/>
        <v>1.1519480519480507</v>
      </c>
      <c r="BE57" s="12">
        <f t="shared" si="9"/>
        <v>128.47550293825691</v>
      </c>
      <c r="BF57" s="12">
        <f t="shared" si="10"/>
        <v>0.73220394736842143</v>
      </c>
      <c r="BG57" s="12">
        <f t="shared" si="11"/>
        <v>24107.220216606285</v>
      </c>
      <c r="BP57" s="12">
        <v>1204</v>
      </c>
      <c r="BQ57" s="12"/>
      <c r="BR57" s="12" t="str">
        <f t="shared" si="12"/>
        <v xml:space="preserve"> </v>
      </c>
    </row>
    <row r="58" spans="1:70" x14ac:dyDescent="0.3">
      <c r="A58" s="12">
        <f t="shared" si="13"/>
        <v>57</v>
      </c>
      <c r="B58" s="12" t="s">
        <v>3170</v>
      </c>
      <c r="C58" s="12" t="s">
        <v>3169</v>
      </c>
      <c r="D58" s="12">
        <v>-78.677511539999998</v>
      </c>
      <c r="E58" s="12">
        <v>-1.6585974800000001</v>
      </c>
      <c r="F58" s="12">
        <v>2.73</v>
      </c>
      <c r="G58" s="12">
        <f t="shared" si="15"/>
        <v>-1.2808333333333333</v>
      </c>
      <c r="H58" s="12">
        <v>3.7900925000000001</v>
      </c>
      <c r="I58" s="12">
        <v>2841.71240234375</v>
      </c>
      <c r="J58" s="12">
        <v>40.200000000000003</v>
      </c>
      <c r="K58" s="12">
        <v>-0.48961424999999997</v>
      </c>
      <c r="L58" s="12">
        <v>0.36032735999999999</v>
      </c>
      <c r="M58" s="12">
        <v>10.01075554</v>
      </c>
      <c r="N58" s="12">
        <v>4.1344110000000003E-2</v>
      </c>
      <c r="O58" s="12" t="s">
        <v>1938</v>
      </c>
      <c r="P58" s="12">
        <v>-1.6585974699999999</v>
      </c>
      <c r="Q58" s="12">
        <v>2841.7124023400002</v>
      </c>
      <c r="R58" s="12">
        <v>819</v>
      </c>
      <c r="S58" s="12">
        <v>5.4616842300000004</v>
      </c>
      <c r="T58" s="12">
        <v>11</v>
      </c>
      <c r="U58" s="12">
        <v>9.8280000699999999</v>
      </c>
      <c r="V58" s="12">
        <v>12.500473980000001</v>
      </c>
      <c r="W58" s="12">
        <v>22</v>
      </c>
      <c r="X58" s="12">
        <v>-5.3814630000000002E-2</v>
      </c>
      <c r="Y58" s="12">
        <v>5.4546799999999999E-2</v>
      </c>
      <c r="Z58" s="12">
        <v>0.92827415000000002</v>
      </c>
      <c r="AA58" s="12">
        <v>-78.67751312</v>
      </c>
      <c r="AB58" s="12">
        <v>3.7900924699999998</v>
      </c>
      <c r="AC58" s="12" t="s">
        <v>1938</v>
      </c>
      <c r="AD58" s="12" t="s">
        <v>1938</v>
      </c>
      <c r="AE58" s="12"/>
      <c r="AF58" s="12"/>
      <c r="AG58" s="12"/>
      <c r="AH58" s="12">
        <v>14.234772680000001</v>
      </c>
      <c r="AI58" s="12">
        <v>21.568628310000001</v>
      </c>
      <c r="AJ58" s="12" t="s">
        <v>1938</v>
      </c>
      <c r="AK58" s="12">
        <v>48.739696500000001</v>
      </c>
      <c r="AL58" s="12" t="s">
        <v>1938</v>
      </c>
      <c r="AM58" s="12" t="s">
        <v>1938</v>
      </c>
      <c r="AN58" s="12">
        <v>0.15002066</v>
      </c>
      <c r="AO58" s="12" t="s">
        <v>1938</v>
      </c>
      <c r="AP58" s="12">
        <v>-11.21909428</v>
      </c>
      <c r="AQ58" s="12">
        <v>2.0033499999999999E-2</v>
      </c>
      <c r="AR58" s="12">
        <v>3.7172249999999997E-2</v>
      </c>
      <c r="AS58" s="12" t="s">
        <v>1938</v>
      </c>
      <c r="AT58" s="12" t="s">
        <v>1938</v>
      </c>
      <c r="AU58" s="12">
        <v>170.42248534999999</v>
      </c>
      <c r="AV58" s="12">
        <v>2.7159996</v>
      </c>
      <c r="AW58" s="12">
        <v>8.4876708999999995</v>
      </c>
      <c r="AX58" s="12">
        <v>15.519919399999999</v>
      </c>
      <c r="AY58" s="12">
        <v>7.6466155100000002</v>
      </c>
      <c r="AZ58" s="12">
        <v>6.4431982000000003</v>
      </c>
      <c r="BA58" s="12">
        <v>13.07740879</v>
      </c>
      <c r="BB58" s="12" t="s">
        <v>1938</v>
      </c>
      <c r="BC58" s="44"/>
      <c r="BD58" s="12">
        <f t="shared" si="8"/>
        <v>2.2319480519480508</v>
      </c>
      <c r="BE58" s="12">
        <f t="shared" si="9"/>
        <v>619.42230863291945</v>
      </c>
      <c r="BF58" s="12">
        <f t="shared" si="10"/>
        <v>1.2838706140350877</v>
      </c>
      <c r="BG58" s="12">
        <f t="shared" si="11"/>
        <v>42270.397111912964</v>
      </c>
      <c r="BP58" s="12">
        <v>1216</v>
      </c>
      <c r="BQ58" s="12"/>
      <c r="BR58" s="12" t="str">
        <f t="shared" si="12"/>
        <v xml:space="preserve"> </v>
      </c>
    </row>
    <row r="59" spans="1:70" x14ac:dyDescent="0.3">
      <c r="A59" s="12">
        <f t="shared" si="13"/>
        <v>58</v>
      </c>
      <c r="B59" s="12" t="s">
        <v>3168</v>
      </c>
      <c r="C59" s="12" t="s">
        <v>3167</v>
      </c>
      <c r="D59" s="12">
        <v>-78.677501930000005</v>
      </c>
      <c r="E59" s="12">
        <v>-1.6585876900000001</v>
      </c>
      <c r="F59" s="12">
        <v>1.53</v>
      </c>
      <c r="G59" s="12">
        <f t="shared" si="15"/>
        <v>-0.77916666666666667</v>
      </c>
      <c r="H59" s="12">
        <v>3.7900925000000001</v>
      </c>
      <c r="I59" s="12">
        <v>2841.83276367187</v>
      </c>
      <c r="J59" s="12">
        <v>39.9</v>
      </c>
      <c r="K59" s="12">
        <v>-2.29244804</v>
      </c>
      <c r="L59" s="12">
        <v>1.99077868</v>
      </c>
      <c r="M59" s="12">
        <v>10.49917316</v>
      </c>
      <c r="N59" s="12">
        <v>-0.12295526</v>
      </c>
      <c r="O59" s="12" t="s">
        <v>1938</v>
      </c>
      <c r="P59" s="12">
        <v>-1.6585876900000001</v>
      </c>
      <c r="Q59" s="12">
        <v>2841.8327636700001</v>
      </c>
      <c r="R59" s="12">
        <v>819</v>
      </c>
      <c r="S59" s="12">
        <v>5.4616842300000004</v>
      </c>
      <c r="T59" s="12">
        <v>11</v>
      </c>
      <c r="U59" s="12">
        <v>5.5079998999999997</v>
      </c>
      <c r="V59" s="12">
        <v>12.49324131</v>
      </c>
      <c r="W59" s="12">
        <v>22</v>
      </c>
      <c r="X59" s="12">
        <v>-0.21220776</v>
      </c>
      <c r="Y59" s="12">
        <v>0.27615076</v>
      </c>
      <c r="Z59" s="12">
        <v>0.91045803000000003</v>
      </c>
      <c r="AA59" s="12">
        <v>-78.677505490000001</v>
      </c>
      <c r="AB59" s="12">
        <v>3.7900924699999998</v>
      </c>
      <c r="AC59" s="12" t="s">
        <v>1938</v>
      </c>
      <c r="AD59" s="12" t="s">
        <v>1938</v>
      </c>
      <c r="AE59" s="12"/>
      <c r="AF59" s="12"/>
      <c r="AG59" s="12"/>
      <c r="AH59" s="12">
        <v>14.234772680000001</v>
      </c>
      <c r="AI59" s="12">
        <v>21.568628310000001</v>
      </c>
      <c r="AJ59" s="12" t="s">
        <v>1938</v>
      </c>
      <c r="AK59" s="12">
        <v>48.739582059999996</v>
      </c>
      <c r="AL59" s="12" t="s">
        <v>1938</v>
      </c>
      <c r="AM59" s="12" t="s">
        <v>1938</v>
      </c>
      <c r="AN59" s="12">
        <v>0.15009463000000001</v>
      </c>
      <c r="AO59" s="12" t="s">
        <v>1938</v>
      </c>
      <c r="AP59" s="12">
        <v>-11.074056629999999</v>
      </c>
      <c r="AQ59" s="12">
        <v>1.709186E-2</v>
      </c>
      <c r="AR59" s="12">
        <v>3.7150740000000002E-2</v>
      </c>
      <c r="AS59" s="12" t="s">
        <v>1938</v>
      </c>
      <c r="AT59" s="12" t="s">
        <v>1938</v>
      </c>
      <c r="AU59" s="12" t="s">
        <v>1938</v>
      </c>
      <c r="AV59" s="12">
        <v>2.7159996</v>
      </c>
      <c r="AW59" s="12">
        <v>8.4876708999999995</v>
      </c>
      <c r="AX59" s="12">
        <v>15.993840219999999</v>
      </c>
      <c r="AY59" s="12">
        <v>7.6495699899999998</v>
      </c>
      <c r="AZ59" s="12">
        <v>6.2522769</v>
      </c>
      <c r="BA59" s="12">
        <v>13.07235813</v>
      </c>
      <c r="BB59" s="12" t="s">
        <v>1938</v>
      </c>
      <c r="BC59" s="44"/>
      <c r="BD59" s="12">
        <f t="shared" si="8"/>
        <v>3.4319480519480505</v>
      </c>
      <c r="BE59" s="12">
        <f t="shared" si="9"/>
        <v>172.39224462400063</v>
      </c>
      <c r="BF59" s="12">
        <f t="shared" si="10"/>
        <v>0.78220394736842114</v>
      </c>
      <c r="BG59" s="12">
        <f t="shared" si="11"/>
        <v>25753.429602887849</v>
      </c>
      <c r="BP59" s="12">
        <v>1219</v>
      </c>
      <c r="BQ59" s="12"/>
      <c r="BR59" s="12" t="str">
        <f t="shared" si="12"/>
        <v xml:space="preserve"> </v>
      </c>
    </row>
    <row r="60" spans="1:70" x14ac:dyDescent="0.3">
      <c r="A60" s="12">
        <f t="shared" si="13"/>
        <v>59</v>
      </c>
      <c r="B60" s="12" t="s">
        <v>3166</v>
      </c>
      <c r="C60" s="12" t="s">
        <v>3165</v>
      </c>
      <c r="D60" s="12">
        <v>-78.677494909999993</v>
      </c>
      <c r="E60" s="12">
        <v>-1.6585803299999999</v>
      </c>
      <c r="F60" s="12">
        <v>1.28</v>
      </c>
      <c r="G60" s="12">
        <f t="shared" si="15"/>
        <v>8.3333333333332673E-3</v>
      </c>
      <c r="H60" s="12">
        <v>3.7900925000000001</v>
      </c>
      <c r="I60" s="12">
        <v>2841.88159179687</v>
      </c>
      <c r="J60" s="12">
        <v>41.5</v>
      </c>
      <c r="K60" s="12">
        <v>-1.23660517</v>
      </c>
      <c r="L60" s="12">
        <v>2.39061046</v>
      </c>
      <c r="M60" s="12">
        <v>9.5702228500000004</v>
      </c>
      <c r="N60" s="12">
        <v>3.0211330000000002E-2</v>
      </c>
      <c r="O60" s="12" t="s">
        <v>1938</v>
      </c>
      <c r="P60" s="12">
        <v>-1.6585802999999999</v>
      </c>
      <c r="Q60" s="12">
        <v>2841.8815918</v>
      </c>
      <c r="R60" s="12">
        <v>671</v>
      </c>
      <c r="S60" s="12">
        <v>5.4658422499999997</v>
      </c>
      <c r="T60" s="12">
        <v>6</v>
      </c>
      <c r="U60" s="12">
        <v>4.6079998</v>
      </c>
      <c r="V60" s="12">
        <v>12.49324131</v>
      </c>
      <c r="W60" s="12">
        <v>22</v>
      </c>
      <c r="X60" s="12">
        <v>-0.11214431</v>
      </c>
      <c r="Y60" s="12">
        <v>0.24637580000000001</v>
      </c>
      <c r="Z60" s="12">
        <v>0.89190972000000002</v>
      </c>
      <c r="AA60" s="12">
        <v>-78.677497860000003</v>
      </c>
      <c r="AB60" s="12">
        <v>3.7900924699999998</v>
      </c>
      <c r="AC60" s="12" t="s">
        <v>1938</v>
      </c>
      <c r="AD60" s="12" t="s">
        <v>1938</v>
      </c>
      <c r="AE60" s="12"/>
      <c r="AF60" s="12"/>
      <c r="AG60" s="12"/>
      <c r="AH60" s="12">
        <v>14.225664139999999</v>
      </c>
      <c r="AI60" s="12">
        <v>26.274509429999998</v>
      </c>
      <c r="AJ60" s="12" t="s">
        <v>1938</v>
      </c>
      <c r="AK60" s="12">
        <v>48.739582059999996</v>
      </c>
      <c r="AL60" s="12" t="s">
        <v>1938</v>
      </c>
      <c r="AM60" s="12" t="s">
        <v>1938</v>
      </c>
      <c r="AN60" s="12">
        <v>0.15009463000000001</v>
      </c>
      <c r="AO60" s="12" t="s">
        <v>1938</v>
      </c>
      <c r="AP60" s="12">
        <v>-11.074056629999999</v>
      </c>
      <c r="AQ60" s="12">
        <v>1.709186E-2</v>
      </c>
      <c r="AR60" s="12">
        <v>3.7150740000000002E-2</v>
      </c>
      <c r="AS60" s="12" t="s">
        <v>1938</v>
      </c>
      <c r="AT60" s="12" t="s">
        <v>1938</v>
      </c>
      <c r="AU60" s="12" t="s">
        <v>1938</v>
      </c>
      <c r="AV60" s="12">
        <v>0.4920001</v>
      </c>
      <c r="AW60" s="12">
        <v>8.4918289199999997</v>
      </c>
      <c r="AX60" s="12">
        <v>15.993840219999999</v>
      </c>
      <c r="AY60" s="12">
        <v>7.6495699899999998</v>
      </c>
      <c r="AZ60" s="12">
        <v>6.2522769</v>
      </c>
      <c r="BA60" s="12">
        <v>13.07235813</v>
      </c>
      <c r="BB60" s="12" t="s">
        <v>1938</v>
      </c>
      <c r="BC60" s="44"/>
      <c r="BD60" s="12">
        <f t="shared" si="8"/>
        <v>3.6819480519480505</v>
      </c>
      <c r="BE60" s="12">
        <f t="shared" si="9"/>
        <v>154.01706440906523</v>
      </c>
      <c r="BF60" s="12">
        <f t="shared" si="10"/>
        <v>5.2960526315788525E-3</v>
      </c>
      <c r="BG60" s="12">
        <f t="shared" si="11"/>
        <v>174.36823104692664</v>
      </c>
      <c r="BP60" s="12">
        <v>1231</v>
      </c>
      <c r="BQ60" s="12"/>
      <c r="BR60" s="12" t="str">
        <f t="shared" si="12"/>
        <v xml:space="preserve"> </v>
      </c>
    </row>
    <row r="61" spans="1:70" x14ac:dyDescent="0.3">
      <c r="A61" s="12">
        <f t="shared" si="13"/>
        <v>60</v>
      </c>
      <c r="B61" s="12" t="s">
        <v>3164</v>
      </c>
      <c r="C61" s="12" t="s">
        <v>3163</v>
      </c>
      <c r="D61" s="12">
        <v>-78.677486579999993</v>
      </c>
      <c r="E61" s="12">
        <v>-1.6585713600000001</v>
      </c>
      <c r="F61" s="12">
        <v>1.56</v>
      </c>
      <c r="G61" s="12">
        <f t="shared" si="15"/>
        <v>0.81500000000000006</v>
      </c>
      <c r="H61" s="12">
        <v>3.7900925000000001</v>
      </c>
      <c r="I61" s="12">
        <v>2842.07421875</v>
      </c>
      <c r="J61" s="12">
        <v>42.2</v>
      </c>
      <c r="K61" s="12">
        <v>-5.0338091900000004</v>
      </c>
      <c r="L61" s="12">
        <v>6.1471128500000001</v>
      </c>
      <c r="M61" s="12">
        <v>8.2749595599999992</v>
      </c>
      <c r="N61" s="12">
        <v>0.13094288000000001</v>
      </c>
      <c r="O61" s="12" t="s">
        <v>1938</v>
      </c>
      <c r="P61" s="12">
        <v>-1.6585713600000001</v>
      </c>
      <c r="Q61" s="12">
        <v>2842.07421875</v>
      </c>
      <c r="R61" s="12">
        <v>1003</v>
      </c>
      <c r="S61" s="12">
        <v>5.4680824299999999</v>
      </c>
      <c r="T61" s="12">
        <v>4</v>
      </c>
      <c r="U61" s="12">
        <v>5.6159996999999997</v>
      </c>
      <c r="V61" s="12">
        <v>12.49650574</v>
      </c>
      <c r="W61" s="12">
        <v>22</v>
      </c>
      <c r="X61" s="12">
        <v>-0.28762146999999999</v>
      </c>
      <c r="Y61" s="12">
        <v>0.41428717999999998</v>
      </c>
      <c r="Z61" s="12">
        <v>1.1774566200000001</v>
      </c>
      <c r="AA61" s="12">
        <v>-78.677490230000004</v>
      </c>
      <c r="AB61" s="12">
        <v>3.7900924699999998</v>
      </c>
      <c r="AC61" s="12" t="s">
        <v>1938</v>
      </c>
      <c r="AD61" s="12" t="s">
        <v>1938</v>
      </c>
      <c r="AE61" s="12"/>
      <c r="AF61" s="12"/>
      <c r="AG61" s="12"/>
      <c r="AH61" s="12">
        <v>14.21436501</v>
      </c>
      <c r="AI61" s="12">
        <v>26.274509429999998</v>
      </c>
      <c r="AJ61" s="12" t="s">
        <v>1938</v>
      </c>
      <c r="AK61" s="12">
        <v>48.739345550000003</v>
      </c>
      <c r="AL61" s="12" t="s">
        <v>1938</v>
      </c>
      <c r="AM61" s="12" t="s">
        <v>1938</v>
      </c>
      <c r="AN61" s="12">
        <v>0.15024814</v>
      </c>
      <c r="AO61" s="12" t="s">
        <v>1938</v>
      </c>
      <c r="AP61" s="12">
        <v>-4.9824714700000001</v>
      </c>
      <c r="AQ61" s="12">
        <v>4.9910969999999999E-2</v>
      </c>
      <c r="AR61" s="12">
        <v>3.7160449999999998E-2</v>
      </c>
      <c r="AS61" s="12" t="s">
        <v>1938</v>
      </c>
      <c r="AT61" s="12" t="s">
        <v>1938</v>
      </c>
      <c r="AU61" s="12" t="s">
        <v>1938</v>
      </c>
      <c r="AV61" s="12">
        <v>1.6159996999999999</v>
      </c>
      <c r="AW61" s="12">
        <v>8.4940691000000008</v>
      </c>
      <c r="AX61" s="12">
        <v>3.8710825400000002</v>
      </c>
      <c r="AY61" s="12">
        <v>7.6485066399999999</v>
      </c>
      <c r="AZ61" s="12">
        <v>25.832029339999998</v>
      </c>
      <c r="BA61" s="12">
        <v>13.07417583</v>
      </c>
      <c r="BB61" s="12" t="s">
        <v>1938</v>
      </c>
      <c r="BC61" s="44"/>
      <c r="BD61" s="12">
        <f t="shared" si="8"/>
        <v>3.4019480519480507</v>
      </c>
      <c r="BE61" s="12">
        <f t="shared" si="9"/>
        <v>55.342209179518335</v>
      </c>
      <c r="BF61" s="12">
        <f t="shared" si="10"/>
        <v>0.81196271929824559</v>
      </c>
      <c r="BG61" s="12">
        <f t="shared" si="11"/>
        <v>26733.21299638964</v>
      </c>
      <c r="BP61" s="12">
        <v>1231</v>
      </c>
      <c r="BQ61" s="12"/>
      <c r="BR61" s="12" t="str">
        <f t="shared" si="12"/>
        <v xml:space="preserve"> </v>
      </c>
    </row>
    <row r="62" spans="1:70" x14ac:dyDescent="0.3">
      <c r="A62" s="12">
        <f t="shared" si="13"/>
        <v>61</v>
      </c>
      <c r="B62" s="12" t="s">
        <v>3162</v>
      </c>
      <c r="C62" s="12" t="s">
        <v>3161</v>
      </c>
      <c r="D62" s="12">
        <v>-78.677470760000006</v>
      </c>
      <c r="E62" s="12">
        <v>-1.65855358</v>
      </c>
      <c r="F62" s="12">
        <v>2.87</v>
      </c>
      <c r="G62" s="12">
        <f t="shared" si="15"/>
        <v>1.6416666666666666</v>
      </c>
      <c r="H62" s="12">
        <v>3.7900925000000001</v>
      </c>
      <c r="I62" s="12">
        <v>2842.08349609375</v>
      </c>
      <c r="J62" s="12">
        <v>42</v>
      </c>
      <c r="K62" s="12">
        <v>-1.6699557300000001</v>
      </c>
      <c r="L62" s="12">
        <v>3.5685577400000001</v>
      </c>
      <c r="M62" s="12">
        <v>9.0243444400000001</v>
      </c>
      <c r="N62" s="12">
        <v>2.27651E-2</v>
      </c>
      <c r="O62" s="12" t="s">
        <v>1938</v>
      </c>
      <c r="P62" s="12">
        <v>-1.6585536000000001</v>
      </c>
      <c r="Q62" s="12">
        <v>2842.0834960900002</v>
      </c>
      <c r="R62" s="12">
        <v>1003</v>
      </c>
      <c r="S62" s="12">
        <v>5.4680824299999999</v>
      </c>
      <c r="T62" s="12">
        <v>4</v>
      </c>
      <c r="U62" s="12">
        <v>10.33199978</v>
      </c>
      <c r="V62" s="12">
        <v>12.49650574</v>
      </c>
      <c r="W62" s="12">
        <v>22</v>
      </c>
      <c r="X62" s="12">
        <v>-0.20976718999999999</v>
      </c>
      <c r="Y62" s="12">
        <v>0.35034418000000001</v>
      </c>
      <c r="Z62" s="12">
        <v>0.8101505</v>
      </c>
      <c r="AA62" s="12">
        <v>-78.677467350000001</v>
      </c>
      <c r="AB62" s="12">
        <v>3.7900924699999998</v>
      </c>
      <c r="AC62" s="12" t="s">
        <v>1938</v>
      </c>
      <c r="AD62" s="12" t="s">
        <v>1938</v>
      </c>
      <c r="AE62" s="12"/>
      <c r="AF62" s="12"/>
      <c r="AG62" s="12"/>
      <c r="AH62" s="12">
        <v>14.21436501</v>
      </c>
      <c r="AI62" s="12">
        <v>76.078430179999998</v>
      </c>
      <c r="AJ62" s="12" t="s">
        <v>1938</v>
      </c>
      <c r="AK62" s="12">
        <v>48.739345550000003</v>
      </c>
      <c r="AL62" s="12" t="s">
        <v>1938</v>
      </c>
      <c r="AM62" s="12" t="s">
        <v>1938</v>
      </c>
      <c r="AN62" s="12">
        <v>0.15024814</v>
      </c>
      <c r="AO62" s="12" t="s">
        <v>1938</v>
      </c>
      <c r="AP62" s="12">
        <v>-4.9824714700000001</v>
      </c>
      <c r="AQ62" s="12">
        <v>4.9910969999999999E-2</v>
      </c>
      <c r="AR62" s="12">
        <v>3.7160449999999998E-2</v>
      </c>
      <c r="AS62" s="12" t="s">
        <v>1938</v>
      </c>
      <c r="AT62" s="12" t="s">
        <v>1938</v>
      </c>
      <c r="AU62" s="12" t="s">
        <v>1938</v>
      </c>
      <c r="AV62" s="12">
        <v>1.6159996999999999</v>
      </c>
      <c r="AW62" s="12">
        <v>8.4940691000000008</v>
      </c>
      <c r="AX62" s="12">
        <v>3.8710825400000002</v>
      </c>
      <c r="AY62" s="12">
        <v>7.6485066399999999</v>
      </c>
      <c r="AZ62" s="12">
        <v>25.832029339999998</v>
      </c>
      <c r="BA62" s="12">
        <v>13.07417583</v>
      </c>
      <c r="BB62" s="12" t="s">
        <v>1938</v>
      </c>
      <c r="BC62" s="44"/>
      <c r="BD62" s="12">
        <f t="shared" si="8"/>
        <v>2.0919480519480507</v>
      </c>
      <c r="BE62" s="12">
        <f t="shared" si="9"/>
        <v>58.621667473651428</v>
      </c>
      <c r="BF62" s="12">
        <f t="shared" si="10"/>
        <v>1.6386293859649121</v>
      </c>
      <c r="BG62" s="12">
        <f t="shared" si="11"/>
        <v>53950.541516244979</v>
      </c>
      <c r="BP62" s="12">
        <v>1259</v>
      </c>
      <c r="BQ62" s="12"/>
      <c r="BR62" s="12" t="str">
        <f t="shared" si="12"/>
        <v xml:space="preserve"> </v>
      </c>
    </row>
    <row r="63" spans="1:70" x14ac:dyDescent="0.3">
      <c r="A63" s="12">
        <f t="shared" si="13"/>
        <v>62</v>
      </c>
      <c r="B63" s="12" t="s">
        <v>3160</v>
      </c>
      <c r="C63" s="12" t="s">
        <v>3159</v>
      </c>
      <c r="D63" s="12">
        <v>-78.677445430000006</v>
      </c>
      <c r="E63" s="12">
        <v>-1.65852427</v>
      </c>
      <c r="F63" s="12">
        <v>4.47</v>
      </c>
      <c r="G63" s="12">
        <f t="shared" si="15"/>
        <v>1.0325000000000004</v>
      </c>
      <c r="H63" s="12">
        <v>3.7900925000000001</v>
      </c>
      <c r="I63" s="12">
        <v>2842.39819335937</v>
      </c>
      <c r="J63" s="12">
        <v>41.9</v>
      </c>
      <c r="K63" s="12">
        <v>-0.66199677999999995</v>
      </c>
      <c r="L63" s="12">
        <v>1.6436194200000001</v>
      </c>
      <c r="M63" s="12">
        <v>9.1320838900000005</v>
      </c>
      <c r="N63" s="12">
        <v>3.3677480000000003E-2</v>
      </c>
      <c r="O63" s="12" t="s">
        <v>1938</v>
      </c>
      <c r="P63" s="12">
        <v>-1.65852427</v>
      </c>
      <c r="Q63" s="12">
        <v>2842.3981933599998</v>
      </c>
      <c r="R63" s="12">
        <v>2573</v>
      </c>
      <c r="S63" s="12">
        <v>5.4721398399999996</v>
      </c>
      <c r="T63" s="12">
        <v>14</v>
      </c>
      <c r="U63" s="12">
        <v>16.091999049999998</v>
      </c>
      <c r="V63" s="12">
        <v>12.52342224</v>
      </c>
      <c r="W63" s="12">
        <v>23</v>
      </c>
      <c r="X63" s="12">
        <v>-0.11971009000000001</v>
      </c>
      <c r="Y63" s="12">
        <v>0.19805244999999999</v>
      </c>
      <c r="Z63" s="12">
        <v>1.05908895</v>
      </c>
      <c r="AA63" s="12">
        <v>-78.677444460000004</v>
      </c>
      <c r="AB63" s="12">
        <v>3.7900924699999998</v>
      </c>
      <c r="AC63" s="12" t="s">
        <v>1938</v>
      </c>
      <c r="AD63" s="12" t="s">
        <v>1938</v>
      </c>
      <c r="AE63" s="12"/>
      <c r="AF63" s="12"/>
      <c r="AG63" s="12"/>
      <c r="AH63" s="12">
        <v>14.21412849</v>
      </c>
      <c r="AI63" s="12">
        <v>30.588235860000001</v>
      </c>
      <c r="AJ63" s="12" t="s">
        <v>1938</v>
      </c>
      <c r="AK63" s="12">
        <v>48.738754270000001</v>
      </c>
      <c r="AL63" s="12" t="s">
        <v>1938</v>
      </c>
      <c r="AM63" s="12" t="s">
        <v>1938</v>
      </c>
      <c r="AN63" s="12">
        <v>0.15063346999999999</v>
      </c>
      <c r="AO63" s="12" t="s">
        <v>1938</v>
      </c>
      <c r="AP63" s="12">
        <v>-5.9977359799999999</v>
      </c>
      <c r="AQ63" s="12">
        <v>0.23253182999999999</v>
      </c>
      <c r="AR63" s="12">
        <v>3.7240490000000001E-2</v>
      </c>
      <c r="AS63" s="12" t="s">
        <v>1938</v>
      </c>
      <c r="AT63" s="12" t="s">
        <v>1938</v>
      </c>
      <c r="AU63" s="12" t="s">
        <v>1938</v>
      </c>
      <c r="AV63" s="12">
        <v>3.6680002200000001</v>
      </c>
      <c r="AW63" s="12">
        <v>8.4981260299999999</v>
      </c>
      <c r="AX63" s="12">
        <v>1.0528906600000001</v>
      </c>
      <c r="AY63" s="12">
        <v>7.6384725600000003</v>
      </c>
      <c r="AZ63" s="12">
        <v>94.974647520000005</v>
      </c>
      <c r="BA63" s="12">
        <v>13.09135056</v>
      </c>
      <c r="BB63" s="12" t="s">
        <v>1938</v>
      </c>
      <c r="BC63" s="44"/>
      <c r="BD63" s="12">
        <f t="shared" si="8"/>
        <v>0.49194805194805102</v>
      </c>
      <c r="BE63" s="12">
        <f t="shared" si="9"/>
        <v>29.930776307574352</v>
      </c>
      <c r="BF63" s="12">
        <f t="shared" si="10"/>
        <v>1.029462719298246</v>
      </c>
      <c r="BG63" s="12">
        <f t="shared" si="11"/>
        <v>33894.223826714493</v>
      </c>
      <c r="BJ63" s="35" t="s">
        <v>39</v>
      </c>
      <c r="BK63" s="35">
        <f>MAX(F2:F155)*3.6</f>
        <v>38.448</v>
      </c>
      <c r="BL63" s="35" t="s">
        <v>2837</v>
      </c>
      <c r="BP63" s="12">
        <v>1259</v>
      </c>
      <c r="BQ63" s="12"/>
      <c r="BR63" s="12" t="str">
        <f t="shared" si="12"/>
        <v xml:space="preserve"> </v>
      </c>
    </row>
    <row r="64" spans="1:70" x14ac:dyDescent="0.3">
      <c r="A64" s="12">
        <f t="shared" si="13"/>
        <v>63</v>
      </c>
      <c r="B64" s="12" t="s">
        <v>3158</v>
      </c>
      <c r="C64" s="12" t="s">
        <v>3157</v>
      </c>
      <c r="D64" s="12">
        <v>-78.677416410000006</v>
      </c>
      <c r="E64" s="12">
        <v>-1.65849047</v>
      </c>
      <c r="F64" s="12">
        <v>4.8600000000000003</v>
      </c>
      <c r="G64" s="12">
        <f t="shared" si="15"/>
        <v>0.14749999999999988</v>
      </c>
      <c r="H64" s="12">
        <v>3.7900925000000001</v>
      </c>
      <c r="I64" s="12">
        <v>2842.26293945312</v>
      </c>
      <c r="J64" s="12">
        <v>41.4</v>
      </c>
      <c r="K64" s="12">
        <v>0.25258827</v>
      </c>
      <c r="L64" s="12">
        <v>1.6699557300000001</v>
      </c>
      <c r="M64" s="12">
        <v>9.8647098500000006</v>
      </c>
      <c r="N64" s="12">
        <v>2.421156E-2</v>
      </c>
      <c r="O64" s="12" t="s">
        <v>1938</v>
      </c>
      <c r="P64" s="12">
        <v>-1.6584904199999999</v>
      </c>
      <c r="Q64" s="12">
        <v>2842.26293945</v>
      </c>
      <c r="R64" s="12">
        <v>1339</v>
      </c>
      <c r="S64" s="12">
        <v>5.4721398399999996</v>
      </c>
      <c r="T64" s="12">
        <v>14</v>
      </c>
      <c r="U64" s="12">
        <v>17.496000290000001</v>
      </c>
      <c r="V64" s="12">
        <v>12.51413631</v>
      </c>
      <c r="W64" s="12">
        <v>23</v>
      </c>
      <c r="X64" s="12">
        <v>-0.17559918999999999</v>
      </c>
      <c r="Y64" s="12">
        <v>0.24442333999999999</v>
      </c>
      <c r="Z64" s="12">
        <v>0.90948182</v>
      </c>
      <c r="AA64" s="12">
        <v>-78.677413939999994</v>
      </c>
      <c r="AB64" s="12">
        <v>3.7900924699999998</v>
      </c>
      <c r="AC64" s="12" t="s">
        <v>1938</v>
      </c>
      <c r="AD64" s="12" t="s">
        <v>1938</v>
      </c>
      <c r="AE64" s="12"/>
      <c r="AF64" s="12"/>
      <c r="AG64" s="12"/>
      <c r="AH64" s="12">
        <v>14.21412849</v>
      </c>
      <c r="AI64" s="12">
        <v>30.588235860000001</v>
      </c>
      <c r="AJ64" s="12" t="s">
        <v>1938</v>
      </c>
      <c r="AK64" s="12">
        <v>48.738754270000001</v>
      </c>
      <c r="AL64" s="12" t="s">
        <v>1938</v>
      </c>
      <c r="AM64" s="12" t="s">
        <v>1938</v>
      </c>
      <c r="AN64" s="12">
        <v>0.15063346999999999</v>
      </c>
      <c r="AO64" s="12" t="s">
        <v>1938</v>
      </c>
      <c r="AP64" s="12">
        <v>-12.08932018</v>
      </c>
      <c r="AQ64" s="12">
        <v>0</v>
      </c>
      <c r="AR64" s="12">
        <v>3.7212879999999997E-2</v>
      </c>
      <c r="AS64" s="12" t="s">
        <v>1938</v>
      </c>
      <c r="AT64" s="12" t="s">
        <v>1938</v>
      </c>
      <c r="AU64" s="12">
        <v>0</v>
      </c>
      <c r="AV64" s="12">
        <v>3.6680002200000001</v>
      </c>
      <c r="AW64" s="12">
        <v>8.4981260299999999</v>
      </c>
      <c r="AX64" s="12">
        <v>90.269996640000002</v>
      </c>
      <c r="AY64" s="12">
        <v>7.6421213200000002</v>
      </c>
      <c r="AZ64" s="12">
        <v>0</v>
      </c>
      <c r="BA64" s="12">
        <v>13.08509922</v>
      </c>
      <c r="BB64" s="12" t="s">
        <v>1938</v>
      </c>
      <c r="BC64" s="44"/>
      <c r="BD64" s="12">
        <f t="shared" si="8"/>
        <v>0.10194805194805046</v>
      </c>
      <c r="BE64" s="12">
        <f t="shared" si="9"/>
        <v>6.1048356023216526</v>
      </c>
      <c r="BF64" s="12">
        <f t="shared" si="10"/>
        <v>0.14446271929824547</v>
      </c>
      <c r="BG64" s="12">
        <f t="shared" si="11"/>
        <v>4756.3176895306369</v>
      </c>
      <c r="BJ64" s="35" t="s">
        <v>2840</v>
      </c>
      <c r="BK64" s="35">
        <f>MIN(F2:F155)</f>
        <v>0</v>
      </c>
      <c r="BL64" s="35" t="s">
        <v>41</v>
      </c>
      <c r="BP64" s="12">
        <v>1275</v>
      </c>
      <c r="BQ64" s="12"/>
      <c r="BR64" s="12" t="str">
        <f t="shared" si="12"/>
        <v xml:space="preserve"> </v>
      </c>
    </row>
    <row r="65" spans="1:70" x14ac:dyDescent="0.3">
      <c r="A65" s="12">
        <f t="shared" si="13"/>
        <v>64</v>
      </c>
      <c r="B65" s="12" t="s">
        <v>3156</v>
      </c>
      <c r="C65" s="12" t="s">
        <v>3155</v>
      </c>
      <c r="D65" s="12">
        <v>-78.677384549999999</v>
      </c>
      <c r="E65" s="12">
        <v>-1.6584531300000001</v>
      </c>
      <c r="F65" s="12">
        <v>5.09</v>
      </c>
      <c r="G65" s="12">
        <f t="shared" si="15"/>
        <v>0.56999999999999973</v>
      </c>
      <c r="H65" s="12">
        <v>3.7900925000000001</v>
      </c>
      <c r="I65" s="12">
        <v>2842.32958984375</v>
      </c>
      <c r="J65" s="12">
        <v>41.7</v>
      </c>
      <c r="K65" s="12">
        <v>-1.3180080700000001</v>
      </c>
      <c r="L65" s="12">
        <v>3.4033577400000001</v>
      </c>
      <c r="M65" s="12">
        <v>9.6564140300000005</v>
      </c>
      <c r="N65" s="12">
        <v>7.1303309999999995E-2</v>
      </c>
      <c r="O65" s="12" t="s">
        <v>1938</v>
      </c>
      <c r="P65" s="12">
        <v>-1.65845311</v>
      </c>
      <c r="Q65" s="12">
        <v>2842.3295898400002</v>
      </c>
      <c r="R65" s="12">
        <v>1339</v>
      </c>
      <c r="S65" s="12">
        <v>5.4788093599999996</v>
      </c>
      <c r="T65" s="12">
        <v>17</v>
      </c>
      <c r="U65" s="12">
        <v>18.323999400000002</v>
      </c>
      <c r="V65" s="12">
        <v>12.51413631</v>
      </c>
      <c r="W65" s="12">
        <v>23</v>
      </c>
      <c r="X65" s="12">
        <v>-0.19146289999999999</v>
      </c>
      <c r="Y65" s="12">
        <v>0.31202719000000001</v>
      </c>
      <c r="Z65" s="12">
        <v>0.85164028000000003</v>
      </c>
      <c r="AA65" s="12">
        <v>-78.677383419999998</v>
      </c>
      <c r="AB65" s="12">
        <v>3.7900924699999998</v>
      </c>
      <c r="AC65" s="12" t="s">
        <v>1938</v>
      </c>
      <c r="AD65" s="12" t="s">
        <v>1938</v>
      </c>
      <c r="AE65" s="12"/>
      <c r="AF65" s="12"/>
      <c r="AG65" s="12"/>
      <c r="AH65" s="12">
        <v>14.21719933</v>
      </c>
      <c r="AI65" s="12">
        <v>81.960784910000001</v>
      </c>
      <c r="AJ65" s="12" t="s">
        <v>1938</v>
      </c>
      <c r="AK65" s="12">
        <v>48.738754270000001</v>
      </c>
      <c r="AL65" s="12" t="s">
        <v>1938</v>
      </c>
      <c r="AM65" s="12" t="s">
        <v>1938</v>
      </c>
      <c r="AN65" s="12">
        <v>0.15063346999999999</v>
      </c>
      <c r="AO65" s="12" t="s">
        <v>1938</v>
      </c>
      <c r="AP65" s="12">
        <v>-12.08932018</v>
      </c>
      <c r="AQ65" s="12">
        <v>0</v>
      </c>
      <c r="AR65" s="12">
        <v>3.7212879999999997E-2</v>
      </c>
      <c r="AS65" s="12" t="s">
        <v>1938</v>
      </c>
      <c r="AT65" s="12" t="s">
        <v>1938</v>
      </c>
      <c r="AU65" s="12">
        <v>0</v>
      </c>
      <c r="AV65" s="12">
        <v>0.49600029000000001</v>
      </c>
      <c r="AW65" s="12">
        <v>8.5047960299999996</v>
      </c>
      <c r="AX65" s="12">
        <v>90.269996640000002</v>
      </c>
      <c r="AY65" s="12">
        <v>7.6421213200000002</v>
      </c>
      <c r="AZ65" s="12">
        <v>0</v>
      </c>
      <c r="BA65" s="12">
        <v>13.08509922</v>
      </c>
      <c r="BB65" s="12" t="s">
        <v>1938</v>
      </c>
      <c r="BC65" s="44"/>
      <c r="BD65" s="12">
        <f t="shared" si="8"/>
        <v>0.12805194805194908</v>
      </c>
      <c r="BE65" s="12">
        <f t="shared" si="9"/>
        <v>3.7625180141053609</v>
      </c>
      <c r="BF65" s="12">
        <f t="shared" si="10"/>
        <v>0.56696271929824527</v>
      </c>
      <c r="BG65" s="12">
        <f t="shared" si="11"/>
        <v>18666.787003609923</v>
      </c>
      <c r="BJ65" s="35" t="s">
        <v>40</v>
      </c>
      <c r="BK65" s="35">
        <f>MAX(G4:G155)</f>
        <v>2.2083333333333335</v>
      </c>
      <c r="BL65" s="35" t="s">
        <v>41</v>
      </c>
      <c r="BP65" s="12">
        <v>1275</v>
      </c>
      <c r="BQ65" s="12"/>
      <c r="BR65" s="12" t="str">
        <f t="shared" si="12"/>
        <v xml:space="preserve"> </v>
      </c>
    </row>
    <row r="66" spans="1:70" x14ac:dyDescent="0.3">
      <c r="A66" s="12">
        <f t="shared" si="13"/>
        <v>65</v>
      </c>
      <c r="B66" s="12" t="s">
        <v>3154</v>
      </c>
      <c r="C66" s="12" t="s">
        <v>3153</v>
      </c>
      <c r="D66" s="12">
        <v>-78.677345810000006</v>
      </c>
      <c r="E66" s="12">
        <v>-1.6584088100000001</v>
      </c>
      <c r="F66" s="12">
        <v>6.06</v>
      </c>
      <c r="G66" s="12">
        <f t="shared" si="15"/>
        <v>1.1375000000000004</v>
      </c>
      <c r="H66" s="12">
        <v>3.7900925000000001</v>
      </c>
      <c r="I66" s="12">
        <v>2842.23706054687</v>
      </c>
      <c r="J66" s="12">
        <v>41.9</v>
      </c>
      <c r="K66" s="12">
        <v>-1.91177011</v>
      </c>
      <c r="L66" s="12">
        <v>3.0561983599999998</v>
      </c>
      <c r="M66" s="12">
        <v>9.2039098700000004</v>
      </c>
      <c r="N66" s="12">
        <v>3.1898629999999997E-2</v>
      </c>
      <c r="O66" s="12" t="s">
        <v>1938</v>
      </c>
      <c r="P66" s="12">
        <v>-1.6584087599999999</v>
      </c>
      <c r="Q66" s="12">
        <v>2842.23706055</v>
      </c>
      <c r="R66" s="12">
        <v>1896</v>
      </c>
      <c r="S66" s="12">
        <v>5.4881925599999999</v>
      </c>
      <c r="T66" s="12">
        <v>23</v>
      </c>
      <c r="U66" s="12">
        <v>21.815999980000001</v>
      </c>
      <c r="V66" s="12">
        <v>12.55506325</v>
      </c>
      <c r="W66" s="12">
        <v>23</v>
      </c>
      <c r="X66" s="12">
        <v>-0.18804610999999999</v>
      </c>
      <c r="Y66" s="12">
        <v>0.31544399000000001</v>
      </c>
      <c r="Z66" s="12">
        <v>0.76011872000000003</v>
      </c>
      <c r="AA66" s="12">
        <v>-78.677345279999997</v>
      </c>
      <c r="AB66" s="12">
        <v>3.7900924699999998</v>
      </c>
      <c r="AC66" s="12" t="s">
        <v>1938</v>
      </c>
      <c r="AD66" s="12" t="s">
        <v>1938</v>
      </c>
      <c r="AE66" s="12"/>
      <c r="AF66" s="12"/>
      <c r="AG66" s="12"/>
      <c r="AH66" s="12">
        <v>14.226872439999999</v>
      </c>
      <c r="AI66" s="12">
        <v>83.921569820000002</v>
      </c>
      <c r="AJ66" s="12" t="s">
        <v>1938</v>
      </c>
      <c r="AK66" s="12">
        <v>48.737712860000002</v>
      </c>
      <c r="AL66" s="12" t="s">
        <v>1938</v>
      </c>
      <c r="AM66" s="12" t="s">
        <v>1938</v>
      </c>
      <c r="AN66" s="12">
        <v>0.15131031</v>
      </c>
      <c r="AO66" s="12" t="s">
        <v>1938</v>
      </c>
      <c r="AP66" s="12">
        <v>-4.2572822600000002</v>
      </c>
      <c r="AQ66" s="12">
        <v>0.13718927</v>
      </c>
      <c r="AR66" s="12">
        <v>3.7334579999999999E-2</v>
      </c>
      <c r="AS66" s="12" t="s">
        <v>1938</v>
      </c>
      <c r="AT66" s="12" t="s">
        <v>1938</v>
      </c>
      <c r="AU66" s="12">
        <v>1054.1046142600001</v>
      </c>
      <c r="AV66" s="12">
        <v>4.6760006000000001</v>
      </c>
      <c r="AW66" s="12">
        <v>8.5141792299999999</v>
      </c>
      <c r="AX66" s="12">
        <v>2.5091846000000002</v>
      </c>
      <c r="AY66" s="12">
        <v>7.6270146399999996</v>
      </c>
      <c r="AZ66" s="12">
        <v>39.852756499999998</v>
      </c>
      <c r="BA66" s="12">
        <v>13.11101723</v>
      </c>
      <c r="BB66" s="12" t="s">
        <v>1938</v>
      </c>
      <c r="BC66" s="44"/>
      <c r="BD66" s="12">
        <f t="shared" ref="BD66:BD97" si="16">IF(F66&lt;$BJ$2,$BJ$2-F66,F66-$BJ$2)</f>
        <v>1.0980519480519488</v>
      </c>
      <c r="BE66" s="12">
        <f t="shared" ref="BE66:BE97" si="17">(BD66/L66)*100</f>
        <v>35.928687169766981</v>
      </c>
      <c r="BF66" s="12">
        <f t="shared" ref="BF66:BF97" si="18">IF(G66&lt;$BL$2,$BL$2-G66,G66-$BL$2)</f>
        <v>1.1344627192982459</v>
      </c>
      <c r="BG66" s="12">
        <f t="shared" ref="BG66:BG97" si="19">(BF66/$BL$2)*100</f>
        <v>37351.263537905797</v>
      </c>
      <c r="BJ66" s="35" t="s">
        <v>2847</v>
      </c>
      <c r="BK66" s="35">
        <f>MIN(G4:G155)</f>
        <v>-3.1708333333333329</v>
      </c>
      <c r="BL66" s="35" t="s">
        <v>41</v>
      </c>
      <c r="BP66" s="12">
        <v>1284</v>
      </c>
      <c r="BQ66" s="12"/>
      <c r="BR66" s="12" t="str">
        <f t="shared" ref="BR66:BR97" si="20">IF(BP66&lt;=1000,BP66," ")</f>
        <v xml:space="preserve"> </v>
      </c>
    </row>
    <row r="67" spans="1:70" x14ac:dyDescent="0.3">
      <c r="A67" s="12">
        <f t="shared" ref="A67:A98" si="21">1+A66</f>
        <v>66</v>
      </c>
      <c r="B67" s="12" t="s">
        <v>3152</v>
      </c>
      <c r="C67" s="12" t="s">
        <v>3151</v>
      </c>
      <c r="D67" s="12">
        <v>-78.677301040000003</v>
      </c>
      <c r="E67" s="12">
        <v>-1.65835935</v>
      </c>
      <c r="F67" s="12">
        <v>7.23</v>
      </c>
      <c r="G67" s="12">
        <f t="shared" si="15"/>
        <v>1.1658333333333337</v>
      </c>
      <c r="H67" s="12">
        <v>3.7900925000000001</v>
      </c>
      <c r="I67" s="12">
        <v>2842.29028320312</v>
      </c>
      <c r="J67" s="12">
        <v>42.3</v>
      </c>
      <c r="K67" s="12">
        <v>-1.9381063000000001</v>
      </c>
      <c r="L67" s="12">
        <v>2.98197818</v>
      </c>
      <c r="M67" s="12">
        <v>10.360309600000001</v>
      </c>
      <c r="N67" s="12">
        <v>3.9849120000000002E-2</v>
      </c>
      <c r="O67" s="12" t="s">
        <v>1938</v>
      </c>
      <c r="P67" s="12">
        <v>-1.6583594100000001</v>
      </c>
      <c r="Q67" s="12">
        <v>2842.2902832</v>
      </c>
      <c r="R67" s="12">
        <v>1896</v>
      </c>
      <c r="S67" s="12">
        <v>5.4881925599999999</v>
      </c>
      <c r="T67" s="12">
        <v>23</v>
      </c>
      <c r="U67" s="12">
        <v>26.027999879999999</v>
      </c>
      <c r="V67" s="12">
        <v>12.55506325</v>
      </c>
      <c r="W67" s="12">
        <v>23</v>
      </c>
      <c r="X67" s="12">
        <v>-0.14289552</v>
      </c>
      <c r="Y67" s="12">
        <v>0.30714604000000001</v>
      </c>
      <c r="Z67" s="12">
        <v>0.83260369000000001</v>
      </c>
      <c r="AA67" s="12">
        <v>-78.677299500000004</v>
      </c>
      <c r="AB67" s="12">
        <v>3.7900924699999998</v>
      </c>
      <c r="AC67" s="12" t="s">
        <v>1938</v>
      </c>
      <c r="AD67" s="12" t="s">
        <v>1938</v>
      </c>
      <c r="AE67" s="12"/>
      <c r="AF67" s="12"/>
      <c r="AG67" s="12"/>
      <c r="AH67" s="12">
        <v>14.226872439999999</v>
      </c>
      <c r="AI67" s="12">
        <v>83.921569820000002</v>
      </c>
      <c r="AJ67" s="12" t="s">
        <v>1938</v>
      </c>
      <c r="AK67" s="12">
        <v>48.737712860000002</v>
      </c>
      <c r="AL67" s="12" t="s">
        <v>1938</v>
      </c>
      <c r="AM67" s="12" t="s">
        <v>1938</v>
      </c>
      <c r="AN67" s="12">
        <v>0.15131031</v>
      </c>
      <c r="AO67" s="12" t="s">
        <v>1938</v>
      </c>
      <c r="AP67" s="12">
        <v>-4.2572822600000002</v>
      </c>
      <c r="AQ67" s="12">
        <v>0.13718927</v>
      </c>
      <c r="AR67" s="12">
        <v>3.7334579999999999E-2</v>
      </c>
      <c r="AS67" s="12" t="s">
        <v>1938</v>
      </c>
      <c r="AT67" s="12" t="s">
        <v>1938</v>
      </c>
      <c r="AU67" s="12">
        <v>1054.1046142600001</v>
      </c>
      <c r="AV67" s="12">
        <v>4.6760006000000001</v>
      </c>
      <c r="AW67" s="12">
        <v>8.5141792299999999</v>
      </c>
      <c r="AX67" s="12">
        <v>2.5091846000000002</v>
      </c>
      <c r="AY67" s="12">
        <v>7.6270146399999996</v>
      </c>
      <c r="AZ67" s="12">
        <v>39.852756499999998</v>
      </c>
      <c r="BA67" s="12">
        <v>13.11101723</v>
      </c>
      <c r="BB67" s="12" t="s">
        <v>1938</v>
      </c>
      <c r="BC67" s="44"/>
      <c r="BD67" s="12">
        <f t="shared" si="16"/>
        <v>2.2680519480519497</v>
      </c>
      <c r="BE67" s="12">
        <f t="shared" si="17"/>
        <v>76.058636621276349</v>
      </c>
      <c r="BF67" s="12">
        <f t="shared" si="18"/>
        <v>1.1627960526315793</v>
      </c>
      <c r="BG67" s="12">
        <f t="shared" si="19"/>
        <v>38284.115523465356</v>
      </c>
      <c r="BJ67" s="35" t="s">
        <v>43</v>
      </c>
      <c r="BK67" s="35">
        <f>SUMIF(G2:G155,"&gt;0")/362</f>
        <v>0.14564456721915289</v>
      </c>
      <c r="BL67" s="35" t="s">
        <v>41</v>
      </c>
      <c r="BP67" s="12">
        <v>1284</v>
      </c>
      <c r="BQ67" s="12"/>
      <c r="BR67" s="12" t="str">
        <f t="shared" si="20"/>
        <v xml:space="preserve"> </v>
      </c>
    </row>
    <row r="68" spans="1:70" x14ac:dyDescent="0.3">
      <c r="A68" s="12">
        <f t="shared" si="21"/>
        <v>67</v>
      </c>
      <c r="B68" s="12" t="s">
        <v>3150</v>
      </c>
      <c r="C68" s="12" t="s">
        <v>3149</v>
      </c>
      <c r="D68" s="12">
        <v>-78.677247469999998</v>
      </c>
      <c r="E68" s="12">
        <v>-1.6583033</v>
      </c>
      <c r="F68" s="12">
        <v>8.33</v>
      </c>
      <c r="G68" s="12">
        <f t="shared" ref="G68:G99" si="22">(-F70+8*F69-8*F67+F66)/12</f>
        <v>1.0733333333333326</v>
      </c>
      <c r="H68" s="12">
        <v>3.7900925000000001</v>
      </c>
      <c r="I68" s="12">
        <v>2842.47973632812</v>
      </c>
      <c r="J68" s="12">
        <v>42.6</v>
      </c>
      <c r="K68" s="12">
        <v>-1.9309236999999999</v>
      </c>
      <c r="L68" s="12">
        <v>3.00592017</v>
      </c>
      <c r="M68" s="12">
        <v>9.0267391200000002</v>
      </c>
      <c r="N68" s="12">
        <v>8.6064899999999996E-3</v>
      </c>
      <c r="O68" s="12" t="s">
        <v>1938</v>
      </c>
      <c r="P68" s="12">
        <v>-1.6583032600000001</v>
      </c>
      <c r="Q68" s="12">
        <v>2842.4797363299999</v>
      </c>
      <c r="R68" s="12">
        <v>2462</v>
      </c>
      <c r="S68" s="12">
        <v>5.4999213200000003</v>
      </c>
      <c r="T68" s="12">
        <v>29</v>
      </c>
      <c r="U68" s="12">
        <v>29.987998959999999</v>
      </c>
      <c r="V68" s="12">
        <v>12.616139410000001</v>
      </c>
      <c r="W68" s="12">
        <v>23</v>
      </c>
      <c r="X68" s="12">
        <v>-0.18462930999999999</v>
      </c>
      <c r="Y68" s="12">
        <v>0.36352327000000001</v>
      </c>
      <c r="Z68" s="12">
        <v>0.84456259</v>
      </c>
      <c r="AA68" s="12">
        <v>-78.677246089999997</v>
      </c>
      <c r="AB68" s="12">
        <v>3.7900924699999998</v>
      </c>
      <c r="AC68" s="12" t="s">
        <v>1938</v>
      </c>
      <c r="AD68" s="12" t="s">
        <v>1938</v>
      </c>
      <c r="AE68" s="12"/>
      <c r="AF68" s="12"/>
      <c r="AG68" s="12"/>
      <c r="AH68" s="12">
        <v>14.243124010000001</v>
      </c>
      <c r="AI68" s="12">
        <v>84.313728330000004</v>
      </c>
      <c r="AJ68" s="12" t="s">
        <v>1938</v>
      </c>
      <c r="AK68" s="12">
        <v>48.73617935</v>
      </c>
      <c r="AL68" s="12" t="s">
        <v>1938</v>
      </c>
      <c r="AM68" s="12" t="s">
        <v>1938</v>
      </c>
      <c r="AN68" s="12">
        <v>0.15230678</v>
      </c>
      <c r="AO68" s="12" t="s">
        <v>1938</v>
      </c>
      <c r="AP68" s="12">
        <v>-4.4023208599999997</v>
      </c>
      <c r="AQ68" s="12">
        <v>0.14356281000000001</v>
      </c>
      <c r="AR68" s="12">
        <v>3.75162E-2</v>
      </c>
      <c r="AS68" s="12" t="s">
        <v>1938</v>
      </c>
      <c r="AT68" s="12" t="s">
        <v>1938</v>
      </c>
      <c r="AU68" s="12">
        <v>1125.0327148399999</v>
      </c>
      <c r="AV68" s="12">
        <v>2.9720001200000001</v>
      </c>
      <c r="AW68" s="12">
        <v>8.5259075200000005</v>
      </c>
      <c r="AX68" s="12">
        <v>2.3509921999999999</v>
      </c>
      <c r="AY68" s="12">
        <v>7.6045350999999997</v>
      </c>
      <c r="AZ68" s="12">
        <v>42.534347529999998</v>
      </c>
      <c r="BA68" s="12">
        <v>13.14977455</v>
      </c>
      <c r="BB68" s="12" t="s">
        <v>1938</v>
      </c>
      <c r="BC68" s="44"/>
      <c r="BD68" s="12">
        <f t="shared" si="16"/>
        <v>3.3680519480519493</v>
      </c>
      <c r="BE68" s="12">
        <f t="shared" si="17"/>
        <v>112.0472852761073</v>
      </c>
      <c r="BF68" s="12">
        <f t="shared" si="18"/>
        <v>1.0702960526315781</v>
      </c>
      <c r="BG68" s="12">
        <f t="shared" si="19"/>
        <v>35238.628158844411</v>
      </c>
      <c r="BJ68" s="35" t="s">
        <v>45</v>
      </c>
      <c r="BK68" s="35">
        <f>SUMIF(G2:G365,"&lt;0")/362</f>
        <v>-0.14436924493554326</v>
      </c>
      <c r="BL68" s="35" t="s">
        <v>41</v>
      </c>
      <c r="BP68" s="12">
        <v>1300</v>
      </c>
      <c r="BQ68" s="12"/>
      <c r="BR68" s="12" t="str">
        <f t="shared" si="20"/>
        <v xml:space="preserve"> </v>
      </c>
    </row>
    <row r="69" spans="1:70" x14ac:dyDescent="0.3">
      <c r="A69" s="12">
        <f t="shared" si="21"/>
        <v>68</v>
      </c>
      <c r="B69" s="12" t="s">
        <v>3148</v>
      </c>
      <c r="C69" s="12" t="s">
        <v>3147</v>
      </c>
      <c r="D69" s="12">
        <v>-78.677190019999998</v>
      </c>
      <c r="E69" s="12">
        <v>-1.65824101</v>
      </c>
      <c r="F69" s="12">
        <v>9.26</v>
      </c>
      <c r="G69" s="12">
        <f t="shared" si="22"/>
        <v>0.51250000000000018</v>
      </c>
      <c r="H69" s="12">
        <v>3.7900925000000001</v>
      </c>
      <c r="I69" s="12">
        <v>2842.29858398437</v>
      </c>
      <c r="J69" s="12">
        <v>42.6</v>
      </c>
      <c r="K69" s="12">
        <v>-0.54707508999999999</v>
      </c>
      <c r="L69" s="12">
        <v>2.3546974700000001</v>
      </c>
      <c r="M69" s="12">
        <v>10.877456670000001</v>
      </c>
      <c r="N69" s="12">
        <v>4.4778930000000002E-2</v>
      </c>
      <c r="O69" s="12" t="s">
        <v>1938</v>
      </c>
      <c r="P69" s="12">
        <v>-1.6582410299999999</v>
      </c>
      <c r="Q69" s="12">
        <v>2842.2985839799999</v>
      </c>
      <c r="R69" s="12">
        <v>2831</v>
      </c>
      <c r="S69" s="12">
        <v>5.5137638999999998</v>
      </c>
      <c r="T69" s="12">
        <v>34</v>
      </c>
      <c r="U69" s="12">
        <v>33.335998539999999</v>
      </c>
      <c r="V69" s="12">
        <v>12.618548390000001</v>
      </c>
      <c r="W69" s="12">
        <v>21</v>
      </c>
      <c r="X69" s="12">
        <v>-0.13557379999999999</v>
      </c>
      <c r="Y69" s="12">
        <v>0.19121885</v>
      </c>
      <c r="Z69" s="12">
        <v>0.81649594999999997</v>
      </c>
      <c r="AA69" s="12">
        <v>-78.677192689999998</v>
      </c>
      <c r="AB69" s="12">
        <v>3.7900924699999998</v>
      </c>
      <c r="AC69" s="12" t="s">
        <v>1938</v>
      </c>
      <c r="AD69" s="12" t="s">
        <v>1938</v>
      </c>
      <c r="AE69" s="12"/>
      <c r="AF69" s="12"/>
      <c r="AG69" s="12"/>
      <c r="AH69" s="12">
        <v>14.264835359999999</v>
      </c>
      <c r="AI69" s="12">
        <v>84.313728330000004</v>
      </c>
      <c r="AJ69" s="12" t="s">
        <v>1938</v>
      </c>
      <c r="AK69" s="12">
        <v>48.735633849999999</v>
      </c>
      <c r="AL69" s="12" t="s">
        <v>1938</v>
      </c>
      <c r="AM69" s="12" t="s">
        <v>1938</v>
      </c>
      <c r="AN69" s="12">
        <v>0.15266141</v>
      </c>
      <c r="AO69" s="12" t="s">
        <v>1938</v>
      </c>
      <c r="AP69" s="12">
        <v>-11.79924488</v>
      </c>
      <c r="AQ69" s="12">
        <v>4.087553E-2</v>
      </c>
      <c r="AR69" s="12">
        <v>3.752337E-2</v>
      </c>
      <c r="AS69" s="12" t="s">
        <v>1938</v>
      </c>
      <c r="AT69" s="12" t="s">
        <v>1938</v>
      </c>
      <c r="AU69" s="12">
        <v>328.79663085999999</v>
      </c>
      <c r="AV69" s="12">
        <v>0.66400146000000004</v>
      </c>
      <c r="AW69" s="12">
        <v>8.5397500999999991</v>
      </c>
      <c r="AX69" s="12">
        <v>8.0443134300000008</v>
      </c>
      <c r="AY69" s="12">
        <v>7.6040611299999998</v>
      </c>
      <c r="AZ69" s="12">
        <v>12.43088245</v>
      </c>
      <c r="BA69" s="12">
        <v>13.15059376</v>
      </c>
      <c r="BB69" s="12" t="s">
        <v>1938</v>
      </c>
      <c r="BC69" s="44"/>
      <c r="BD69" s="12">
        <f t="shared" si="16"/>
        <v>4.298051948051949</v>
      </c>
      <c r="BE69" s="12">
        <f t="shared" si="17"/>
        <v>182.53096216440701</v>
      </c>
      <c r="BF69" s="12">
        <f t="shared" si="18"/>
        <v>0.50946271929824571</v>
      </c>
      <c r="BG69" s="12">
        <f t="shared" si="19"/>
        <v>16773.64620938613</v>
      </c>
      <c r="BJ69" s="35" t="s">
        <v>2709</v>
      </c>
      <c r="BK69" s="35">
        <f>S155-S2</f>
        <v>0.77329491999999966</v>
      </c>
      <c r="BL69" s="35"/>
      <c r="BP69" s="12">
        <v>1320</v>
      </c>
      <c r="BQ69" s="12"/>
      <c r="BR69" s="12" t="str">
        <f t="shared" si="20"/>
        <v xml:space="preserve"> </v>
      </c>
    </row>
    <row r="70" spans="1:70" x14ac:dyDescent="0.3">
      <c r="A70" s="12">
        <f t="shared" si="21"/>
        <v>69</v>
      </c>
      <c r="B70" s="12" t="s">
        <v>3146</v>
      </c>
      <c r="C70" s="12" t="s">
        <v>3145</v>
      </c>
      <c r="D70" s="12">
        <v>-78.677131410000001</v>
      </c>
      <c r="E70" s="12">
        <v>-1.6581777900000001</v>
      </c>
      <c r="F70" s="12">
        <v>9.42</v>
      </c>
      <c r="G70" s="12">
        <f t="shared" si="22"/>
        <v>0.18750000000000014</v>
      </c>
      <c r="H70" s="12">
        <v>3.7900925000000001</v>
      </c>
      <c r="I70" s="12">
        <v>2842.3388671875</v>
      </c>
      <c r="J70" s="12">
        <v>42.2</v>
      </c>
      <c r="K70" s="12">
        <v>-1.2916718700000001</v>
      </c>
      <c r="L70" s="12">
        <v>2.46961904</v>
      </c>
      <c r="M70" s="12">
        <v>9.2374286699999999</v>
      </c>
      <c r="N70" s="12">
        <v>2.9155940000000002E-2</v>
      </c>
      <c r="O70" s="12" t="s">
        <v>1938</v>
      </c>
      <c r="P70" s="12">
        <v>-1.65817773</v>
      </c>
      <c r="Q70" s="12">
        <v>2842.3388671900002</v>
      </c>
      <c r="R70" s="12">
        <v>2831</v>
      </c>
      <c r="S70" s="12">
        <v>5.5137638999999998</v>
      </c>
      <c r="T70" s="12">
        <v>34</v>
      </c>
      <c r="U70" s="12">
        <v>33.911998750000002</v>
      </c>
      <c r="V70" s="12">
        <v>12.618548390000001</v>
      </c>
      <c r="W70" s="12">
        <v>21</v>
      </c>
      <c r="X70" s="12">
        <v>-0.21269589999999999</v>
      </c>
      <c r="Y70" s="12">
        <v>0.27590671</v>
      </c>
      <c r="Z70" s="12">
        <v>0.85676538999999996</v>
      </c>
      <c r="AA70" s="12">
        <v>-78.677131650000007</v>
      </c>
      <c r="AB70" s="12">
        <v>3.7900924699999998</v>
      </c>
      <c r="AC70" s="12" t="s">
        <v>1938</v>
      </c>
      <c r="AD70" s="12" t="s">
        <v>1938</v>
      </c>
      <c r="AE70" s="12"/>
      <c r="AF70" s="12"/>
      <c r="AG70" s="12"/>
      <c r="AH70" s="12">
        <v>14.264835359999999</v>
      </c>
      <c r="AI70" s="12">
        <v>8.6274509399999992</v>
      </c>
      <c r="AJ70" s="12" t="s">
        <v>1938</v>
      </c>
      <c r="AK70" s="12">
        <v>48.735633849999999</v>
      </c>
      <c r="AL70" s="12" t="s">
        <v>1938</v>
      </c>
      <c r="AM70" s="12" t="s">
        <v>1938</v>
      </c>
      <c r="AN70" s="12">
        <v>0.15266141</v>
      </c>
      <c r="AO70" s="12" t="s">
        <v>1938</v>
      </c>
      <c r="AP70" s="12">
        <v>-11.79924488</v>
      </c>
      <c r="AQ70" s="12">
        <v>4.087553E-2</v>
      </c>
      <c r="AR70" s="12">
        <v>3.752337E-2</v>
      </c>
      <c r="AS70" s="12" t="s">
        <v>1938</v>
      </c>
      <c r="AT70" s="12" t="s">
        <v>1938</v>
      </c>
      <c r="AU70" s="12">
        <v>328.79663085999999</v>
      </c>
      <c r="AV70" s="12">
        <v>0.66400146000000004</v>
      </c>
      <c r="AW70" s="12">
        <v>8.5397500999999991</v>
      </c>
      <c r="AX70" s="12">
        <v>8.0443134300000008</v>
      </c>
      <c r="AY70" s="12">
        <v>7.6040611299999998</v>
      </c>
      <c r="AZ70" s="12">
        <v>12.43088245</v>
      </c>
      <c r="BA70" s="12">
        <v>13.15059376</v>
      </c>
      <c r="BB70" s="12" t="s">
        <v>1938</v>
      </c>
      <c r="BC70" s="44"/>
      <c r="BD70" s="12">
        <f t="shared" si="16"/>
        <v>4.4580519480519492</v>
      </c>
      <c r="BE70" s="12">
        <f t="shared" si="17"/>
        <v>180.51577493717207</v>
      </c>
      <c r="BF70" s="12">
        <f t="shared" si="18"/>
        <v>0.18446271929824573</v>
      </c>
      <c r="BG70" s="12">
        <f t="shared" si="19"/>
        <v>6073.2851985559037</v>
      </c>
      <c r="BJ70" s="35" t="s">
        <v>2709</v>
      </c>
      <c r="BK70" s="35">
        <f>BK69*1000</f>
        <v>773.29491999999971</v>
      </c>
      <c r="BL70" s="35"/>
      <c r="BP70" s="12">
        <v>1320</v>
      </c>
      <c r="BQ70" s="12"/>
      <c r="BR70" s="12" t="str">
        <f t="shared" si="20"/>
        <v xml:space="preserve"> </v>
      </c>
    </row>
    <row r="71" spans="1:70" x14ac:dyDescent="0.3">
      <c r="A71" s="12">
        <f t="shared" si="21"/>
        <v>70</v>
      </c>
      <c r="B71" s="12" t="s">
        <v>3144</v>
      </c>
      <c r="C71" s="12" t="s">
        <v>3143</v>
      </c>
      <c r="D71" s="12">
        <v>-78.677071810000001</v>
      </c>
      <c r="E71" s="12">
        <v>-1.6581082199999999</v>
      </c>
      <c r="F71" s="12">
        <v>9.8000000000000007</v>
      </c>
      <c r="G71" s="12">
        <f t="shared" si="22"/>
        <v>0.54249999999999998</v>
      </c>
      <c r="H71" s="12">
        <v>3.7900925000000001</v>
      </c>
      <c r="I71" s="12">
        <v>2842.66772460937</v>
      </c>
      <c r="J71" s="12">
        <v>42</v>
      </c>
      <c r="K71" s="12">
        <v>-1.8543092000000001</v>
      </c>
      <c r="L71" s="12">
        <v>2.7281928099999999</v>
      </c>
      <c r="M71" s="12">
        <v>9.2494001400000005</v>
      </c>
      <c r="N71" s="12">
        <v>2.0021980000000002E-2</v>
      </c>
      <c r="O71" s="12" t="s">
        <v>1938</v>
      </c>
      <c r="P71" s="12">
        <v>-1.6581082300000001</v>
      </c>
      <c r="Q71" s="12">
        <v>2842.6677246099998</v>
      </c>
      <c r="R71" s="12">
        <v>1880</v>
      </c>
      <c r="S71" s="12">
        <v>5.52898216</v>
      </c>
      <c r="T71" s="12">
        <v>35</v>
      </c>
      <c r="U71" s="12">
        <v>35.27999878</v>
      </c>
      <c r="V71" s="12">
        <v>12.637827870000001</v>
      </c>
      <c r="W71" s="12">
        <v>19</v>
      </c>
      <c r="X71" s="12">
        <v>-0.15021724</v>
      </c>
      <c r="Y71" s="12">
        <v>0.25028071000000002</v>
      </c>
      <c r="Z71" s="12">
        <v>0.79794765000000001</v>
      </c>
      <c r="AA71" s="12">
        <v>-78.677070619999995</v>
      </c>
      <c r="AB71" s="12">
        <v>3.7900924699999998</v>
      </c>
      <c r="AC71" s="12" t="s">
        <v>1938</v>
      </c>
      <c r="AD71" s="12" t="s">
        <v>1938</v>
      </c>
      <c r="AE71" s="12"/>
      <c r="AF71" s="12"/>
      <c r="AG71" s="12"/>
      <c r="AH71" s="12">
        <v>14.287595749999999</v>
      </c>
      <c r="AI71" s="12">
        <v>84.705886840000005</v>
      </c>
      <c r="AJ71" s="12" t="s">
        <v>1938</v>
      </c>
      <c r="AK71" s="12">
        <v>48.734683990000001</v>
      </c>
      <c r="AL71" s="12" t="s">
        <v>1938</v>
      </c>
      <c r="AM71" s="12" t="s">
        <v>1938</v>
      </c>
      <c r="AN71" s="12">
        <v>0.15327948</v>
      </c>
      <c r="AO71" s="12" t="s">
        <v>1938</v>
      </c>
      <c r="AP71" s="12">
        <v>-4.4023208599999997</v>
      </c>
      <c r="AQ71" s="12">
        <v>6.0359749999999997E-2</v>
      </c>
      <c r="AR71" s="12">
        <v>3.7580700000000002E-2</v>
      </c>
      <c r="AS71" s="12" t="s">
        <v>1938</v>
      </c>
      <c r="AT71" s="12" t="s">
        <v>1938</v>
      </c>
      <c r="AU71" s="12">
        <v>502.49240112000001</v>
      </c>
      <c r="AV71" s="12">
        <v>1.08800125</v>
      </c>
      <c r="AW71" s="12">
        <v>8.55496883</v>
      </c>
      <c r="AX71" s="12">
        <v>5.2636480299999997</v>
      </c>
      <c r="AY71" s="12">
        <v>7.59736776</v>
      </c>
      <c r="AZ71" s="12">
        <v>18.997835160000001</v>
      </c>
      <c r="BA71" s="12">
        <v>13.162179950000001</v>
      </c>
      <c r="BB71" s="12" t="s">
        <v>1938</v>
      </c>
      <c r="BC71" s="44"/>
      <c r="BD71" s="12">
        <f t="shared" si="16"/>
        <v>4.8380519480519499</v>
      </c>
      <c r="BE71" s="12">
        <f t="shared" si="17"/>
        <v>177.33541157056086</v>
      </c>
      <c r="BF71" s="12">
        <f t="shared" si="18"/>
        <v>0.53946271929824552</v>
      </c>
      <c r="BG71" s="12">
        <f t="shared" si="19"/>
        <v>17761.371841155065</v>
      </c>
      <c r="BJ71" s="35" t="s">
        <v>2858</v>
      </c>
      <c r="BK71" s="35">
        <f>MAX(R2:R155)</f>
        <v>2831</v>
      </c>
      <c r="BL71" s="35"/>
      <c r="BP71" s="12">
        <v>1339</v>
      </c>
      <c r="BQ71" s="12"/>
      <c r="BR71" s="12" t="str">
        <f t="shared" si="20"/>
        <v xml:space="preserve"> </v>
      </c>
    </row>
    <row r="72" spans="1:70" x14ac:dyDescent="0.3">
      <c r="A72" s="12">
        <f t="shared" si="21"/>
        <v>71</v>
      </c>
      <c r="B72" s="12" t="s">
        <v>3142</v>
      </c>
      <c r="C72" s="12" t="s">
        <v>3141</v>
      </c>
      <c r="D72" s="12">
        <v>-78.677011109999995</v>
      </c>
      <c r="E72" s="12">
        <v>-1.6580422800000001</v>
      </c>
      <c r="F72" s="12">
        <v>10.4</v>
      </c>
      <c r="G72" s="12">
        <f t="shared" si="22"/>
        <v>0.42499999999999938</v>
      </c>
      <c r="H72" s="12">
        <v>3.7900925000000001</v>
      </c>
      <c r="I72" s="12">
        <v>2842.73754882812</v>
      </c>
      <c r="J72" s="12">
        <v>41.6</v>
      </c>
      <c r="K72" s="12">
        <v>-0.49919105000000003</v>
      </c>
      <c r="L72" s="12">
        <v>1.44968915</v>
      </c>
      <c r="M72" s="12">
        <v>10.551845549999999</v>
      </c>
      <c r="N72" s="12">
        <v>3.8113090000000002E-2</v>
      </c>
      <c r="O72" s="12" t="s">
        <v>1938</v>
      </c>
      <c r="P72" s="12">
        <v>-1.6580423099999999</v>
      </c>
      <c r="Q72" s="12">
        <v>2842.7375488299999</v>
      </c>
      <c r="R72" s="12">
        <v>1880</v>
      </c>
      <c r="S72" s="12">
        <v>5.52898216</v>
      </c>
      <c r="T72" s="12">
        <v>35</v>
      </c>
      <c r="U72" s="12">
        <v>37.439998629999998</v>
      </c>
      <c r="V72" s="12">
        <v>12.63350296</v>
      </c>
      <c r="W72" s="12">
        <v>20</v>
      </c>
      <c r="X72" s="12">
        <v>-0.16778935</v>
      </c>
      <c r="Y72" s="12">
        <v>0.23100018999999999</v>
      </c>
      <c r="Z72" s="12">
        <v>0.79892384999999999</v>
      </c>
      <c r="AA72" s="12">
        <v>-78.677009580000004</v>
      </c>
      <c r="AB72" s="12">
        <v>3.7900924699999998</v>
      </c>
      <c r="AC72" s="12" t="s">
        <v>1938</v>
      </c>
      <c r="AD72" s="12" t="s">
        <v>1938</v>
      </c>
      <c r="AE72" s="12"/>
      <c r="AF72" s="12"/>
      <c r="AG72" s="12"/>
      <c r="AH72" s="12">
        <v>14.287595749999999</v>
      </c>
      <c r="AI72" s="12">
        <v>84.705886840000005</v>
      </c>
      <c r="AJ72" s="12" t="s">
        <v>1938</v>
      </c>
      <c r="AK72" s="12">
        <v>48.73411179</v>
      </c>
      <c r="AL72" s="12" t="s">
        <v>1938</v>
      </c>
      <c r="AM72" s="12" t="s">
        <v>1938</v>
      </c>
      <c r="AN72" s="12">
        <v>0.15364994000000001</v>
      </c>
      <c r="AO72" s="12" t="s">
        <v>1938</v>
      </c>
      <c r="AP72" s="12">
        <v>-10.929018020000001</v>
      </c>
      <c r="AQ72" s="12">
        <v>3.290759E-2</v>
      </c>
      <c r="AR72" s="12">
        <v>3.7567839999999998E-2</v>
      </c>
      <c r="AS72" s="12" t="s">
        <v>1938</v>
      </c>
      <c r="AT72" s="12" t="s">
        <v>1938</v>
      </c>
      <c r="AU72" s="12">
        <v>274.1902771</v>
      </c>
      <c r="AV72" s="12">
        <v>1.08800125</v>
      </c>
      <c r="AW72" s="12">
        <v>8.55496883</v>
      </c>
      <c r="AX72" s="12">
        <v>9.6463785200000007</v>
      </c>
      <c r="AY72" s="12">
        <v>7.5995202099999997</v>
      </c>
      <c r="AZ72" s="12">
        <v>10.36636925</v>
      </c>
      <c r="BA72" s="12">
        <v>13.158452029999999</v>
      </c>
      <c r="BB72" s="12" t="s">
        <v>1938</v>
      </c>
      <c r="BC72" s="44"/>
      <c r="BD72" s="12">
        <f t="shared" si="16"/>
        <v>5.4380519480519496</v>
      </c>
      <c r="BE72" s="12">
        <f t="shared" si="17"/>
        <v>375.11848302458151</v>
      </c>
      <c r="BF72" s="12">
        <f t="shared" si="18"/>
        <v>0.42196271929824497</v>
      </c>
      <c r="BG72" s="12">
        <f t="shared" si="19"/>
        <v>13892.779783393351</v>
      </c>
      <c r="BJ72" s="35" t="s">
        <v>2861</v>
      </c>
      <c r="BK72" s="35">
        <f>MIN(R2:R155)</f>
        <v>660</v>
      </c>
      <c r="BL72" s="35"/>
      <c r="BP72" s="12">
        <v>1339</v>
      </c>
      <c r="BQ72" s="12"/>
      <c r="BR72" s="12" t="str">
        <f t="shared" si="20"/>
        <v xml:space="preserve"> </v>
      </c>
    </row>
    <row r="73" spans="1:70" x14ac:dyDescent="0.3">
      <c r="A73" s="12">
        <f t="shared" si="21"/>
        <v>72</v>
      </c>
      <c r="B73" s="12" t="s">
        <v>3140</v>
      </c>
      <c r="C73" s="12" t="s">
        <v>3139</v>
      </c>
      <c r="D73" s="12">
        <v>-78.676942879999999</v>
      </c>
      <c r="E73" s="12">
        <v>-1.6579708500000001</v>
      </c>
      <c r="F73" s="12">
        <v>10.59</v>
      </c>
      <c r="G73" s="12">
        <f t="shared" si="22"/>
        <v>8.6666666666666295E-2</v>
      </c>
      <c r="H73" s="12">
        <v>3.7900925000000001</v>
      </c>
      <c r="I73" s="12">
        <v>2842.5107421875</v>
      </c>
      <c r="J73" s="12">
        <v>41.6</v>
      </c>
      <c r="K73" s="12">
        <v>-1.8926163899999999</v>
      </c>
      <c r="L73" s="12">
        <v>2.5318682199999998</v>
      </c>
      <c r="M73" s="12">
        <v>10.04188061</v>
      </c>
      <c r="N73" s="12">
        <v>3.9792880000000003E-2</v>
      </c>
      <c r="O73" s="12" t="s">
        <v>1938</v>
      </c>
      <c r="P73" s="12">
        <v>-1.65797091</v>
      </c>
      <c r="Q73" s="12">
        <v>2842.5107421900002</v>
      </c>
      <c r="R73" s="12">
        <v>2003</v>
      </c>
      <c r="S73" s="12">
        <v>5.5465426400000002</v>
      </c>
      <c r="T73" s="12">
        <v>38</v>
      </c>
      <c r="U73" s="12">
        <v>38.124000549999998</v>
      </c>
      <c r="V73" s="12">
        <v>12.63350296</v>
      </c>
      <c r="W73" s="12">
        <v>20</v>
      </c>
      <c r="X73" s="12">
        <v>-0.16998588000000001</v>
      </c>
      <c r="Y73" s="12">
        <v>0.22977990000000001</v>
      </c>
      <c r="Z73" s="12">
        <v>0.99075287999999995</v>
      </c>
      <c r="AA73" s="12">
        <v>-78.676940920000007</v>
      </c>
      <c r="AB73" s="12">
        <v>3.7900924699999998</v>
      </c>
      <c r="AC73" s="12" t="s">
        <v>1938</v>
      </c>
      <c r="AD73" s="12" t="s">
        <v>1938</v>
      </c>
      <c r="AE73" s="12"/>
      <c r="AF73" s="12"/>
      <c r="AG73" s="12"/>
      <c r="AH73" s="12">
        <v>14.31359673</v>
      </c>
      <c r="AI73" s="12">
        <v>19.6078434</v>
      </c>
      <c r="AJ73" s="12" t="s">
        <v>1938</v>
      </c>
      <c r="AK73" s="12">
        <v>48.73411179</v>
      </c>
      <c r="AL73" s="12" t="s">
        <v>1938</v>
      </c>
      <c r="AM73" s="12" t="s">
        <v>1938</v>
      </c>
      <c r="AN73" s="12">
        <v>0.15364994000000001</v>
      </c>
      <c r="AO73" s="12" t="s">
        <v>1938</v>
      </c>
      <c r="AP73" s="12">
        <v>-10.929018020000001</v>
      </c>
      <c r="AQ73" s="12">
        <v>3.290759E-2</v>
      </c>
      <c r="AR73" s="12">
        <v>3.7567839999999998E-2</v>
      </c>
      <c r="AS73" s="12" t="s">
        <v>1938</v>
      </c>
      <c r="AT73" s="12" t="s">
        <v>1938</v>
      </c>
      <c r="AU73" s="12">
        <v>274.1902771</v>
      </c>
      <c r="AV73" s="12">
        <v>0.56000137000000005</v>
      </c>
      <c r="AW73" s="12">
        <v>8.5725288400000004</v>
      </c>
      <c r="AX73" s="12">
        <v>9.6463785200000007</v>
      </c>
      <c r="AY73" s="12">
        <v>7.5995202099999997</v>
      </c>
      <c r="AZ73" s="12">
        <v>10.36636925</v>
      </c>
      <c r="BA73" s="12">
        <v>13.158452029999999</v>
      </c>
      <c r="BB73" s="12" t="s">
        <v>1938</v>
      </c>
      <c r="BC73" s="44"/>
      <c r="BD73" s="12">
        <f t="shared" si="16"/>
        <v>5.6280519480519491</v>
      </c>
      <c r="BE73" s="12">
        <f t="shared" si="17"/>
        <v>222.28850236336353</v>
      </c>
      <c r="BF73" s="12">
        <f t="shared" si="18"/>
        <v>8.3629385964911887E-2</v>
      </c>
      <c r="BG73" s="12">
        <f t="shared" si="19"/>
        <v>2753.4296028880481</v>
      </c>
      <c r="BP73" s="12">
        <v>1352</v>
      </c>
      <c r="BQ73" s="12"/>
      <c r="BR73" s="12" t="str">
        <f t="shared" si="20"/>
        <v xml:space="preserve"> </v>
      </c>
    </row>
    <row r="74" spans="1:70" x14ac:dyDescent="0.3">
      <c r="A74" s="12">
        <f t="shared" si="21"/>
        <v>73</v>
      </c>
      <c r="B74" s="12" t="s">
        <v>3138</v>
      </c>
      <c r="C74" s="12" t="s">
        <v>3137</v>
      </c>
      <c r="D74" s="12">
        <v>-78.676877279999999</v>
      </c>
      <c r="E74" s="12">
        <v>-1.6579009</v>
      </c>
      <c r="F74" s="12">
        <v>10.64</v>
      </c>
      <c r="G74" s="12">
        <f t="shared" si="22"/>
        <v>5.4999999999999272E-2</v>
      </c>
      <c r="H74" s="12">
        <v>3.7900925000000001</v>
      </c>
      <c r="I74" s="12">
        <v>2842.7509765625</v>
      </c>
      <c r="J74" s="12">
        <v>41.8</v>
      </c>
      <c r="K74" s="12">
        <v>-1.08577049</v>
      </c>
      <c r="L74" s="12">
        <v>1.97880769</v>
      </c>
      <c r="M74" s="12">
        <v>9.5917701700000002</v>
      </c>
      <c r="N74" s="12">
        <v>2.346092E-2</v>
      </c>
      <c r="O74" s="12" t="s">
        <v>1938</v>
      </c>
      <c r="P74" s="12">
        <v>-1.6579009300000001</v>
      </c>
      <c r="Q74" s="12">
        <v>2842.7509765599998</v>
      </c>
      <c r="R74" s="12">
        <v>2027</v>
      </c>
      <c r="S74" s="12">
        <v>5.5631570799999999</v>
      </c>
      <c r="T74" s="12">
        <v>38</v>
      </c>
      <c r="U74" s="12">
        <v>38.304000850000001</v>
      </c>
      <c r="V74" s="12">
        <v>12.615366939999999</v>
      </c>
      <c r="W74" s="12">
        <v>21</v>
      </c>
      <c r="X74" s="12">
        <v>-6.8702120000000005E-2</v>
      </c>
      <c r="Y74" s="12">
        <v>0.18877827999999999</v>
      </c>
      <c r="Z74" s="12">
        <v>0.95341211999999997</v>
      </c>
      <c r="AA74" s="12">
        <v>-78.676879880000001</v>
      </c>
      <c r="AB74" s="12">
        <v>3.7900924699999998</v>
      </c>
      <c r="AC74" s="12" t="s">
        <v>1938</v>
      </c>
      <c r="AD74" s="12" t="s">
        <v>1938</v>
      </c>
      <c r="AE74" s="12"/>
      <c r="AF74" s="12"/>
      <c r="AG74" s="12"/>
      <c r="AH74" s="12">
        <v>14.33953953</v>
      </c>
      <c r="AI74" s="12">
        <v>19.6078434</v>
      </c>
      <c r="AJ74" s="12" t="s">
        <v>1938</v>
      </c>
      <c r="AK74" s="12">
        <v>48.733703609999999</v>
      </c>
      <c r="AL74" s="12" t="s">
        <v>1938</v>
      </c>
      <c r="AM74" s="12" t="s">
        <v>1938</v>
      </c>
      <c r="AN74" s="12">
        <v>0.15391668999999999</v>
      </c>
      <c r="AO74" s="12" t="s">
        <v>1938</v>
      </c>
      <c r="AP74" s="12">
        <v>-8.8984909099999996</v>
      </c>
      <c r="AQ74" s="12">
        <v>2.0534210000000001E-2</v>
      </c>
      <c r="AR74" s="12">
        <v>3.7513909999999998E-2</v>
      </c>
      <c r="AS74" s="12" t="s">
        <v>1938</v>
      </c>
      <c r="AT74" s="12" t="s">
        <v>1938</v>
      </c>
      <c r="AU74" s="12">
        <v>186.18571471999999</v>
      </c>
      <c r="AV74" s="12">
        <v>0.30400084999999999</v>
      </c>
      <c r="AW74" s="12">
        <v>8.5891437499999999</v>
      </c>
      <c r="AX74" s="12">
        <v>14.205940249999999</v>
      </c>
      <c r="AY74" s="12">
        <v>7.6069250100000003</v>
      </c>
      <c r="AZ74" s="12">
        <v>7.0391621600000001</v>
      </c>
      <c r="BA74" s="12">
        <v>13.145642280000001</v>
      </c>
      <c r="BB74" s="12" t="s">
        <v>1938</v>
      </c>
      <c r="BC74" s="44"/>
      <c r="BD74" s="12">
        <f t="shared" si="16"/>
        <v>5.6780519480519498</v>
      </c>
      <c r="BE74" s="12">
        <f t="shared" si="17"/>
        <v>286.94309086963119</v>
      </c>
      <c r="BF74" s="12">
        <f t="shared" si="18"/>
        <v>5.1962719298244857E-2</v>
      </c>
      <c r="BG74" s="12">
        <f t="shared" si="19"/>
        <v>1710.8303249097062</v>
      </c>
      <c r="BP74" s="12">
        <v>1438</v>
      </c>
      <c r="BQ74" s="12"/>
      <c r="BR74" s="12" t="str">
        <f t="shared" si="20"/>
        <v xml:space="preserve"> </v>
      </c>
    </row>
    <row r="75" spans="1:70" x14ac:dyDescent="0.3">
      <c r="A75" s="12">
        <f t="shared" si="21"/>
        <v>74</v>
      </c>
      <c r="B75" s="12" t="s">
        <v>3136</v>
      </c>
      <c r="C75" s="12" t="s">
        <v>3135</v>
      </c>
      <c r="D75" s="12">
        <v>-78.676812290000001</v>
      </c>
      <c r="E75" s="12">
        <v>-1.6578282499999999</v>
      </c>
      <c r="F75" s="12">
        <v>10.68</v>
      </c>
      <c r="G75" s="12">
        <f t="shared" si="22"/>
        <v>-9.4166666666666579E-2</v>
      </c>
      <c r="H75" s="12">
        <v>3.7900925000000001</v>
      </c>
      <c r="I75" s="12">
        <v>2842.95556640625</v>
      </c>
      <c r="J75" s="12">
        <v>41.6</v>
      </c>
      <c r="K75" s="12">
        <v>-1.1168950799999999</v>
      </c>
      <c r="L75" s="12">
        <v>2.28047705</v>
      </c>
      <c r="M75" s="12">
        <v>10.02512074</v>
      </c>
      <c r="N75" s="12">
        <v>3.4266489999999997E-2</v>
      </c>
      <c r="O75" s="12" t="s">
        <v>1938</v>
      </c>
      <c r="P75" s="12">
        <v>-1.6578282099999999</v>
      </c>
      <c r="Q75" s="12">
        <v>2842.9555664099998</v>
      </c>
      <c r="R75" s="12">
        <v>2027</v>
      </c>
      <c r="S75" s="12">
        <v>5.5631570799999999</v>
      </c>
      <c r="T75" s="12">
        <v>38</v>
      </c>
      <c r="U75" s="12">
        <v>38.448001859999998</v>
      </c>
      <c r="V75" s="12">
        <v>12.615366939999999</v>
      </c>
      <c r="W75" s="12">
        <v>23</v>
      </c>
      <c r="X75" s="12">
        <v>-0.11995414</v>
      </c>
      <c r="Y75" s="12">
        <v>0.14582421000000001</v>
      </c>
      <c r="Z75" s="12">
        <v>0.81893653</v>
      </c>
      <c r="AA75" s="12">
        <v>-78.676811220000005</v>
      </c>
      <c r="AB75" s="12">
        <v>3.7900924699999998</v>
      </c>
      <c r="AC75" s="12" t="s">
        <v>1938</v>
      </c>
      <c r="AD75" s="12" t="s">
        <v>1938</v>
      </c>
      <c r="AE75" s="12"/>
      <c r="AF75" s="12"/>
      <c r="AG75" s="12"/>
      <c r="AH75" s="12">
        <v>14.33953953</v>
      </c>
      <c r="AI75" s="12">
        <v>23.921569819999998</v>
      </c>
      <c r="AJ75" s="12" t="s">
        <v>1938</v>
      </c>
      <c r="AK75" s="12">
        <v>48.733703609999999</v>
      </c>
      <c r="AL75" s="12" t="s">
        <v>1938</v>
      </c>
      <c r="AM75" s="12" t="s">
        <v>1938</v>
      </c>
      <c r="AN75" s="12">
        <v>0.15391668999999999</v>
      </c>
      <c r="AO75" s="12" t="s">
        <v>1938</v>
      </c>
      <c r="AP75" s="12">
        <v>-8.8984909099999996</v>
      </c>
      <c r="AQ75" s="12">
        <v>2.0534210000000001E-2</v>
      </c>
      <c r="AR75" s="12">
        <v>3.7513909999999998E-2</v>
      </c>
      <c r="AS75" s="12" t="s">
        <v>1938</v>
      </c>
      <c r="AT75" s="12" t="s">
        <v>1938</v>
      </c>
      <c r="AU75" s="12">
        <v>186.18571471999999</v>
      </c>
      <c r="AV75" s="12">
        <v>0.30400084999999999</v>
      </c>
      <c r="AW75" s="12">
        <v>8.5891437499999999</v>
      </c>
      <c r="AX75" s="12">
        <v>14.205940249999999</v>
      </c>
      <c r="AY75" s="12">
        <v>7.6069250100000003</v>
      </c>
      <c r="AZ75" s="12">
        <v>7.0391621600000001</v>
      </c>
      <c r="BA75" s="12">
        <v>13.145642280000001</v>
      </c>
      <c r="BB75" s="12" t="s">
        <v>1938</v>
      </c>
      <c r="BC75" s="44"/>
      <c r="BD75" s="12">
        <f t="shared" si="16"/>
        <v>5.7180519480519489</v>
      </c>
      <c r="BE75" s="12">
        <f t="shared" si="17"/>
        <v>250.73928931018838</v>
      </c>
      <c r="BF75" s="12">
        <f t="shared" si="18"/>
        <v>9.7203947368420987E-2</v>
      </c>
      <c r="BG75" s="12">
        <f t="shared" si="19"/>
        <v>3200.3610108302928</v>
      </c>
      <c r="BP75" s="12">
        <v>1439</v>
      </c>
      <c r="BQ75" s="12"/>
      <c r="BR75" s="12" t="str">
        <f t="shared" si="20"/>
        <v xml:space="preserve"> </v>
      </c>
    </row>
    <row r="76" spans="1:70" x14ac:dyDescent="0.3">
      <c r="A76" s="12">
        <f t="shared" si="21"/>
        <v>75</v>
      </c>
      <c r="B76" s="12" t="s">
        <v>3134</v>
      </c>
      <c r="C76" s="12" t="s">
        <v>3133</v>
      </c>
      <c r="D76" s="12">
        <v>-78.676750290000001</v>
      </c>
      <c r="E76" s="12">
        <v>-1.6577601500000001</v>
      </c>
      <c r="F76" s="12">
        <v>10.46</v>
      </c>
      <c r="G76" s="12">
        <f t="shared" si="22"/>
        <v>-0.21833333333333371</v>
      </c>
      <c r="H76" s="12">
        <v>3.7900925000000001</v>
      </c>
      <c r="I76" s="12">
        <v>2843.12622070312</v>
      </c>
      <c r="J76" s="12">
        <v>41.1</v>
      </c>
      <c r="K76" s="12">
        <v>-0.99957918999999995</v>
      </c>
      <c r="L76" s="12">
        <v>2.1775264700000001</v>
      </c>
      <c r="M76" s="12">
        <v>10.080187799999999</v>
      </c>
      <c r="N76" s="12">
        <v>3.4945110000000001E-2</v>
      </c>
      <c r="O76" s="12" t="s">
        <v>1938</v>
      </c>
      <c r="P76" s="12">
        <v>-1.6577601399999999</v>
      </c>
      <c r="Q76" s="12">
        <v>2843.1262207</v>
      </c>
      <c r="R76" s="12">
        <v>1975</v>
      </c>
      <c r="S76" s="12">
        <v>5.5790219299999997</v>
      </c>
      <c r="T76" s="12">
        <v>38</v>
      </c>
      <c r="U76" s="12">
        <v>37.655998230000002</v>
      </c>
      <c r="V76" s="12">
        <v>12.588689799999999</v>
      </c>
      <c r="W76" s="12">
        <v>23</v>
      </c>
      <c r="X76" s="12">
        <v>-0.10311418</v>
      </c>
      <c r="Y76" s="12">
        <v>0.18267685</v>
      </c>
      <c r="Z76" s="12">
        <v>0.83870518000000005</v>
      </c>
      <c r="AA76" s="12">
        <v>-78.676750179999999</v>
      </c>
      <c r="AB76" s="12">
        <v>3.7900924699999998</v>
      </c>
      <c r="AC76" s="12" t="s">
        <v>1938</v>
      </c>
      <c r="AD76" s="12" t="s">
        <v>1938</v>
      </c>
      <c r="AE76" s="12"/>
      <c r="AF76" s="12"/>
      <c r="AG76" s="12"/>
      <c r="AH76" s="12">
        <v>14.36542702</v>
      </c>
      <c r="AI76" s="12">
        <v>17.254901889999999</v>
      </c>
      <c r="AJ76" s="12" t="s">
        <v>1938</v>
      </c>
      <c r="AK76" s="12">
        <v>48.733497620000001</v>
      </c>
      <c r="AL76" s="12" t="s">
        <v>1938</v>
      </c>
      <c r="AM76" s="12" t="s">
        <v>1938</v>
      </c>
      <c r="AN76" s="12">
        <v>0.15405126999999999</v>
      </c>
      <c r="AO76" s="12" t="s">
        <v>1938</v>
      </c>
      <c r="AP76" s="12">
        <v>-11.654207230000001</v>
      </c>
      <c r="AQ76" s="12">
        <v>1.095148E-2</v>
      </c>
      <c r="AR76" s="12">
        <v>3.7434580000000002E-2</v>
      </c>
      <c r="AS76" s="12" t="s">
        <v>1938</v>
      </c>
      <c r="AT76" s="12" t="s">
        <v>1938</v>
      </c>
      <c r="AU76" s="12">
        <v>101.40480804000001</v>
      </c>
      <c r="AV76" s="12">
        <v>0.44800185999999997</v>
      </c>
      <c r="AW76" s="12">
        <v>8.6050090800000003</v>
      </c>
      <c r="AX76" s="12">
        <v>26.08301544</v>
      </c>
      <c r="AY76" s="12">
        <v>7.6175317800000002</v>
      </c>
      <c r="AZ76" s="12">
        <v>3.8338327400000001</v>
      </c>
      <c r="BA76" s="12">
        <v>13.12733841</v>
      </c>
      <c r="BB76" s="12" t="s">
        <v>1938</v>
      </c>
      <c r="BC76" s="44"/>
      <c r="BD76" s="12">
        <f t="shared" si="16"/>
        <v>5.4980519480519501</v>
      </c>
      <c r="BE76" s="12">
        <f t="shared" si="17"/>
        <v>252.49070556887193</v>
      </c>
      <c r="BF76" s="12">
        <f t="shared" si="18"/>
        <v>0.22137061403508812</v>
      </c>
      <c r="BG76" s="12">
        <f t="shared" si="19"/>
        <v>7288.4476534295472</v>
      </c>
      <c r="BP76" s="12">
        <v>1439</v>
      </c>
      <c r="BQ76" s="12"/>
      <c r="BR76" s="12" t="str">
        <f t="shared" si="20"/>
        <v xml:space="preserve"> </v>
      </c>
    </row>
    <row r="77" spans="1:70" x14ac:dyDescent="0.3">
      <c r="A77" s="12">
        <f t="shared" si="21"/>
        <v>76</v>
      </c>
      <c r="B77" s="12" t="s">
        <v>3132</v>
      </c>
      <c r="C77" s="12" t="s">
        <v>3131</v>
      </c>
      <c r="D77" s="12">
        <v>-78.676689249999995</v>
      </c>
      <c r="E77" s="12">
        <v>-1.6576919299999999</v>
      </c>
      <c r="F77" s="12">
        <v>10.28</v>
      </c>
      <c r="G77" s="12">
        <f t="shared" si="22"/>
        <v>-0.19583333333333344</v>
      </c>
      <c r="H77" s="12">
        <v>3.7900925000000001</v>
      </c>
      <c r="I77" s="12">
        <v>2843.47802734375</v>
      </c>
      <c r="J77" s="12">
        <v>41.2</v>
      </c>
      <c r="K77" s="12">
        <v>-0.77691847000000003</v>
      </c>
      <c r="L77" s="12">
        <v>1.7800890199999999</v>
      </c>
      <c r="M77" s="12">
        <v>9.0458927199999994</v>
      </c>
      <c r="N77" s="12">
        <v>-3.7875350000000002E-2</v>
      </c>
      <c r="O77" s="12" t="s">
        <v>1938</v>
      </c>
      <c r="P77" s="12">
        <v>-1.65769196</v>
      </c>
      <c r="Q77" s="12">
        <v>2843.4780273400002</v>
      </c>
      <c r="R77" s="12">
        <v>1924</v>
      </c>
      <c r="S77" s="12">
        <v>5.5954489699999996</v>
      </c>
      <c r="T77" s="12">
        <v>37</v>
      </c>
      <c r="U77" s="12">
        <v>37.007999419999997</v>
      </c>
      <c r="V77" s="12">
        <v>12.5633564</v>
      </c>
      <c r="W77" s="12">
        <v>23</v>
      </c>
      <c r="X77" s="12">
        <v>-0.12068632</v>
      </c>
      <c r="Y77" s="12">
        <v>0.20488604999999999</v>
      </c>
      <c r="Z77" s="12">
        <v>0.84163385999999996</v>
      </c>
      <c r="AA77" s="12">
        <v>-78.676689150000001</v>
      </c>
      <c r="AB77" s="12">
        <v>3.7900924699999998</v>
      </c>
      <c r="AC77" s="12" t="s">
        <v>1938</v>
      </c>
      <c r="AD77" s="12" t="s">
        <v>1938</v>
      </c>
      <c r="AE77" s="12"/>
      <c r="AF77" s="12"/>
      <c r="AG77" s="12"/>
      <c r="AH77" s="12">
        <v>14.39016438</v>
      </c>
      <c r="AI77" s="12">
        <v>17.254901889999999</v>
      </c>
      <c r="AJ77" s="12" t="s">
        <v>1938</v>
      </c>
      <c r="AK77" s="12">
        <v>48.733299260000003</v>
      </c>
      <c r="AL77" s="12" t="s">
        <v>1938</v>
      </c>
      <c r="AM77" s="12" t="s">
        <v>1938</v>
      </c>
      <c r="AN77" s="12">
        <v>0.15417969000000001</v>
      </c>
      <c r="AO77" s="12" t="s">
        <v>1938</v>
      </c>
      <c r="AP77" s="12">
        <v>-11.654207230000001</v>
      </c>
      <c r="AQ77" s="12">
        <v>1.094235E-2</v>
      </c>
      <c r="AR77" s="12">
        <v>3.7359249999999997E-2</v>
      </c>
      <c r="AS77" s="12" t="s">
        <v>1938</v>
      </c>
      <c r="AT77" s="12" t="s">
        <v>1938</v>
      </c>
      <c r="AU77" s="12">
        <v>95.735939029999997</v>
      </c>
      <c r="AV77" s="12">
        <v>7.9994200000000001E-3</v>
      </c>
      <c r="AW77" s="12">
        <v>8.6214361200000003</v>
      </c>
      <c r="AX77" s="12">
        <v>27.62748337</v>
      </c>
      <c r="AY77" s="12">
        <v>7.6276531199999997</v>
      </c>
      <c r="AZ77" s="12">
        <v>3.6195087400000001</v>
      </c>
      <c r="BA77" s="12">
        <v>13.109919550000001</v>
      </c>
      <c r="BB77" s="12" t="s">
        <v>1938</v>
      </c>
      <c r="BC77" s="44"/>
      <c r="BD77" s="12">
        <f t="shared" si="16"/>
        <v>5.3180519480519486</v>
      </c>
      <c r="BE77" s="12">
        <f t="shared" si="17"/>
        <v>298.75202241581991</v>
      </c>
      <c r="BF77" s="12">
        <f t="shared" si="18"/>
        <v>0.19887061403508785</v>
      </c>
      <c r="BG77" s="12">
        <f t="shared" si="19"/>
        <v>6547.6534296028303</v>
      </c>
      <c r="BP77" s="12">
        <v>1461</v>
      </c>
      <c r="BQ77" s="12"/>
      <c r="BR77" s="12" t="str">
        <f t="shared" si="20"/>
        <v xml:space="preserve"> </v>
      </c>
    </row>
    <row r="78" spans="1:70" x14ac:dyDescent="0.3">
      <c r="A78" s="12">
        <f t="shared" si="21"/>
        <v>77</v>
      </c>
      <c r="B78" s="12" t="s">
        <v>3130</v>
      </c>
      <c r="C78" s="12" t="s">
        <v>3129</v>
      </c>
      <c r="D78" s="12">
        <v>-78.676628930000007</v>
      </c>
      <c r="E78" s="12">
        <v>-1.6576250299999999</v>
      </c>
      <c r="F78" s="12">
        <v>10.06</v>
      </c>
      <c r="G78" s="12">
        <f t="shared" si="22"/>
        <v>-0.17416666666666636</v>
      </c>
      <c r="H78" s="12">
        <v>3.7900925000000001</v>
      </c>
      <c r="I78" s="12">
        <v>2843.64624023437</v>
      </c>
      <c r="J78" s="12">
        <v>42</v>
      </c>
      <c r="K78" s="12">
        <v>-1.2797007600000001</v>
      </c>
      <c r="L78" s="12">
        <v>1.8758570000000001</v>
      </c>
      <c r="M78" s="12">
        <v>9.5893764499999996</v>
      </c>
      <c r="N78" s="12">
        <v>3.2797189999999997E-2</v>
      </c>
      <c r="O78" s="12" t="s">
        <v>1938</v>
      </c>
      <c r="P78" s="12">
        <v>-1.6576250800000001</v>
      </c>
      <c r="Q78" s="12">
        <v>2843.6462402299999</v>
      </c>
      <c r="R78" s="12">
        <v>1924</v>
      </c>
      <c r="S78" s="12">
        <v>5.5954489699999996</v>
      </c>
      <c r="T78" s="12">
        <v>37</v>
      </c>
      <c r="U78" s="12">
        <v>36.215999600000004</v>
      </c>
      <c r="V78" s="12">
        <v>12.5633564</v>
      </c>
      <c r="W78" s="12">
        <v>22</v>
      </c>
      <c r="X78" s="12">
        <v>-0.14972911999999999</v>
      </c>
      <c r="Y78" s="12">
        <v>0.18951045</v>
      </c>
      <c r="Z78" s="12">
        <v>0.92070848000000005</v>
      </c>
      <c r="AA78" s="12">
        <v>-78.676628109999996</v>
      </c>
      <c r="AB78" s="12">
        <v>3.7900924699999998</v>
      </c>
      <c r="AC78" s="12" t="s">
        <v>1938</v>
      </c>
      <c r="AD78" s="12" t="s">
        <v>1938</v>
      </c>
      <c r="AE78" s="12"/>
      <c r="AF78" s="12"/>
      <c r="AG78" s="12"/>
      <c r="AH78" s="12">
        <v>14.39016438</v>
      </c>
      <c r="AI78" s="12">
        <v>17.254901889999999</v>
      </c>
      <c r="AJ78" s="12" t="s">
        <v>1938</v>
      </c>
      <c r="AK78" s="12">
        <v>48.733299260000003</v>
      </c>
      <c r="AL78" s="12" t="s">
        <v>1938</v>
      </c>
      <c r="AM78" s="12" t="s">
        <v>1938</v>
      </c>
      <c r="AN78" s="12">
        <v>0.15417969000000001</v>
      </c>
      <c r="AO78" s="12" t="s">
        <v>1938</v>
      </c>
      <c r="AP78" s="12">
        <v>-11.654207230000001</v>
      </c>
      <c r="AQ78" s="12">
        <v>1.094235E-2</v>
      </c>
      <c r="AR78" s="12">
        <v>3.7359249999999997E-2</v>
      </c>
      <c r="AS78" s="12" t="s">
        <v>1938</v>
      </c>
      <c r="AT78" s="12" t="s">
        <v>1938</v>
      </c>
      <c r="AU78" s="12">
        <v>95.735939029999997</v>
      </c>
      <c r="AV78" s="12">
        <v>7.9994200000000001E-3</v>
      </c>
      <c r="AW78" s="12">
        <v>8.6214361200000003</v>
      </c>
      <c r="AX78" s="12">
        <v>27.62748337</v>
      </c>
      <c r="AY78" s="12">
        <v>7.6276531199999997</v>
      </c>
      <c r="AZ78" s="12">
        <v>3.6195087400000001</v>
      </c>
      <c r="BA78" s="12">
        <v>13.109919550000001</v>
      </c>
      <c r="BB78" s="12" t="s">
        <v>1938</v>
      </c>
      <c r="BC78" s="44"/>
      <c r="BD78" s="12">
        <f t="shared" si="16"/>
        <v>5.0980519480519497</v>
      </c>
      <c r="BE78" s="12">
        <f t="shared" si="17"/>
        <v>271.77188602606435</v>
      </c>
      <c r="BF78" s="12">
        <f t="shared" si="18"/>
        <v>0.17720394736842077</v>
      </c>
      <c r="BG78" s="12">
        <f t="shared" si="19"/>
        <v>5834.2960288808026</v>
      </c>
      <c r="BP78" s="12">
        <v>1461</v>
      </c>
      <c r="BQ78" s="12"/>
      <c r="BR78" s="12" t="str">
        <f t="shared" si="20"/>
        <v xml:space="preserve"> </v>
      </c>
    </row>
    <row r="79" spans="1:70" x14ac:dyDescent="0.3">
      <c r="A79" s="12">
        <f t="shared" si="21"/>
        <v>78</v>
      </c>
      <c r="B79" s="12" t="s">
        <v>3128</v>
      </c>
      <c r="C79" s="12" t="s">
        <v>3127</v>
      </c>
      <c r="D79" s="12">
        <v>-78.676570299999995</v>
      </c>
      <c r="E79" s="12">
        <v>-1.6575569800000001</v>
      </c>
      <c r="F79" s="12">
        <v>9.83</v>
      </c>
      <c r="G79" s="12">
        <f t="shared" si="22"/>
        <v>-0.48500000000000076</v>
      </c>
      <c r="H79" s="12">
        <v>3.7900925000000001</v>
      </c>
      <c r="I79" s="12">
        <v>2843.98315429687</v>
      </c>
      <c r="J79" s="12">
        <v>41.9</v>
      </c>
      <c r="K79" s="12">
        <v>-0.79607207000000002</v>
      </c>
      <c r="L79" s="12">
        <v>1.22223997</v>
      </c>
      <c r="M79" s="12">
        <v>9.3451681099999995</v>
      </c>
      <c r="N79" s="12">
        <v>-1.684946E-2</v>
      </c>
      <c r="O79" s="12" t="s">
        <v>1938</v>
      </c>
      <c r="P79" s="12">
        <v>-1.6575570100000001</v>
      </c>
      <c r="Q79" s="12">
        <v>2843.9831543</v>
      </c>
      <c r="R79" s="12">
        <v>1854</v>
      </c>
      <c r="S79" s="12">
        <v>5.6107387500000003</v>
      </c>
      <c r="T79" s="12">
        <v>35</v>
      </c>
      <c r="U79" s="12">
        <v>35.388000490000003</v>
      </c>
      <c r="V79" s="12">
        <v>12.53604221</v>
      </c>
      <c r="W79" s="12">
        <v>22</v>
      </c>
      <c r="X79" s="12">
        <v>-6.4797199999999999E-2</v>
      </c>
      <c r="Y79" s="12">
        <v>9.7012760000000003E-2</v>
      </c>
      <c r="Z79" s="12">
        <v>0.79477494999999998</v>
      </c>
      <c r="AA79" s="12">
        <v>-78.676567079999998</v>
      </c>
      <c r="AB79" s="12">
        <v>3.7900924699999998</v>
      </c>
      <c r="AC79" s="12" t="s">
        <v>1938</v>
      </c>
      <c r="AD79" s="12" t="s">
        <v>1938</v>
      </c>
      <c r="AE79" s="12"/>
      <c r="AF79" s="12"/>
      <c r="AG79" s="12"/>
      <c r="AH79" s="12">
        <v>14.412663459999999</v>
      </c>
      <c r="AI79" s="12">
        <v>10.588235859999999</v>
      </c>
      <c r="AJ79" s="12" t="s">
        <v>1938</v>
      </c>
      <c r="AK79" s="12">
        <v>48.733116150000001</v>
      </c>
      <c r="AL79" s="12" t="s">
        <v>1938</v>
      </c>
      <c r="AM79" s="12" t="s">
        <v>1938</v>
      </c>
      <c r="AN79" s="12">
        <v>0.15429746999999999</v>
      </c>
      <c r="AO79" s="12" t="s">
        <v>1938</v>
      </c>
      <c r="AP79" s="12">
        <v>-11.944282530000001</v>
      </c>
      <c r="AQ79" s="12">
        <v>9.6924400000000001E-3</v>
      </c>
      <c r="AR79" s="12">
        <v>3.7278020000000002E-2</v>
      </c>
      <c r="AS79" s="12" t="s">
        <v>1938</v>
      </c>
      <c r="AT79" s="12" t="s">
        <v>1938</v>
      </c>
      <c r="AU79" s="12">
        <v>86.662094120000006</v>
      </c>
      <c r="AV79" s="12">
        <v>1.2159996</v>
      </c>
      <c r="AW79" s="12">
        <v>8.6367254300000003</v>
      </c>
      <c r="AX79" s="12">
        <v>30.520187379999999</v>
      </c>
      <c r="AY79" s="12">
        <v>7.6385889100000002</v>
      </c>
      <c r="AZ79" s="12">
        <v>3.2764518300000001</v>
      </c>
      <c r="BA79" s="12">
        <v>13.09115124</v>
      </c>
      <c r="BB79" s="12" t="s">
        <v>1938</v>
      </c>
      <c r="BC79" s="44"/>
      <c r="BD79" s="12">
        <f t="shared" si="16"/>
        <v>4.8680519480519493</v>
      </c>
      <c r="BE79" s="12">
        <f t="shared" si="17"/>
        <v>398.28937586224981</v>
      </c>
      <c r="BF79" s="12">
        <f t="shared" si="18"/>
        <v>0.48803728070175517</v>
      </c>
      <c r="BG79" s="12">
        <f t="shared" si="19"/>
        <v>16068.231046931283</v>
      </c>
      <c r="BP79" s="12">
        <v>1488</v>
      </c>
      <c r="BQ79" s="12"/>
      <c r="BR79" s="12" t="str">
        <f t="shared" si="20"/>
        <v xml:space="preserve"> </v>
      </c>
    </row>
    <row r="80" spans="1:70" x14ac:dyDescent="0.3">
      <c r="A80" s="12">
        <f t="shared" si="21"/>
        <v>79</v>
      </c>
      <c r="B80" s="12" t="s">
        <v>3126</v>
      </c>
      <c r="C80" s="12" t="s">
        <v>3125</v>
      </c>
      <c r="D80" s="12">
        <v>-78.676513700000001</v>
      </c>
      <c r="E80" s="12">
        <v>-1.6574983400000001</v>
      </c>
      <c r="F80" s="12">
        <v>8.9499999999999993</v>
      </c>
      <c r="G80" s="12">
        <f t="shared" si="22"/>
        <v>-1.2233333333333334</v>
      </c>
      <c r="H80" s="12">
        <v>3.7900925000000001</v>
      </c>
      <c r="I80" s="12">
        <v>2844.2568359375</v>
      </c>
      <c r="J80" s="12">
        <v>41.3</v>
      </c>
      <c r="K80" s="12">
        <v>0.57819967999999999</v>
      </c>
      <c r="L80" s="12">
        <v>0.31723171</v>
      </c>
      <c r="M80" s="12">
        <v>9.6875391000000004</v>
      </c>
      <c r="N80" s="12">
        <v>4.4385979999999998E-2</v>
      </c>
      <c r="O80" s="12" t="s">
        <v>1938</v>
      </c>
      <c r="P80" s="12">
        <v>-1.6574983599999999</v>
      </c>
      <c r="Q80" s="12">
        <v>2844.2568359400002</v>
      </c>
      <c r="R80" s="12">
        <v>1534</v>
      </c>
      <c r="S80" s="12">
        <v>5.6107387500000003</v>
      </c>
      <c r="T80" s="12">
        <v>35</v>
      </c>
      <c r="U80" s="12">
        <v>32.219997409999998</v>
      </c>
      <c r="V80" s="12">
        <v>12.50188065</v>
      </c>
      <c r="W80" s="12">
        <v>23</v>
      </c>
      <c r="X80" s="12">
        <v>-5.0031700000000004E-3</v>
      </c>
      <c r="Y80" s="12">
        <v>0.11604921999999999</v>
      </c>
      <c r="Z80" s="12">
        <v>0.88214736999999999</v>
      </c>
      <c r="AA80" s="12">
        <v>-78.676513670000006</v>
      </c>
      <c r="AB80" s="12">
        <v>3.7900924699999998</v>
      </c>
      <c r="AC80" s="12" t="s">
        <v>1938</v>
      </c>
      <c r="AD80" s="12" t="s">
        <v>1938</v>
      </c>
      <c r="AE80" s="12"/>
      <c r="AF80" s="12"/>
      <c r="AG80" s="12"/>
      <c r="AH80" s="12">
        <v>14.412663459999999</v>
      </c>
      <c r="AI80" s="12">
        <v>10.588235859999999</v>
      </c>
      <c r="AJ80" s="12" t="s">
        <v>1938</v>
      </c>
      <c r="AK80" s="12">
        <v>48.733116150000001</v>
      </c>
      <c r="AL80" s="12" t="s">
        <v>1938</v>
      </c>
      <c r="AM80" s="12" t="s">
        <v>1938</v>
      </c>
      <c r="AN80" s="12">
        <v>0.15429746999999999</v>
      </c>
      <c r="AO80" s="12" t="s">
        <v>1938</v>
      </c>
      <c r="AP80" s="12">
        <v>-12.23435783</v>
      </c>
      <c r="AQ80" s="12">
        <v>0</v>
      </c>
      <c r="AR80" s="12">
        <v>3.7176430000000003E-2</v>
      </c>
      <c r="AS80" s="12" t="s">
        <v>1938</v>
      </c>
      <c r="AT80" s="12" t="s">
        <v>1938</v>
      </c>
      <c r="AU80" s="12">
        <v>0</v>
      </c>
      <c r="AV80" s="12">
        <v>1.2159996</v>
      </c>
      <c r="AW80" s="12">
        <v>8.6367254300000003</v>
      </c>
      <c r="AX80" s="12">
        <v>90.269996640000002</v>
      </c>
      <c r="AY80" s="12">
        <v>7.6521358499999996</v>
      </c>
      <c r="AZ80" s="12">
        <v>0</v>
      </c>
      <c r="BA80" s="12">
        <v>13.06797504</v>
      </c>
      <c r="BB80" s="12" t="s">
        <v>1938</v>
      </c>
      <c r="BC80" s="44"/>
      <c r="BD80" s="12">
        <f t="shared" si="16"/>
        <v>3.9880519480519485</v>
      </c>
      <c r="BE80" s="12">
        <f t="shared" si="17"/>
        <v>1257.1416483087232</v>
      </c>
      <c r="BF80" s="12">
        <f t="shared" si="18"/>
        <v>1.2263706140350878</v>
      </c>
      <c r="BG80" s="12">
        <f t="shared" si="19"/>
        <v>40377.256317689156</v>
      </c>
      <c r="BP80" s="12">
        <v>1498</v>
      </c>
      <c r="BQ80" s="12"/>
      <c r="BR80" s="12" t="str">
        <f t="shared" si="20"/>
        <v xml:space="preserve"> </v>
      </c>
    </row>
    <row r="81" spans="1:70" x14ac:dyDescent="0.3">
      <c r="A81" s="12">
        <f t="shared" si="21"/>
        <v>80</v>
      </c>
      <c r="B81" s="12" t="s">
        <v>3124</v>
      </c>
      <c r="C81" s="12" t="s">
        <v>3123</v>
      </c>
      <c r="D81" s="12">
        <v>-78.676472570000001</v>
      </c>
      <c r="E81" s="12">
        <v>-1.65744786</v>
      </c>
      <c r="F81" s="12">
        <v>7.22</v>
      </c>
      <c r="G81" s="12">
        <f t="shared" si="22"/>
        <v>-2.6974999999999998</v>
      </c>
      <c r="H81" s="12">
        <v>3.7900925000000001</v>
      </c>
      <c r="I81" s="12">
        <v>2844.6904296875</v>
      </c>
      <c r="J81" s="12">
        <v>39.5</v>
      </c>
      <c r="K81" s="12">
        <v>0.40102877999999997</v>
      </c>
      <c r="L81" s="12">
        <v>-0.69072716999999995</v>
      </c>
      <c r="M81" s="12">
        <v>10.32679081</v>
      </c>
      <c r="N81" s="12">
        <v>0.1025517</v>
      </c>
      <c r="O81" s="12" t="s">
        <v>1938</v>
      </c>
      <c r="P81" s="12">
        <v>-1.6574478100000001</v>
      </c>
      <c r="Q81" s="12">
        <v>2844.6904296900002</v>
      </c>
      <c r="R81" s="12">
        <v>1534</v>
      </c>
      <c r="S81" s="12">
        <v>5.6254539499999998</v>
      </c>
      <c r="T81" s="12">
        <v>30</v>
      </c>
      <c r="U81" s="12">
        <v>25.991998670000001</v>
      </c>
      <c r="V81" s="12">
        <v>12.50188065</v>
      </c>
      <c r="W81" s="12">
        <v>23</v>
      </c>
      <c r="X81" s="12">
        <v>4.5028560000000002E-2</v>
      </c>
      <c r="Y81" s="12">
        <v>-9.1643500000000003E-2</v>
      </c>
      <c r="Z81" s="12">
        <v>0.93803656000000002</v>
      </c>
      <c r="AA81" s="12">
        <v>-78.676475519999997</v>
      </c>
      <c r="AB81" s="12">
        <v>3.7900924699999998</v>
      </c>
      <c r="AC81" s="12" t="s">
        <v>1938</v>
      </c>
      <c r="AD81" s="12" t="s">
        <v>1938</v>
      </c>
      <c r="AE81" s="12"/>
      <c r="AF81" s="12"/>
      <c r="AG81" s="12"/>
      <c r="AH81" s="12">
        <v>14.429661749999999</v>
      </c>
      <c r="AI81" s="12">
        <v>12.941176410000001</v>
      </c>
      <c r="AJ81" s="12" t="s">
        <v>1938</v>
      </c>
      <c r="AK81" s="12">
        <v>48.733116150000001</v>
      </c>
      <c r="AL81" s="12" t="s">
        <v>1938</v>
      </c>
      <c r="AM81" s="12" t="s">
        <v>1938</v>
      </c>
      <c r="AN81" s="12">
        <v>0.15429746999999999</v>
      </c>
      <c r="AO81" s="12" t="s">
        <v>1938</v>
      </c>
      <c r="AP81" s="12">
        <v>-12.23435783</v>
      </c>
      <c r="AQ81" s="12">
        <v>0</v>
      </c>
      <c r="AR81" s="12">
        <v>3.7176430000000003E-2</v>
      </c>
      <c r="AS81" s="12" t="s">
        <v>1938</v>
      </c>
      <c r="AT81" s="12" t="s">
        <v>1938</v>
      </c>
      <c r="AU81" s="12">
        <v>0</v>
      </c>
      <c r="AV81" s="12">
        <v>2.2199974099999999</v>
      </c>
      <c r="AW81" s="12">
        <v>8.6514406200000007</v>
      </c>
      <c r="AX81" s="12">
        <v>90.269996640000002</v>
      </c>
      <c r="AY81" s="12">
        <v>7.6521358499999996</v>
      </c>
      <c r="AZ81" s="12">
        <v>0</v>
      </c>
      <c r="BA81" s="12">
        <v>13.06797504</v>
      </c>
      <c r="BB81" s="12" t="s">
        <v>1938</v>
      </c>
      <c r="BC81" s="44"/>
      <c r="BD81" s="12">
        <f t="shared" si="16"/>
        <v>2.258051948051949</v>
      </c>
      <c r="BE81" s="12">
        <f t="shared" si="17"/>
        <v>-326.90938566264145</v>
      </c>
      <c r="BF81" s="12">
        <f t="shared" si="18"/>
        <v>2.700537280701754</v>
      </c>
      <c r="BG81" s="12">
        <f t="shared" si="19"/>
        <v>88912.996389890846</v>
      </c>
      <c r="BP81" s="12">
        <v>1498</v>
      </c>
      <c r="BQ81" s="12"/>
      <c r="BR81" s="12" t="str">
        <f t="shared" si="20"/>
        <v xml:space="preserve"> </v>
      </c>
    </row>
    <row r="82" spans="1:70" x14ac:dyDescent="0.3">
      <c r="A82" s="12">
        <f t="shared" si="21"/>
        <v>81</v>
      </c>
      <c r="B82" s="12" t="s">
        <v>3122</v>
      </c>
      <c r="C82" s="12" t="s">
        <v>3121</v>
      </c>
      <c r="D82" s="12">
        <v>-78.676452600000005</v>
      </c>
      <c r="E82" s="12">
        <v>-1.6574235900000001</v>
      </c>
      <c r="F82" s="12">
        <v>3.86</v>
      </c>
      <c r="G82" s="12">
        <f t="shared" si="22"/>
        <v>-3.1708333333333329</v>
      </c>
      <c r="H82" s="12">
        <v>3.7900925000000001</v>
      </c>
      <c r="I82" s="12">
        <v>2844.88891601562</v>
      </c>
      <c r="J82" s="12">
        <v>39.5</v>
      </c>
      <c r="K82" s="12">
        <v>-0.21667525000000001</v>
      </c>
      <c r="L82" s="12">
        <v>1.33716166</v>
      </c>
      <c r="M82" s="12">
        <v>9.9101991700000003</v>
      </c>
      <c r="N82" s="12">
        <v>3.8607420000000003E-2</v>
      </c>
      <c r="O82" s="12" t="s">
        <v>1938</v>
      </c>
      <c r="P82" s="12">
        <v>-1.6574236200000001</v>
      </c>
      <c r="Q82" s="12">
        <v>2844.8889160200001</v>
      </c>
      <c r="R82" s="12">
        <v>856</v>
      </c>
      <c r="S82" s="12">
        <v>5.6358404200000001</v>
      </c>
      <c r="T82" s="12">
        <v>18</v>
      </c>
      <c r="U82" s="12">
        <v>13.895998949999999</v>
      </c>
      <c r="V82" s="12">
        <v>12.48063374</v>
      </c>
      <c r="W82" s="12">
        <v>23</v>
      </c>
      <c r="X82" s="12">
        <v>-2.892078E-2</v>
      </c>
      <c r="Y82" s="12">
        <v>5.6987370000000002E-2</v>
      </c>
      <c r="Z82" s="12">
        <v>0.95853734000000002</v>
      </c>
      <c r="AA82" s="12">
        <v>-78.676452639999994</v>
      </c>
      <c r="AB82" s="12">
        <v>3.7900924699999998</v>
      </c>
      <c r="AC82" s="12" t="s">
        <v>1938</v>
      </c>
      <c r="AD82" s="12" t="s">
        <v>1938</v>
      </c>
      <c r="AE82" s="12"/>
      <c r="AF82" s="12"/>
      <c r="AG82" s="12"/>
      <c r="AH82" s="12">
        <v>14.43355083</v>
      </c>
      <c r="AI82" s="12">
        <v>23.921569819999998</v>
      </c>
      <c r="AJ82" s="12" t="s">
        <v>1938</v>
      </c>
      <c r="AK82" s="12">
        <v>48.732898710000001</v>
      </c>
      <c r="AL82" s="12" t="s">
        <v>1938</v>
      </c>
      <c r="AM82" s="12" t="s">
        <v>1938</v>
      </c>
      <c r="AN82" s="12">
        <v>0.15443923000000001</v>
      </c>
      <c r="AO82" s="12" t="s">
        <v>1938</v>
      </c>
      <c r="AP82" s="12">
        <v>-10.493906020000001</v>
      </c>
      <c r="AQ82" s="12">
        <v>1.302334E-2</v>
      </c>
      <c r="AR82" s="12">
        <v>3.711325E-2</v>
      </c>
      <c r="AS82" s="12" t="s">
        <v>1938</v>
      </c>
      <c r="AT82" s="12" t="s">
        <v>1938</v>
      </c>
      <c r="AU82" s="12">
        <v>128.16516113</v>
      </c>
      <c r="AV82" s="12">
        <v>7.9919986700000001</v>
      </c>
      <c r="AW82" s="12">
        <v>8.6618280399999996</v>
      </c>
      <c r="AX82" s="12">
        <v>20.636989589999999</v>
      </c>
      <c r="AY82" s="12">
        <v>7.6607990299999997</v>
      </c>
      <c r="AZ82" s="12">
        <v>4.8455672300000003</v>
      </c>
      <c r="BA82" s="12">
        <v>13.053197859999999</v>
      </c>
      <c r="BB82" s="12" t="s">
        <v>1938</v>
      </c>
      <c r="BC82" s="44"/>
      <c r="BD82" s="12">
        <f t="shared" si="16"/>
        <v>1.1019480519480509</v>
      </c>
      <c r="BE82" s="12">
        <f t="shared" si="17"/>
        <v>82.409486071269114</v>
      </c>
      <c r="BF82" s="12">
        <f t="shared" si="18"/>
        <v>3.1738706140350872</v>
      </c>
      <c r="BG82" s="12">
        <f t="shared" si="19"/>
        <v>104497.11191335641</v>
      </c>
      <c r="BP82" s="12">
        <v>1508</v>
      </c>
      <c r="BQ82" s="12"/>
      <c r="BR82" s="12" t="str">
        <f t="shared" si="20"/>
        <v xml:space="preserve"> </v>
      </c>
    </row>
    <row r="83" spans="1:70" x14ac:dyDescent="0.3">
      <c r="A83" s="12">
        <f t="shared" si="21"/>
        <v>82</v>
      </c>
      <c r="B83" s="12" t="s">
        <v>3120</v>
      </c>
      <c r="C83" s="12" t="s">
        <v>3119</v>
      </c>
      <c r="D83" s="12">
        <v>-78.676444720000006</v>
      </c>
      <c r="E83" s="12">
        <v>-1.6574141899999999</v>
      </c>
      <c r="F83" s="12">
        <v>1.48</v>
      </c>
      <c r="G83" s="12">
        <f t="shared" si="22"/>
        <v>-1.3925000000000001</v>
      </c>
      <c r="H83" s="12">
        <v>3.7900925000000001</v>
      </c>
      <c r="I83" s="12">
        <v>2844.72436523437</v>
      </c>
      <c r="J83" s="12">
        <v>40.700000000000003</v>
      </c>
      <c r="K83" s="12">
        <v>-1.55982244</v>
      </c>
      <c r="L83" s="12">
        <v>2.15597868</v>
      </c>
      <c r="M83" s="12">
        <v>9.6468372299999992</v>
      </c>
      <c r="N83" s="12">
        <v>3.1577899999999999E-2</v>
      </c>
      <c r="O83" s="12" t="s">
        <v>1938</v>
      </c>
      <c r="P83" s="12">
        <v>-1.6574142000000001</v>
      </c>
      <c r="Q83" s="12">
        <v>2844.7243652299999</v>
      </c>
      <c r="R83" s="12">
        <v>856</v>
      </c>
      <c r="S83" s="12">
        <v>5.6358404200000001</v>
      </c>
      <c r="T83" s="12">
        <v>18</v>
      </c>
      <c r="U83" s="12">
        <v>5.3280000699999999</v>
      </c>
      <c r="V83" s="12">
        <v>12.463274</v>
      </c>
      <c r="W83" s="12">
        <v>22</v>
      </c>
      <c r="X83" s="12">
        <v>-0.13337727999999999</v>
      </c>
      <c r="Y83" s="12">
        <v>0.20024897</v>
      </c>
      <c r="Z83" s="12">
        <v>0.86579554999999997</v>
      </c>
      <c r="AA83" s="12">
        <v>-78.676445009999995</v>
      </c>
      <c r="AB83" s="12">
        <v>3.7900924699999998</v>
      </c>
      <c r="AC83" s="12" t="s">
        <v>1938</v>
      </c>
      <c r="AD83" s="12" t="s">
        <v>1938</v>
      </c>
      <c r="AE83" s="12"/>
      <c r="AF83" s="12"/>
      <c r="AG83" s="12"/>
      <c r="AH83" s="12">
        <v>14.43355083</v>
      </c>
      <c r="AI83" s="12">
        <v>23.921569819999998</v>
      </c>
      <c r="AJ83" s="12" t="s">
        <v>1938</v>
      </c>
      <c r="AK83" s="12">
        <v>48.732791900000002</v>
      </c>
      <c r="AL83" s="12" t="s">
        <v>1938</v>
      </c>
      <c r="AM83" s="12" t="s">
        <v>1938</v>
      </c>
      <c r="AN83" s="12">
        <v>0.15450917</v>
      </c>
      <c r="AO83" s="12" t="s">
        <v>1938</v>
      </c>
      <c r="AP83" s="12">
        <v>-11.21909428</v>
      </c>
      <c r="AQ83" s="12">
        <v>9.1034299999999992E-3</v>
      </c>
      <c r="AR83" s="12">
        <v>3.7061629999999998E-2</v>
      </c>
      <c r="AS83" s="12" t="s">
        <v>1938</v>
      </c>
      <c r="AT83" s="12" t="s">
        <v>1938</v>
      </c>
      <c r="AU83" s="12">
        <v>103.31933594</v>
      </c>
      <c r="AV83" s="12">
        <v>7.9919986700000001</v>
      </c>
      <c r="AW83" s="12">
        <v>8.6618280399999996</v>
      </c>
      <c r="AX83" s="12">
        <v>25.599693299999998</v>
      </c>
      <c r="AY83" s="12">
        <v>7.6678371399999996</v>
      </c>
      <c r="AZ83" s="12">
        <v>3.9062156699999999</v>
      </c>
      <c r="BA83" s="12">
        <v>13.041215899999999</v>
      </c>
      <c r="BB83" s="12" t="s">
        <v>1938</v>
      </c>
      <c r="BC83" s="44"/>
      <c r="BD83" s="12">
        <f t="shared" si="16"/>
        <v>3.4819480519480508</v>
      </c>
      <c r="BE83" s="12">
        <f t="shared" si="17"/>
        <v>161.50197050872742</v>
      </c>
      <c r="BF83" s="12">
        <f t="shared" si="18"/>
        <v>1.3955372807017545</v>
      </c>
      <c r="BG83" s="12">
        <f t="shared" si="19"/>
        <v>45946.931407941818</v>
      </c>
      <c r="BP83" s="12">
        <v>1508</v>
      </c>
      <c r="BQ83" s="12"/>
      <c r="BR83" s="12" t="str">
        <f t="shared" si="20"/>
        <v xml:space="preserve"> </v>
      </c>
    </row>
    <row r="84" spans="1:70" x14ac:dyDescent="0.3">
      <c r="A84" s="12">
        <f t="shared" si="21"/>
        <v>83</v>
      </c>
      <c r="B84" s="12" t="s">
        <v>3118</v>
      </c>
      <c r="C84" s="12" t="s">
        <v>3117</v>
      </c>
      <c r="D84" s="12">
        <v>-78.676439389999999</v>
      </c>
      <c r="E84" s="12">
        <v>-1.6574061200000001</v>
      </c>
      <c r="F84" s="12">
        <v>1.08</v>
      </c>
      <c r="G84" s="12">
        <f t="shared" si="22"/>
        <v>0.245</v>
      </c>
      <c r="H84" s="12">
        <v>3.7900925000000001</v>
      </c>
      <c r="I84" s="12">
        <v>2844.62866210937</v>
      </c>
      <c r="J84" s="12">
        <v>40.700000000000003</v>
      </c>
      <c r="K84" s="12">
        <v>-2.5653870099999998</v>
      </c>
      <c r="L84" s="12">
        <v>0.91817634999999997</v>
      </c>
      <c r="M84" s="12">
        <v>12.30200672</v>
      </c>
      <c r="N84" s="12">
        <v>0.17241160999999999</v>
      </c>
      <c r="O84" s="12" t="s">
        <v>1938</v>
      </c>
      <c r="P84" s="12">
        <v>-1.6574060900000001</v>
      </c>
      <c r="Q84" s="12">
        <v>2844.6286621099998</v>
      </c>
      <c r="R84" s="12">
        <v>736</v>
      </c>
      <c r="S84" s="12">
        <v>5.6422028500000003</v>
      </c>
      <c r="T84" s="12">
        <v>10</v>
      </c>
      <c r="U84" s="12">
        <v>3.8880000099999998</v>
      </c>
      <c r="V84" s="12">
        <v>12.463274</v>
      </c>
      <c r="W84" s="12">
        <v>22</v>
      </c>
      <c r="X84" s="12">
        <v>-0.31446779000000002</v>
      </c>
      <c r="Y84" s="12">
        <v>0.29055017</v>
      </c>
      <c r="Z84" s="12">
        <v>0.99636619999999998</v>
      </c>
      <c r="AA84" s="12">
        <v>-78.676437379999996</v>
      </c>
      <c r="AB84" s="12">
        <v>3.7900924699999998</v>
      </c>
      <c r="AC84" s="12" t="s">
        <v>1938</v>
      </c>
      <c r="AD84" s="12" t="s">
        <v>1938</v>
      </c>
      <c r="AE84" s="12"/>
      <c r="AF84" s="12"/>
      <c r="AG84" s="12"/>
      <c r="AH84" s="12">
        <v>14.42872715</v>
      </c>
      <c r="AI84" s="12">
        <v>39.2156868</v>
      </c>
      <c r="AJ84" s="12" t="s">
        <v>1938</v>
      </c>
      <c r="AK84" s="12">
        <v>48.732791900000002</v>
      </c>
      <c r="AL84" s="12" t="s">
        <v>1938</v>
      </c>
      <c r="AM84" s="12" t="s">
        <v>1938</v>
      </c>
      <c r="AN84" s="12">
        <v>0.15450917</v>
      </c>
      <c r="AO84" s="12" t="s">
        <v>1938</v>
      </c>
      <c r="AP84" s="12">
        <v>-11.21909428</v>
      </c>
      <c r="AQ84" s="12">
        <v>9.1034299999999992E-3</v>
      </c>
      <c r="AR84" s="12">
        <v>3.7061629999999998E-2</v>
      </c>
      <c r="AS84" s="12" t="s">
        <v>1938</v>
      </c>
      <c r="AT84" s="12" t="s">
        <v>1938</v>
      </c>
      <c r="AU84" s="12">
        <v>103.31933594</v>
      </c>
      <c r="AV84" s="12">
        <v>4.6719999300000001</v>
      </c>
      <c r="AW84" s="12">
        <v>8.6681899999999992</v>
      </c>
      <c r="AX84" s="12">
        <v>25.599693299999998</v>
      </c>
      <c r="AY84" s="12">
        <v>7.6678371399999996</v>
      </c>
      <c r="AZ84" s="12">
        <v>3.9062156699999999</v>
      </c>
      <c r="BA84" s="12">
        <v>13.041215899999999</v>
      </c>
      <c r="BB84" s="12" t="s">
        <v>1938</v>
      </c>
      <c r="BC84" s="44"/>
      <c r="BD84" s="12">
        <f t="shared" si="16"/>
        <v>3.8819480519480507</v>
      </c>
      <c r="BE84" s="12">
        <f t="shared" si="17"/>
        <v>422.78893939579814</v>
      </c>
      <c r="BF84" s="12">
        <f t="shared" si="18"/>
        <v>0.24196271929824559</v>
      </c>
      <c r="BG84" s="12">
        <f t="shared" si="19"/>
        <v>7966.4259927797075</v>
      </c>
      <c r="BP84" s="12">
        <v>1513</v>
      </c>
      <c r="BQ84" s="12"/>
      <c r="BR84" s="12" t="str">
        <f t="shared" si="20"/>
        <v xml:space="preserve"> </v>
      </c>
    </row>
    <row r="85" spans="1:70" x14ac:dyDescent="0.3">
      <c r="A85" s="12">
        <f t="shared" si="21"/>
        <v>84</v>
      </c>
      <c r="B85" s="12" t="s">
        <v>3116</v>
      </c>
      <c r="C85" s="12" t="s">
        <v>3115</v>
      </c>
      <c r="D85" s="12">
        <v>-78.676427989999993</v>
      </c>
      <c r="E85" s="12">
        <v>-1.6573955600000001</v>
      </c>
      <c r="F85" s="12">
        <v>1.69</v>
      </c>
      <c r="G85" s="12">
        <f t="shared" si="22"/>
        <v>0.82416666666666671</v>
      </c>
      <c r="H85" s="12">
        <v>3.7900925000000001</v>
      </c>
      <c r="I85" s="12">
        <v>2844.32153320312</v>
      </c>
      <c r="J85" s="12">
        <v>40.799999999999997</v>
      </c>
      <c r="K85" s="12">
        <v>0.45609543000000002</v>
      </c>
      <c r="L85" s="12">
        <v>1.73938751</v>
      </c>
      <c r="M85" s="12">
        <v>13.07772827</v>
      </c>
      <c r="N85" s="12">
        <v>0.12822186999999999</v>
      </c>
      <c r="O85" s="12" t="s">
        <v>1938</v>
      </c>
      <c r="P85" s="12">
        <v>-1.6573956000000001</v>
      </c>
      <c r="Q85" s="12">
        <v>2844.3215332</v>
      </c>
      <c r="R85" s="12">
        <v>1204</v>
      </c>
      <c r="S85" s="12">
        <v>5.6451759299999997</v>
      </c>
      <c r="T85" s="12">
        <v>4</v>
      </c>
      <c r="U85" s="12">
        <v>6.0840001099999999</v>
      </c>
      <c r="V85" s="12">
        <v>12.46167088</v>
      </c>
      <c r="W85" s="12">
        <v>22</v>
      </c>
      <c r="X85" s="12">
        <v>-7.5291659999999996E-2</v>
      </c>
      <c r="Y85" s="12">
        <v>0.19439160999999999</v>
      </c>
      <c r="Z85" s="12">
        <v>1.30241406</v>
      </c>
      <c r="AA85" s="12">
        <v>-78.676429749999997</v>
      </c>
      <c r="AB85" s="12">
        <v>3.7900924699999998</v>
      </c>
      <c r="AC85" s="12" t="s">
        <v>1938</v>
      </c>
      <c r="AD85" s="12" t="s">
        <v>1938</v>
      </c>
      <c r="AE85" s="12"/>
      <c r="AF85" s="12"/>
      <c r="AG85" s="12"/>
      <c r="AH85" s="12">
        <v>14.417391780000001</v>
      </c>
      <c r="AI85" s="12">
        <v>59.2156868</v>
      </c>
      <c r="AJ85" s="12" t="s">
        <v>1938</v>
      </c>
      <c r="AK85" s="12">
        <v>48.732555390000002</v>
      </c>
      <c r="AL85" s="12" t="s">
        <v>1938</v>
      </c>
      <c r="AM85" s="12" t="s">
        <v>1938</v>
      </c>
      <c r="AN85" s="12">
        <v>0.15466369999999999</v>
      </c>
      <c r="AO85" s="12" t="s">
        <v>1938</v>
      </c>
      <c r="AP85" s="12">
        <v>-6.2878112799999997</v>
      </c>
      <c r="AQ85" s="12">
        <v>3.2832680000000003E-2</v>
      </c>
      <c r="AR85" s="12">
        <v>3.7056859999999997E-2</v>
      </c>
      <c r="AS85" s="12" t="s">
        <v>1938</v>
      </c>
      <c r="AT85" s="12" t="s">
        <v>1938</v>
      </c>
      <c r="AU85" s="12" t="s">
        <v>1938</v>
      </c>
      <c r="AV85" s="12">
        <v>2.0840001099999999</v>
      </c>
      <c r="AW85" s="12">
        <v>8.6711626099999997</v>
      </c>
      <c r="AX85" s="12">
        <v>6.1130838399999998</v>
      </c>
      <c r="AY85" s="12">
        <v>7.6687006999999996</v>
      </c>
      <c r="AZ85" s="12">
        <v>16.35801506</v>
      </c>
      <c r="BA85" s="12">
        <v>13.039747240000001</v>
      </c>
      <c r="BB85" s="12" t="s">
        <v>1938</v>
      </c>
      <c r="BC85" s="44"/>
      <c r="BD85" s="12">
        <f t="shared" si="16"/>
        <v>3.2719480519480508</v>
      </c>
      <c r="BE85" s="12">
        <f t="shared" si="17"/>
        <v>188.10920701322334</v>
      </c>
      <c r="BF85" s="12">
        <f t="shared" si="18"/>
        <v>0.82112938596491225</v>
      </c>
      <c r="BG85" s="12">
        <f t="shared" si="19"/>
        <v>27035.018050541261</v>
      </c>
      <c r="BP85" s="12">
        <v>1513</v>
      </c>
      <c r="BQ85" s="12"/>
      <c r="BR85" s="12" t="str">
        <f t="shared" si="20"/>
        <v xml:space="preserve"> </v>
      </c>
    </row>
    <row r="86" spans="1:70" x14ac:dyDescent="0.3">
      <c r="A86" s="12">
        <f t="shared" si="21"/>
        <v>85</v>
      </c>
      <c r="B86" s="12" t="s">
        <v>3114</v>
      </c>
      <c r="C86" s="12" t="s">
        <v>3113</v>
      </c>
      <c r="D86" s="12">
        <v>-78.676415969999994</v>
      </c>
      <c r="E86" s="12">
        <v>-1.65737494</v>
      </c>
      <c r="F86" s="12">
        <v>2.6</v>
      </c>
      <c r="G86" s="12">
        <f t="shared" si="22"/>
        <v>1.135</v>
      </c>
      <c r="H86" s="12">
        <v>3.7900925000000001</v>
      </c>
      <c r="I86" s="12">
        <v>2845.01049804687</v>
      </c>
      <c r="J86" s="12">
        <v>41.5</v>
      </c>
      <c r="K86" s="12">
        <v>-3.0322563599999999</v>
      </c>
      <c r="L86" s="12">
        <v>4.3993453999999996</v>
      </c>
      <c r="M86" s="12">
        <v>9.9054107699999996</v>
      </c>
      <c r="N86" s="12">
        <v>9.5258060000000006E-2</v>
      </c>
      <c r="O86" s="12" t="s">
        <v>1938</v>
      </c>
      <c r="P86" s="12">
        <v>-1.6573749799999999</v>
      </c>
      <c r="Q86" s="12">
        <v>2845.01049805</v>
      </c>
      <c r="R86" s="12">
        <v>1204</v>
      </c>
      <c r="S86" s="12">
        <v>5.6451759299999997</v>
      </c>
      <c r="T86" s="12">
        <v>4</v>
      </c>
      <c r="U86" s="12">
        <v>9.3599996599999997</v>
      </c>
      <c r="V86" s="12">
        <v>12.46167088</v>
      </c>
      <c r="W86" s="12">
        <v>22</v>
      </c>
      <c r="X86" s="12">
        <v>-0.33692101000000002</v>
      </c>
      <c r="Y86" s="12">
        <v>0.44918733999999999</v>
      </c>
      <c r="Z86" s="12">
        <v>0.90142792000000005</v>
      </c>
      <c r="AA86" s="12">
        <v>-78.676414489999999</v>
      </c>
      <c r="AB86" s="12">
        <v>3.7900924699999998</v>
      </c>
      <c r="AC86" s="12" t="s">
        <v>1938</v>
      </c>
      <c r="AD86" s="12" t="s">
        <v>1938</v>
      </c>
      <c r="AE86" s="12"/>
      <c r="AF86" s="12"/>
      <c r="AG86" s="12"/>
      <c r="AH86" s="12">
        <v>14.417391780000001</v>
      </c>
      <c r="AI86" s="12">
        <v>59.2156868</v>
      </c>
      <c r="AJ86" s="12" t="s">
        <v>1938</v>
      </c>
      <c r="AK86" s="12">
        <v>48.732555390000002</v>
      </c>
      <c r="AL86" s="12" t="s">
        <v>1938</v>
      </c>
      <c r="AM86" s="12" t="s">
        <v>1938</v>
      </c>
      <c r="AN86" s="12">
        <v>0.15466369999999999</v>
      </c>
      <c r="AO86" s="12" t="s">
        <v>1938</v>
      </c>
      <c r="AP86" s="12">
        <v>-6.2878112799999997</v>
      </c>
      <c r="AQ86" s="12">
        <v>3.2832680000000003E-2</v>
      </c>
      <c r="AR86" s="12">
        <v>3.7056859999999997E-2</v>
      </c>
      <c r="AS86" s="12" t="s">
        <v>1938</v>
      </c>
      <c r="AT86" s="12" t="s">
        <v>1938</v>
      </c>
      <c r="AU86" s="12" t="s">
        <v>1938</v>
      </c>
      <c r="AV86" s="12">
        <v>2.0840001099999999</v>
      </c>
      <c r="AW86" s="12">
        <v>8.6711626099999997</v>
      </c>
      <c r="AX86" s="12">
        <v>6.1130838399999998</v>
      </c>
      <c r="AY86" s="12">
        <v>7.6687006999999996</v>
      </c>
      <c r="AZ86" s="12">
        <v>16.35801506</v>
      </c>
      <c r="BA86" s="12">
        <v>13.039747240000001</v>
      </c>
      <c r="BB86" s="12" t="s">
        <v>1938</v>
      </c>
      <c r="BC86" s="44"/>
      <c r="BD86" s="12">
        <f t="shared" si="16"/>
        <v>2.3619480519480507</v>
      </c>
      <c r="BE86" s="12">
        <f t="shared" si="17"/>
        <v>53.688624947430839</v>
      </c>
      <c r="BF86" s="12">
        <f t="shared" si="18"/>
        <v>1.1319627192982455</v>
      </c>
      <c r="BG86" s="12">
        <f t="shared" si="19"/>
        <v>37268.953068591705</v>
      </c>
      <c r="BP86" s="12">
        <v>1534</v>
      </c>
      <c r="BQ86" s="12"/>
      <c r="BR86" s="12" t="str">
        <f t="shared" si="20"/>
        <v xml:space="preserve"> </v>
      </c>
    </row>
    <row r="87" spans="1:70" x14ac:dyDescent="0.3">
      <c r="A87" s="12">
        <f t="shared" si="21"/>
        <v>86</v>
      </c>
      <c r="B87" s="12" t="s">
        <v>3112</v>
      </c>
      <c r="C87" s="12" t="s">
        <v>3111</v>
      </c>
      <c r="D87" s="12">
        <v>-78.676393200000007</v>
      </c>
      <c r="E87" s="12">
        <v>-1.6573506099999999</v>
      </c>
      <c r="F87" s="12">
        <v>3.75</v>
      </c>
      <c r="G87" s="12">
        <f t="shared" si="22"/>
        <v>0.7174999999999998</v>
      </c>
      <c r="H87" s="12">
        <v>3.7900925000000001</v>
      </c>
      <c r="I87" s="12">
        <v>2845.23779296875</v>
      </c>
      <c r="J87" s="12">
        <v>41.4</v>
      </c>
      <c r="K87" s="12">
        <v>-1.1528080700000001</v>
      </c>
      <c r="L87" s="12">
        <v>1.3563152599999999</v>
      </c>
      <c r="M87" s="12">
        <v>9.4074173000000005</v>
      </c>
      <c r="N87" s="12">
        <v>-5.0221099999999998E-3</v>
      </c>
      <c r="O87" s="12" t="s">
        <v>1938</v>
      </c>
      <c r="P87" s="12">
        <v>-1.6573506600000001</v>
      </c>
      <c r="Q87" s="12">
        <v>2845.2377929700001</v>
      </c>
      <c r="R87" s="12">
        <v>2151</v>
      </c>
      <c r="S87" s="12">
        <v>5.6482715600000004</v>
      </c>
      <c r="T87" s="12">
        <v>10</v>
      </c>
      <c r="U87" s="12">
        <v>13.5</v>
      </c>
      <c r="V87" s="12">
        <v>12.484983440000001</v>
      </c>
      <c r="W87" s="12">
        <v>23</v>
      </c>
      <c r="X87" s="12">
        <v>-0.11287647000000001</v>
      </c>
      <c r="Y87" s="12">
        <v>0.19146289999999999</v>
      </c>
      <c r="Z87" s="12">
        <v>0.85871786000000006</v>
      </c>
      <c r="AA87" s="12">
        <v>-78.676391600000002</v>
      </c>
      <c r="AB87" s="12">
        <v>3.7900924699999998</v>
      </c>
      <c r="AC87" s="12" t="s">
        <v>1938</v>
      </c>
      <c r="AD87" s="12" t="s">
        <v>1938</v>
      </c>
      <c r="AE87" s="12"/>
      <c r="AF87" s="12"/>
      <c r="AG87" s="12"/>
      <c r="AH87" s="12">
        <v>14.412594800000001</v>
      </c>
      <c r="AI87" s="12">
        <v>32.549018859999997</v>
      </c>
      <c r="AJ87" s="12" t="s">
        <v>1938</v>
      </c>
      <c r="AK87" s="12">
        <v>48.73198318</v>
      </c>
      <c r="AL87" s="12" t="s">
        <v>1938</v>
      </c>
      <c r="AM87" s="12" t="s">
        <v>1938</v>
      </c>
      <c r="AN87" s="12">
        <v>0.15503469</v>
      </c>
      <c r="AO87" s="12" t="s">
        <v>1938</v>
      </c>
      <c r="AP87" s="12">
        <v>-5.12750912</v>
      </c>
      <c r="AQ87" s="12">
        <v>0.16869174000000001</v>
      </c>
      <c r="AR87" s="12">
        <v>3.7126190000000003E-2</v>
      </c>
      <c r="AS87" s="12" t="s">
        <v>1938</v>
      </c>
      <c r="AT87" s="12" t="s">
        <v>1938</v>
      </c>
      <c r="AU87" s="12" t="s">
        <v>1938</v>
      </c>
      <c r="AV87" s="12">
        <v>0.64000033999999995</v>
      </c>
      <c r="AW87" s="12">
        <v>8.6742582299999995</v>
      </c>
      <c r="AX87" s="12">
        <v>1.0388959600000001</v>
      </c>
      <c r="AY87" s="12">
        <v>7.6599006699999999</v>
      </c>
      <c r="AZ87" s="12">
        <v>96.254028320000003</v>
      </c>
      <c r="BA87" s="12">
        <v>13.054727550000001</v>
      </c>
      <c r="BB87" s="12" t="s">
        <v>1938</v>
      </c>
      <c r="BC87" s="44"/>
      <c r="BD87" s="12">
        <f t="shared" si="16"/>
        <v>1.2119480519480508</v>
      </c>
      <c r="BE87" s="12">
        <f t="shared" si="17"/>
        <v>89.355925402479869</v>
      </c>
      <c r="BF87" s="12">
        <f t="shared" si="18"/>
        <v>0.71446271929824534</v>
      </c>
      <c r="BG87" s="12">
        <f t="shared" si="19"/>
        <v>23523.104693140565</v>
      </c>
      <c r="BP87" s="12">
        <v>1534</v>
      </c>
      <c r="BQ87" s="12"/>
      <c r="BR87" s="12" t="str">
        <f t="shared" si="20"/>
        <v xml:space="preserve"> </v>
      </c>
    </row>
    <row r="88" spans="1:70" x14ac:dyDescent="0.3">
      <c r="A88" s="12">
        <f t="shared" si="21"/>
        <v>87</v>
      </c>
      <c r="B88" s="12" t="s">
        <v>3110</v>
      </c>
      <c r="C88" s="12" t="s">
        <v>3109</v>
      </c>
      <c r="D88" s="12">
        <v>-78.676368659999994</v>
      </c>
      <c r="E88" s="12">
        <v>-1.65732437</v>
      </c>
      <c r="F88" s="12">
        <v>3.94</v>
      </c>
      <c r="G88" s="12">
        <f t="shared" si="22"/>
        <v>-0.10750000000000004</v>
      </c>
      <c r="H88" s="12">
        <v>3.7900925000000001</v>
      </c>
      <c r="I88" s="12">
        <v>2845.25634765625</v>
      </c>
      <c r="J88" s="12">
        <v>42.7</v>
      </c>
      <c r="K88" s="12">
        <v>-1.5622166399999999</v>
      </c>
      <c r="L88" s="12">
        <v>2.2852654499999998</v>
      </c>
      <c r="M88" s="12">
        <v>9.5438861799999994</v>
      </c>
      <c r="N88" s="12">
        <v>2.8714549999999998E-2</v>
      </c>
      <c r="O88" s="12" t="s">
        <v>1938</v>
      </c>
      <c r="P88" s="12">
        <v>-1.6573243099999999</v>
      </c>
      <c r="Q88" s="12">
        <v>2845.2563476599998</v>
      </c>
      <c r="R88" s="12">
        <v>2151</v>
      </c>
      <c r="S88" s="12">
        <v>5.6482715600000004</v>
      </c>
      <c r="T88" s="12">
        <v>10</v>
      </c>
      <c r="U88" s="12">
        <v>14.184000019999999</v>
      </c>
      <c r="V88" s="12">
        <v>12.478140829999999</v>
      </c>
      <c r="W88" s="12">
        <v>23</v>
      </c>
      <c r="X88" s="12">
        <v>-0.15387809</v>
      </c>
      <c r="Y88" s="12">
        <v>0.21977356000000001</v>
      </c>
      <c r="Z88" s="12">
        <v>0.84456259</v>
      </c>
      <c r="AA88" s="12">
        <v>-78.676368710000006</v>
      </c>
      <c r="AB88" s="12">
        <v>3.7900924699999998</v>
      </c>
      <c r="AC88" s="12" t="s">
        <v>1938</v>
      </c>
      <c r="AD88" s="12" t="s">
        <v>1938</v>
      </c>
      <c r="AE88" s="12"/>
      <c r="AF88" s="12"/>
      <c r="AG88" s="12"/>
      <c r="AH88" s="12">
        <v>14.412594800000001</v>
      </c>
      <c r="AI88" s="12">
        <v>32.549018859999997</v>
      </c>
      <c r="AJ88" s="12" t="s">
        <v>1938</v>
      </c>
      <c r="AK88" s="12">
        <v>48.73198318</v>
      </c>
      <c r="AL88" s="12" t="s">
        <v>1938</v>
      </c>
      <c r="AM88" s="12" t="s">
        <v>1938</v>
      </c>
      <c r="AN88" s="12">
        <v>0.15503469</v>
      </c>
      <c r="AO88" s="12" t="s">
        <v>1938</v>
      </c>
      <c r="AP88" s="12">
        <v>-12.08932018</v>
      </c>
      <c r="AQ88" s="12">
        <v>0</v>
      </c>
      <c r="AR88" s="12">
        <v>3.7105840000000001E-2</v>
      </c>
      <c r="AS88" s="12" t="s">
        <v>1938</v>
      </c>
      <c r="AT88" s="12" t="s">
        <v>1938</v>
      </c>
      <c r="AU88" s="12" t="s">
        <v>1938</v>
      </c>
      <c r="AV88" s="12">
        <v>0.64000033999999995</v>
      </c>
      <c r="AW88" s="12">
        <v>8.6742582299999995</v>
      </c>
      <c r="AX88" s="12">
        <v>90.269996640000002</v>
      </c>
      <c r="AY88" s="12">
        <v>7.6626353299999996</v>
      </c>
      <c r="AZ88" s="12">
        <v>0</v>
      </c>
      <c r="BA88" s="12">
        <v>13.05006886</v>
      </c>
      <c r="BB88" s="12" t="s">
        <v>1938</v>
      </c>
      <c r="BC88" s="44"/>
      <c r="BD88" s="12">
        <f t="shared" si="16"/>
        <v>1.0219480519480508</v>
      </c>
      <c r="BE88" s="12">
        <f t="shared" si="17"/>
        <v>44.719008548790292</v>
      </c>
      <c r="BF88" s="12">
        <f t="shared" si="18"/>
        <v>0.11053728070175445</v>
      </c>
      <c r="BG88" s="12">
        <f t="shared" si="19"/>
        <v>3639.3501805053829</v>
      </c>
      <c r="BP88" s="12">
        <v>1546</v>
      </c>
      <c r="BQ88" s="12"/>
      <c r="BR88" s="12" t="str">
        <f t="shared" si="20"/>
        <v xml:space="preserve"> </v>
      </c>
    </row>
    <row r="89" spans="1:70" x14ac:dyDescent="0.3">
      <c r="A89" s="12">
        <f t="shared" si="21"/>
        <v>88</v>
      </c>
      <c r="B89" s="12" t="s">
        <v>3108</v>
      </c>
      <c r="C89" s="12" t="s">
        <v>3107</v>
      </c>
      <c r="D89" s="12">
        <v>-78.676344689999993</v>
      </c>
      <c r="E89" s="12">
        <v>-1.6572992600000001</v>
      </c>
      <c r="F89" s="12">
        <v>3.8</v>
      </c>
      <c r="G89" s="12">
        <f t="shared" si="22"/>
        <v>0.17416666666666666</v>
      </c>
      <c r="H89" s="12">
        <v>3.7900925000000001</v>
      </c>
      <c r="I89" s="12">
        <v>2845.30737304687</v>
      </c>
      <c r="J89" s="12">
        <v>43.4</v>
      </c>
      <c r="K89" s="12">
        <v>-0.87268650999999997</v>
      </c>
      <c r="L89" s="12">
        <v>2.0266916799999999</v>
      </c>
      <c r="M89" s="12">
        <v>9.2924957300000006</v>
      </c>
      <c r="N89" s="12">
        <v>-7.4126699999999997E-3</v>
      </c>
      <c r="O89" s="12" t="s">
        <v>1938</v>
      </c>
      <c r="P89" s="12">
        <v>-1.6572992799999999</v>
      </c>
      <c r="Q89" s="12">
        <v>2845.30737305</v>
      </c>
      <c r="R89" s="12">
        <v>1216</v>
      </c>
      <c r="S89" s="12">
        <v>5.6539287600000003</v>
      </c>
      <c r="T89" s="12">
        <v>13</v>
      </c>
      <c r="U89" s="12">
        <v>13.679999349999999</v>
      </c>
      <c r="V89" s="12">
        <v>12.478140829999999</v>
      </c>
      <c r="W89" s="12">
        <v>22</v>
      </c>
      <c r="X89" s="12">
        <v>-0.21147560000000001</v>
      </c>
      <c r="Y89" s="12">
        <v>0.24271493999999999</v>
      </c>
      <c r="Z89" s="12">
        <v>0.86799203999999996</v>
      </c>
      <c r="AA89" s="12">
        <v>-78.676345830000002</v>
      </c>
      <c r="AB89" s="12">
        <v>3.7900924699999998</v>
      </c>
      <c r="AC89" s="12" t="s">
        <v>1938</v>
      </c>
      <c r="AD89" s="12" t="s">
        <v>1938</v>
      </c>
      <c r="AE89" s="12"/>
      <c r="AF89" s="12"/>
      <c r="AG89" s="12"/>
      <c r="AH89" s="12">
        <v>14.41106319</v>
      </c>
      <c r="AI89" s="12">
        <v>65.490196229999995</v>
      </c>
      <c r="AJ89" s="12" t="s">
        <v>1938</v>
      </c>
      <c r="AK89" s="12">
        <v>48.73198318</v>
      </c>
      <c r="AL89" s="12" t="s">
        <v>1938</v>
      </c>
      <c r="AM89" s="12" t="s">
        <v>1938</v>
      </c>
      <c r="AN89" s="12">
        <v>0.15503469</v>
      </c>
      <c r="AO89" s="12" t="s">
        <v>1938</v>
      </c>
      <c r="AP89" s="12">
        <v>-12.08932018</v>
      </c>
      <c r="AQ89" s="12">
        <v>0</v>
      </c>
      <c r="AR89" s="12">
        <v>3.7105840000000001E-2</v>
      </c>
      <c r="AS89" s="12" t="s">
        <v>1938</v>
      </c>
      <c r="AT89" s="12" t="s">
        <v>1938</v>
      </c>
      <c r="AU89" s="12" t="s">
        <v>1938</v>
      </c>
      <c r="AV89" s="12">
        <v>1.18400002</v>
      </c>
      <c r="AW89" s="12">
        <v>8.6799154299999994</v>
      </c>
      <c r="AX89" s="12">
        <v>90.269996640000002</v>
      </c>
      <c r="AY89" s="12">
        <v>7.6626353299999996</v>
      </c>
      <c r="AZ89" s="12">
        <v>0</v>
      </c>
      <c r="BA89" s="12">
        <v>13.05006886</v>
      </c>
      <c r="BB89" s="12" t="s">
        <v>1938</v>
      </c>
      <c r="BC89" s="44"/>
      <c r="BD89" s="12">
        <f t="shared" si="16"/>
        <v>1.161948051948051</v>
      </c>
      <c r="BE89" s="12">
        <f t="shared" si="17"/>
        <v>57.332255488809771</v>
      </c>
      <c r="BF89" s="12">
        <f t="shared" si="18"/>
        <v>0.17112938596491226</v>
      </c>
      <c r="BG89" s="12">
        <f t="shared" si="19"/>
        <v>5634.2960288808126</v>
      </c>
      <c r="BP89" s="12">
        <v>1555</v>
      </c>
      <c r="BQ89" s="12"/>
      <c r="BR89" s="12" t="str">
        <f t="shared" si="20"/>
        <v xml:space="preserve"> </v>
      </c>
    </row>
    <row r="90" spans="1:70" x14ac:dyDescent="0.3">
      <c r="A90" s="12">
        <f t="shared" si="21"/>
        <v>89</v>
      </c>
      <c r="B90" s="12" t="s">
        <v>3106</v>
      </c>
      <c r="C90" s="12" t="s">
        <v>3105</v>
      </c>
      <c r="D90" s="12">
        <v>-78.676317670000003</v>
      </c>
      <c r="E90" s="12">
        <v>-1.6572716300000001</v>
      </c>
      <c r="F90" s="12">
        <v>4.29</v>
      </c>
      <c r="G90" s="12">
        <f t="shared" si="22"/>
        <v>0.32833333333333331</v>
      </c>
      <c r="H90" s="12">
        <v>3.7900925000000001</v>
      </c>
      <c r="I90" s="12">
        <v>2845.61059570312</v>
      </c>
      <c r="J90" s="12">
        <v>43.6</v>
      </c>
      <c r="K90" s="12">
        <v>-0.84635031000000005</v>
      </c>
      <c r="L90" s="12">
        <v>1.9428947000000001</v>
      </c>
      <c r="M90" s="12">
        <v>10.142436979999999</v>
      </c>
      <c r="N90" s="12">
        <v>3.0975409999999998E-2</v>
      </c>
      <c r="O90" s="12" t="s">
        <v>1938</v>
      </c>
      <c r="P90" s="12">
        <v>-1.6572716199999999</v>
      </c>
      <c r="Q90" s="12">
        <v>2845.6105957</v>
      </c>
      <c r="R90" s="12">
        <v>1284</v>
      </c>
      <c r="S90" s="12">
        <v>5.66020536</v>
      </c>
      <c r="T90" s="12">
        <v>15</v>
      </c>
      <c r="U90" s="12">
        <v>15.443999290000001</v>
      </c>
      <c r="V90" s="12">
        <v>12.48455811</v>
      </c>
      <c r="W90" s="12">
        <v>22</v>
      </c>
      <c r="X90" s="12">
        <v>-0.15900329999999999</v>
      </c>
      <c r="Y90" s="12">
        <v>0.21098748000000001</v>
      </c>
      <c r="Z90" s="12">
        <v>0.87018859000000004</v>
      </c>
      <c r="AA90" s="12">
        <v>-78.676315310000007</v>
      </c>
      <c r="AB90" s="12">
        <v>3.7900924699999998</v>
      </c>
      <c r="AC90" s="12" t="s">
        <v>1938</v>
      </c>
      <c r="AD90" s="12" t="s">
        <v>1938</v>
      </c>
      <c r="AE90" s="12"/>
      <c r="AF90" s="12"/>
      <c r="AG90" s="12"/>
      <c r="AH90" s="12">
        <v>14.4117012</v>
      </c>
      <c r="AI90" s="12">
        <v>30.588235860000001</v>
      </c>
      <c r="AJ90" s="12" t="s">
        <v>1938</v>
      </c>
      <c r="AK90" s="12">
        <v>48.731620790000001</v>
      </c>
      <c r="AL90" s="12" t="s">
        <v>1938</v>
      </c>
      <c r="AM90" s="12" t="s">
        <v>1938</v>
      </c>
      <c r="AN90" s="12">
        <v>0.15526977</v>
      </c>
      <c r="AO90" s="12" t="s">
        <v>1938</v>
      </c>
      <c r="AP90" s="12">
        <v>-9.62367916</v>
      </c>
      <c r="AQ90" s="12">
        <v>5.617349E-2</v>
      </c>
      <c r="AR90" s="12">
        <v>3.7124919999999999E-2</v>
      </c>
      <c r="AS90" s="12" t="s">
        <v>1938</v>
      </c>
      <c r="AT90" s="12" t="s">
        <v>1938</v>
      </c>
      <c r="AU90" s="12" t="s">
        <v>1938</v>
      </c>
      <c r="AV90" s="12">
        <v>1.3200006500000001</v>
      </c>
      <c r="AW90" s="12">
        <v>8.6861925099999997</v>
      </c>
      <c r="AX90" s="12">
        <v>5.7409639400000003</v>
      </c>
      <c r="AY90" s="12">
        <v>7.6604013399999999</v>
      </c>
      <c r="AZ90" s="12">
        <v>17.418315889999999</v>
      </c>
      <c r="BA90" s="12">
        <v>13.053874970000001</v>
      </c>
      <c r="BB90" s="12" t="s">
        <v>1938</v>
      </c>
      <c r="BC90" s="44"/>
      <c r="BD90" s="12">
        <f t="shared" si="16"/>
        <v>0.67194805194805074</v>
      </c>
      <c r="BE90" s="12">
        <f t="shared" si="17"/>
        <v>34.584892940829512</v>
      </c>
      <c r="BF90" s="12">
        <f t="shared" si="18"/>
        <v>0.3252960526315789</v>
      </c>
      <c r="BG90" s="12">
        <f t="shared" si="19"/>
        <v>10710.108303248995</v>
      </c>
      <c r="BP90" s="12">
        <v>1573</v>
      </c>
      <c r="BQ90" s="12"/>
      <c r="BR90" s="12" t="str">
        <f t="shared" si="20"/>
        <v xml:space="preserve"> </v>
      </c>
    </row>
    <row r="91" spans="1:70" x14ac:dyDescent="0.3">
      <c r="A91" s="12">
        <f t="shared" si="21"/>
        <v>90</v>
      </c>
      <c r="B91" s="12" t="s">
        <v>3104</v>
      </c>
      <c r="C91" s="12" t="s">
        <v>3103</v>
      </c>
      <c r="D91" s="12">
        <v>-78.676288189999994</v>
      </c>
      <c r="E91" s="12">
        <v>-1.6572418799999999</v>
      </c>
      <c r="F91" s="12">
        <v>4.46</v>
      </c>
      <c r="G91" s="12">
        <f t="shared" si="22"/>
        <v>0.44249999999999984</v>
      </c>
      <c r="H91" s="12">
        <v>3.7900925000000001</v>
      </c>
      <c r="I91" s="12">
        <v>2845.65771484375</v>
      </c>
      <c r="J91" s="12">
        <v>44.2</v>
      </c>
      <c r="K91" s="12">
        <v>-2.35709167</v>
      </c>
      <c r="L91" s="12">
        <v>2.3068132399999999</v>
      </c>
      <c r="M91" s="12">
        <v>9.9317474400000005</v>
      </c>
      <c r="N91" s="12">
        <v>2.472711E-2</v>
      </c>
      <c r="O91" s="12" t="s">
        <v>1938</v>
      </c>
      <c r="P91" s="12">
        <v>-1.6572418200000001</v>
      </c>
      <c r="Q91" s="12">
        <v>2845.6577148400002</v>
      </c>
      <c r="R91" s="12">
        <v>1284</v>
      </c>
      <c r="S91" s="12">
        <v>5.66020536</v>
      </c>
      <c r="T91" s="12">
        <v>15</v>
      </c>
      <c r="U91" s="12">
        <v>16.055999759999999</v>
      </c>
      <c r="V91" s="12">
        <v>12.48455811</v>
      </c>
      <c r="W91" s="12">
        <v>22</v>
      </c>
      <c r="X91" s="12">
        <v>-0.22441063999999999</v>
      </c>
      <c r="Y91" s="12">
        <v>0.27615076</v>
      </c>
      <c r="Z91" s="12">
        <v>0.83821707999999995</v>
      </c>
      <c r="AA91" s="12">
        <v>-78.676284789999997</v>
      </c>
      <c r="AB91" s="12">
        <v>3.7900924699999998</v>
      </c>
      <c r="AC91" s="12" t="s">
        <v>1938</v>
      </c>
      <c r="AD91" s="12" t="s">
        <v>1938</v>
      </c>
      <c r="AE91" s="12"/>
      <c r="AF91" s="12"/>
      <c r="AG91" s="12"/>
      <c r="AH91" s="12">
        <v>14.4117012</v>
      </c>
      <c r="AI91" s="12">
        <v>30.588235860000001</v>
      </c>
      <c r="AJ91" s="12" t="s">
        <v>1938</v>
      </c>
      <c r="AK91" s="12">
        <v>48.731620790000001</v>
      </c>
      <c r="AL91" s="12" t="s">
        <v>1938</v>
      </c>
      <c r="AM91" s="12" t="s">
        <v>1938</v>
      </c>
      <c r="AN91" s="12">
        <v>0.15526977</v>
      </c>
      <c r="AO91" s="12" t="s">
        <v>1938</v>
      </c>
      <c r="AP91" s="12">
        <v>-9.62367916</v>
      </c>
      <c r="AQ91" s="12">
        <v>5.617349E-2</v>
      </c>
      <c r="AR91" s="12">
        <v>3.7124919999999999E-2</v>
      </c>
      <c r="AS91" s="12" t="s">
        <v>1938</v>
      </c>
      <c r="AT91" s="12" t="s">
        <v>1938</v>
      </c>
      <c r="AU91" s="12" t="s">
        <v>1938</v>
      </c>
      <c r="AV91" s="12">
        <v>1.3200006500000001</v>
      </c>
      <c r="AW91" s="12">
        <v>8.6861925099999997</v>
      </c>
      <c r="AX91" s="12">
        <v>5.7409639400000003</v>
      </c>
      <c r="AY91" s="12">
        <v>7.6604013399999999</v>
      </c>
      <c r="AZ91" s="12">
        <v>17.418315889999999</v>
      </c>
      <c r="BA91" s="12">
        <v>13.053874970000001</v>
      </c>
      <c r="BB91" s="12" t="s">
        <v>1938</v>
      </c>
      <c r="BC91" s="44"/>
      <c r="BD91" s="12">
        <f t="shared" si="16"/>
        <v>0.50194805194805081</v>
      </c>
      <c r="BE91" s="12">
        <f t="shared" si="17"/>
        <v>21.759371033783857</v>
      </c>
      <c r="BF91" s="12">
        <f t="shared" si="18"/>
        <v>0.43946271929824543</v>
      </c>
      <c r="BG91" s="12">
        <f t="shared" si="19"/>
        <v>14468.953068591914</v>
      </c>
      <c r="BP91" s="12">
        <v>1647</v>
      </c>
      <c r="BQ91" s="12"/>
      <c r="BR91" s="12" t="str">
        <f t="shared" si="20"/>
        <v xml:space="preserve"> </v>
      </c>
    </row>
    <row r="92" spans="1:70" x14ac:dyDescent="0.3">
      <c r="A92" s="12">
        <f t="shared" si="21"/>
        <v>91</v>
      </c>
      <c r="B92" s="12" t="s">
        <v>3102</v>
      </c>
      <c r="C92" s="12" t="s">
        <v>3101</v>
      </c>
      <c r="D92" s="12">
        <v>-78.676251390000004</v>
      </c>
      <c r="E92" s="12">
        <v>-1.65720482</v>
      </c>
      <c r="F92" s="12">
        <v>5.28</v>
      </c>
      <c r="G92" s="12">
        <f t="shared" si="22"/>
        <v>1.0533333333333335</v>
      </c>
      <c r="H92" s="12">
        <v>3.7900925000000001</v>
      </c>
      <c r="I92" s="12">
        <v>2845.6123046875</v>
      </c>
      <c r="J92" s="12">
        <v>43.5</v>
      </c>
      <c r="K92" s="12">
        <v>-1.8710686000000001</v>
      </c>
      <c r="L92" s="12">
        <v>2.9029696</v>
      </c>
      <c r="M92" s="12">
        <v>10.40579891</v>
      </c>
      <c r="N92" s="12">
        <v>0.13663262000000001</v>
      </c>
      <c r="O92" s="12" t="s">
        <v>1938</v>
      </c>
      <c r="P92" s="12">
        <v>-1.6572048699999999</v>
      </c>
      <c r="Q92" s="12">
        <v>2845.6123046900002</v>
      </c>
      <c r="R92" s="12">
        <v>1555</v>
      </c>
      <c r="S92" s="12">
        <v>5.6671876900000004</v>
      </c>
      <c r="T92" s="12">
        <v>17</v>
      </c>
      <c r="U92" s="12">
        <v>19.007999420000001</v>
      </c>
      <c r="V92" s="12">
        <v>12.496014600000001</v>
      </c>
      <c r="W92" s="12">
        <v>22</v>
      </c>
      <c r="X92" s="12">
        <v>-0.23319669000000001</v>
      </c>
      <c r="Y92" s="12">
        <v>0.29689565000000001</v>
      </c>
      <c r="Z92" s="12">
        <v>0.71594435000000001</v>
      </c>
      <c r="AA92" s="12">
        <v>-78.676254270000001</v>
      </c>
      <c r="AB92" s="12">
        <v>3.7900924699999998</v>
      </c>
      <c r="AC92" s="12" t="s">
        <v>1938</v>
      </c>
      <c r="AD92" s="12" t="s">
        <v>1938</v>
      </c>
      <c r="AE92" s="12"/>
      <c r="AF92" s="12"/>
      <c r="AG92" s="12"/>
      <c r="AH92" s="12">
        <v>14.41450214</v>
      </c>
      <c r="AI92" s="12">
        <v>81.960784910000001</v>
      </c>
      <c r="AJ92" s="12" t="s">
        <v>1938</v>
      </c>
      <c r="AK92" s="12">
        <v>48.731136319999997</v>
      </c>
      <c r="AL92" s="12" t="s">
        <v>1938</v>
      </c>
      <c r="AM92" s="12" t="s">
        <v>1938</v>
      </c>
      <c r="AN92" s="12">
        <v>0.15558478000000001</v>
      </c>
      <c r="AO92" s="12" t="s">
        <v>1938</v>
      </c>
      <c r="AP92" s="12">
        <v>-4.4023208599999997</v>
      </c>
      <c r="AQ92" s="12">
        <v>6.7847870000000005E-2</v>
      </c>
      <c r="AR92" s="12">
        <v>3.7158990000000003E-2</v>
      </c>
      <c r="AS92" s="12" t="s">
        <v>1938</v>
      </c>
      <c r="AT92" s="12" t="s">
        <v>1938</v>
      </c>
      <c r="AU92" s="12">
        <v>573.91870116999996</v>
      </c>
      <c r="AV92" s="12">
        <v>0.94400024000000005</v>
      </c>
      <c r="AW92" s="12">
        <v>8.6931743600000004</v>
      </c>
      <c r="AX92" s="12">
        <v>4.60856771</v>
      </c>
      <c r="AY92" s="12">
        <v>7.6562643100000001</v>
      </c>
      <c r="AZ92" s="12">
        <v>21.698265079999999</v>
      </c>
      <c r="BA92" s="12">
        <v>13.06092834</v>
      </c>
      <c r="BB92" s="12" t="s">
        <v>1938</v>
      </c>
      <c r="BC92" s="44"/>
      <c r="BD92" s="12">
        <f t="shared" si="16"/>
        <v>0.31805194805194947</v>
      </c>
      <c r="BE92" s="12">
        <f t="shared" si="17"/>
        <v>10.956089517849222</v>
      </c>
      <c r="BF92" s="12">
        <f t="shared" si="18"/>
        <v>1.050296052631579</v>
      </c>
      <c r="BG92" s="12">
        <f t="shared" si="19"/>
        <v>34580.144404331812</v>
      </c>
      <c r="BP92" s="12">
        <v>1647</v>
      </c>
      <c r="BQ92" s="12"/>
      <c r="BR92" s="12" t="str">
        <f t="shared" si="20"/>
        <v xml:space="preserve"> </v>
      </c>
    </row>
    <row r="93" spans="1:70" x14ac:dyDescent="0.3">
      <c r="A93" s="12">
        <f t="shared" si="21"/>
        <v>92</v>
      </c>
      <c r="B93" s="12" t="s">
        <v>3100</v>
      </c>
      <c r="C93" s="12" t="s">
        <v>3099</v>
      </c>
      <c r="D93" s="12">
        <v>-78.676210549999993</v>
      </c>
      <c r="E93" s="12">
        <v>-1.65715933</v>
      </c>
      <c r="F93" s="12">
        <v>6.41</v>
      </c>
      <c r="G93" s="12">
        <f t="shared" si="22"/>
        <v>1.0816666666666663</v>
      </c>
      <c r="H93" s="12">
        <v>3.7900925000000001</v>
      </c>
      <c r="I93" s="12">
        <v>2845.72998046875</v>
      </c>
      <c r="J93" s="12">
        <v>42.9</v>
      </c>
      <c r="K93" s="12">
        <v>-1.89022219</v>
      </c>
      <c r="L93" s="12">
        <v>2.8407204199999998</v>
      </c>
      <c r="M93" s="12">
        <v>7.7290816299999996</v>
      </c>
      <c r="N93" s="12">
        <v>3.7927280000000001E-2</v>
      </c>
      <c r="O93" s="12" t="s">
        <v>1938</v>
      </c>
      <c r="P93" s="12">
        <v>-1.65715933</v>
      </c>
      <c r="Q93" s="12">
        <v>2845.7299804700001</v>
      </c>
      <c r="R93" s="12">
        <v>2081</v>
      </c>
      <c r="S93" s="12">
        <v>5.6761221900000001</v>
      </c>
      <c r="T93" s="12">
        <v>24</v>
      </c>
      <c r="U93" s="12">
        <v>23.075998309999999</v>
      </c>
      <c r="V93" s="12">
        <v>12.538752560000001</v>
      </c>
      <c r="W93" s="12">
        <v>22</v>
      </c>
      <c r="X93" s="12">
        <v>-0.12581152000000001</v>
      </c>
      <c r="Y93" s="12">
        <v>0.28810960000000002</v>
      </c>
      <c r="Z93" s="12">
        <v>0.91265452000000002</v>
      </c>
      <c r="AA93" s="12">
        <v>-78.676208500000001</v>
      </c>
      <c r="AB93" s="12">
        <v>3.7900924699999998</v>
      </c>
      <c r="AC93" s="12" t="s">
        <v>1938</v>
      </c>
      <c r="AD93" s="12" t="s">
        <v>1938</v>
      </c>
      <c r="AE93" s="12"/>
      <c r="AF93" s="12"/>
      <c r="AG93" s="12"/>
      <c r="AH93" s="12">
        <v>14.424864769999999</v>
      </c>
      <c r="AI93" s="12">
        <v>81.960784910000001</v>
      </c>
      <c r="AJ93" s="12" t="s">
        <v>1938</v>
      </c>
      <c r="AK93" s="12">
        <v>48.730022429999998</v>
      </c>
      <c r="AL93" s="12" t="s">
        <v>1938</v>
      </c>
      <c r="AM93" s="12" t="s">
        <v>1938</v>
      </c>
      <c r="AN93" s="12">
        <v>0.15630949999999999</v>
      </c>
      <c r="AO93" s="12" t="s">
        <v>1938</v>
      </c>
      <c r="AP93" s="12">
        <v>-4.6923961600000004</v>
      </c>
      <c r="AQ93" s="12">
        <v>0.14031236999999999</v>
      </c>
      <c r="AR93" s="12">
        <v>3.7286079999999999E-2</v>
      </c>
      <c r="AS93" s="12" t="s">
        <v>1938</v>
      </c>
      <c r="AT93" s="12" t="s">
        <v>1938</v>
      </c>
      <c r="AU93" s="12">
        <v>1180.6573486299999</v>
      </c>
      <c r="AV93" s="12">
        <v>0.92400168999999999</v>
      </c>
      <c r="AW93" s="12">
        <v>8.7021093399999998</v>
      </c>
      <c r="AX93" s="12">
        <v>2.2402293700000002</v>
      </c>
      <c r="AY93" s="12">
        <v>7.6402306600000003</v>
      </c>
      <c r="AZ93" s="12">
        <v>44.637359619999998</v>
      </c>
      <c r="BA93" s="12">
        <v>13.088337900000001</v>
      </c>
      <c r="BB93" s="12" t="s">
        <v>1938</v>
      </c>
      <c r="BC93" s="44"/>
      <c r="BD93" s="12">
        <f t="shared" si="16"/>
        <v>1.4480519480519494</v>
      </c>
      <c r="BE93" s="12">
        <f t="shared" si="17"/>
        <v>50.974813918926579</v>
      </c>
      <c r="BF93" s="12">
        <f t="shared" si="18"/>
        <v>1.0786293859649119</v>
      </c>
      <c r="BG93" s="12">
        <f t="shared" si="19"/>
        <v>35512.996389891348</v>
      </c>
      <c r="BP93" s="12">
        <v>1656</v>
      </c>
      <c r="BQ93" s="12"/>
      <c r="BR93" s="12" t="str">
        <f t="shared" si="20"/>
        <v xml:space="preserve"> </v>
      </c>
    </row>
    <row r="94" spans="1:70" x14ac:dyDescent="0.3">
      <c r="A94" s="12">
        <f t="shared" si="21"/>
        <v>93</v>
      </c>
      <c r="B94" s="12" t="s">
        <v>3098</v>
      </c>
      <c r="C94" s="12" t="s">
        <v>3097</v>
      </c>
      <c r="D94" s="12">
        <v>-78.676164450000002</v>
      </c>
      <c r="E94" s="12">
        <v>-1.65710976</v>
      </c>
      <c r="F94" s="12">
        <v>7.25</v>
      </c>
      <c r="G94" s="12">
        <f t="shared" si="22"/>
        <v>0.37916666666666693</v>
      </c>
      <c r="H94" s="12">
        <v>3.7900925000000001</v>
      </c>
      <c r="I94" s="12">
        <v>2845.7509765625</v>
      </c>
      <c r="J94" s="12">
        <v>42.2</v>
      </c>
      <c r="K94" s="12">
        <v>-1.07619369</v>
      </c>
      <c r="L94" s="12">
        <v>2.0195090800000002</v>
      </c>
      <c r="M94" s="12">
        <v>9.5390977899999996</v>
      </c>
      <c r="N94" s="12">
        <v>1.797994E-2</v>
      </c>
      <c r="O94" s="12" t="s">
        <v>1938</v>
      </c>
      <c r="P94" s="12">
        <v>-1.6571097400000001</v>
      </c>
      <c r="Q94" s="12">
        <v>2845.7509765599998</v>
      </c>
      <c r="R94" s="12">
        <v>2081</v>
      </c>
      <c r="S94" s="12">
        <v>5.6761221900000001</v>
      </c>
      <c r="T94" s="12">
        <v>24</v>
      </c>
      <c r="U94" s="12">
        <v>26.099998469999999</v>
      </c>
      <c r="V94" s="12">
        <v>12.538752560000001</v>
      </c>
      <c r="W94" s="12">
        <v>21</v>
      </c>
      <c r="X94" s="12">
        <v>-5.5278969999999997E-2</v>
      </c>
      <c r="Y94" s="12">
        <v>0.18023627</v>
      </c>
      <c r="Z94" s="12">
        <v>0.79062593000000003</v>
      </c>
      <c r="AA94" s="12">
        <v>-78.676162719999994</v>
      </c>
      <c r="AB94" s="12">
        <v>3.7900924699999998</v>
      </c>
      <c r="AC94" s="12" t="s">
        <v>1938</v>
      </c>
      <c r="AD94" s="12" t="s">
        <v>1938</v>
      </c>
      <c r="AE94" s="12"/>
      <c r="AF94" s="12"/>
      <c r="AG94" s="12"/>
      <c r="AH94" s="12">
        <v>14.424864769999999</v>
      </c>
      <c r="AI94" s="12">
        <v>70.19608307</v>
      </c>
      <c r="AJ94" s="12" t="s">
        <v>1938</v>
      </c>
      <c r="AK94" s="12">
        <v>48.730022429999998</v>
      </c>
      <c r="AL94" s="12" t="s">
        <v>1938</v>
      </c>
      <c r="AM94" s="12" t="s">
        <v>1938</v>
      </c>
      <c r="AN94" s="12">
        <v>0.15630949999999999</v>
      </c>
      <c r="AO94" s="12" t="s">
        <v>1938</v>
      </c>
      <c r="AP94" s="12">
        <v>-4.6923961600000004</v>
      </c>
      <c r="AQ94" s="12">
        <v>0.14031236999999999</v>
      </c>
      <c r="AR94" s="12">
        <v>3.7286079999999999E-2</v>
      </c>
      <c r="AS94" s="12" t="s">
        <v>1938</v>
      </c>
      <c r="AT94" s="12" t="s">
        <v>1938</v>
      </c>
      <c r="AU94" s="12">
        <v>1180.6573486299999</v>
      </c>
      <c r="AV94" s="12">
        <v>0.92400168999999999</v>
      </c>
      <c r="AW94" s="12">
        <v>8.7021093399999998</v>
      </c>
      <c r="AX94" s="12">
        <v>2.2402293700000002</v>
      </c>
      <c r="AY94" s="12">
        <v>7.6402306600000003</v>
      </c>
      <c r="AZ94" s="12">
        <v>44.637359619999998</v>
      </c>
      <c r="BA94" s="12">
        <v>13.088337900000001</v>
      </c>
      <c r="BB94" s="12" t="s">
        <v>1938</v>
      </c>
      <c r="BC94" s="44"/>
      <c r="BD94" s="12">
        <f t="shared" si="16"/>
        <v>2.2880519480519492</v>
      </c>
      <c r="BE94" s="12">
        <f t="shared" si="17"/>
        <v>113.29743305991717</v>
      </c>
      <c r="BF94" s="12">
        <f t="shared" si="18"/>
        <v>0.37612938596491252</v>
      </c>
      <c r="BG94" s="12">
        <f t="shared" si="19"/>
        <v>12383.754512635271</v>
      </c>
      <c r="BP94" s="12">
        <v>1658</v>
      </c>
      <c r="BQ94" s="12"/>
      <c r="BR94" s="12" t="str">
        <f t="shared" si="20"/>
        <v xml:space="preserve"> </v>
      </c>
    </row>
    <row r="95" spans="1:70" x14ac:dyDescent="0.3">
      <c r="A95" s="12">
        <f t="shared" si="21"/>
        <v>94</v>
      </c>
      <c r="B95" s="12" t="s">
        <v>3096</v>
      </c>
      <c r="C95" s="12" t="s">
        <v>3095</v>
      </c>
      <c r="D95" s="12">
        <v>-78.676121190000003</v>
      </c>
      <c r="E95" s="12">
        <v>-1.65706021</v>
      </c>
      <c r="F95" s="12">
        <v>7.24</v>
      </c>
      <c r="G95" s="12">
        <f t="shared" si="22"/>
        <v>3.1666666666666586E-2</v>
      </c>
      <c r="H95" s="12">
        <v>3.7900925000000001</v>
      </c>
      <c r="I95" s="12">
        <v>2845.94482421875</v>
      </c>
      <c r="J95" s="12">
        <v>41.7</v>
      </c>
      <c r="K95" s="12">
        <v>-1.6531962200000001</v>
      </c>
      <c r="L95" s="12">
        <v>2.0219032800000001</v>
      </c>
      <c r="M95" s="12">
        <v>9.0075855300000001</v>
      </c>
      <c r="N95" s="12">
        <v>-2.4977679999999999E-2</v>
      </c>
      <c r="O95" s="12" t="s">
        <v>1938</v>
      </c>
      <c r="P95" s="12">
        <v>-1.6570602699999999</v>
      </c>
      <c r="Q95" s="12">
        <v>2845.9448242200001</v>
      </c>
      <c r="R95" s="12">
        <v>1439</v>
      </c>
      <c r="S95" s="12">
        <v>5.6876502000000002</v>
      </c>
      <c r="T95" s="12">
        <v>26</v>
      </c>
      <c r="U95" s="12">
        <v>26.06399918</v>
      </c>
      <c r="V95" s="12">
        <v>12.53398228</v>
      </c>
      <c r="W95" s="12">
        <v>21</v>
      </c>
      <c r="X95" s="12">
        <v>-0.19146289999999999</v>
      </c>
      <c r="Y95" s="12">
        <v>0.26565632</v>
      </c>
      <c r="Z95" s="12">
        <v>0.94999528</v>
      </c>
      <c r="AA95" s="12">
        <v>-78.676124569999999</v>
      </c>
      <c r="AB95" s="12">
        <v>3.7900924699999998</v>
      </c>
      <c r="AC95" s="12" t="s">
        <v>1938</v>
      </c>
      <c r="AD95" s="12" t="s">
        <v>1938</v>
      </c>
      <c r="AE95" s="12"/>
      <c r="AF95" s="12"/>
      <c r="AG95" s="12"/>
      <c r="AH95" s="12">
        <v>14.437364580000001</v>
      </c>
      <c r="AI95" s="12">
        <v>45.882354739999997</v>
      </c>
      <c r="AJ95" s="12" t="s">
        <v>1938</v>
      </c>
      <c r="AK95" s="12">
        <v>48.729732509999998</v>
      </c>
      <c r="AL95" s="12" t="s">
        <v>1938</v>
      </c>
      <c r="AM95" s="12" t="s">
        <v>1938</v>
      </c>
      <c r="AN95" s="12">
        <v>0.15649637999999999</v>
      </c>
      <c r="AO95" s="12" t="s">
        <v>1938</v>
      </c>
      <c r="AP95" s="12">
        <v>-12.379396440000001</v>
      </c>
      <c r="AQ95" s="12">
        <v>2.827437E-2</v>
      </c>
      <c r="AR95" s="12">
        <v>3.7271899999999997E-2</v>
      </c>
      <c r="AS95" s="12" t="s">
        <v>1938</v>
      </c>
      <c r="AT95" s="12" t="s">
        <v>1938</v>
      </c>
      <c r="AU95" s="12">
        <v>210.65293883999999</v>
      </c>
      <c r="AV95" s="12">
        <v>9.9998470000000006E-2</v>
      </c>
      <c r="AW95" s="12">
        <v>8.7136373500000008</v>
      </c>
      <c r="AX95" s="12">
        <v>12.555928229999999</v>
      </c>
      <c r="AY95" s="12">
        <v>7.6423773800000001</v>
      </c>
      <c r="AZ95" s="12">
        <v>7.9641995400000001</v>
      </c>
      <c r="BA95" s="12">
        <v>13.084661479999999</v>
      </c>
      <c r="BB95" s="12" t="s">
        <v>1938</v>
      </c>
      <c r="BC95" s="44"/>
      <c r="BD95" s="12">
        <f t="shared" si="16"/>
        <v>2.2780519480519494</v>
      </c>
      <c r="BE95" s="12">
        <f t="shared" si="17"/>
        <v>112.66869046534953</v>
      </c>
      <c r="BF95" s="12">
        <f t="shared" si="18"/>
        <v>2.8629385964912171E-2</v>
      </c>
      <c r="BG95" s="12">
        <f t="shared" si="19"/>
        <v>942.599277978327</v>
      </c>
      <c r="BP95" s="12">
        <v>1663</v>
      </c>
      <c r="BQ95" s="12"/>
      <c r="BR95" s="12" t="str">
        <f t="shared" si="20"/>
        <v xml:space="preserve"> </v>
      </c>
    </row>
    <row r="96" spans="1:70" x14ac:dyDescent="0.3">
      <c r="A96" s="12">
        <f t="shared" si="21"/>
        <v>95</v>
      </c>
      <c r="B96" s="12" t="s">
        <v>3094</v>
      </c>
      <c r="C96" s="12" t="s">
        <v>3093</v>
      </c>
      <c r="D96" s="12">
        <v>-78.676082199999996</v>
      </c>
      <c r="E96" s="12">
        <v>-1.6570130599999999</v>
      </c>
      <c r="F96" s="12">
        <v>7.37</v>
      </c>
      <c r="G96" s="12">
        <f t="shared" si="22"/>
        <v>-3.9166666666666572E-2</v>
      </c>
      <c r="H96" s="12">
        <v>3.7900925000000001</v>
      </c>
      <c r="I96" s="12">
        <v>2845.7919921875</v>
      </c>
      <c r="J96" s="12">
        <v>41.3</v>
      </c>
      <c r="K96" s="12">
        <v>-0.46567222000000003</v>
      </c>
      <c r="L96" s="12">
        <v>1.1743559800000001</v>
      </c>
      <c r="M96" s="12">
        <v>10.90139866</v>
      </c>
      <c r="N96" s="12">
        <v>5.1290080000000002E-2</v>
      </c>
      <c r="O96" s="12" t="s">
        <v>1938</v>
      </c>
      <c r="P96" s="12">
        <v>-1.6570130599999999</v>
      </c>
      <c r="Q96" s="12">
        <v>2845.7919921900002</v>
      </c>
      <c r="R96" s="12">
        <v>1439</v>
      </c>
      <c r="S96" s="12">
        <v>5.6876502000000002</v>
      </c>
      <c r="T96" s="12">
        <v>26</v>
      </c>
      <c r="U96" s="12">
        <v>26.531999590000002</v>
      </c>
      <c r="V96" s="12">
        <v>12.518825530000001</v>
      </c>
      <c r="W96" s="12">
        <v>21</v>
      </c>
      <c r="X96" s="12">
        <v>-4.0391469999999999E-2</v>
      </c>
      <c r="Y96" s="12">
        <v>0.15875924</v>
      </c>
      <c r="Z96" s="12">
        <v>0.86067033000000004</v>
      </c>
      <c r="AA96" s="12">
        <v>-78.676078799999999</v>
      </c>
      <c r="AB96" s="12">
        <v>3.7900924699999998</v>
      </c>
      <c r="AC96" s="12" t="s">
        <v>1938</v>
      </c>
      <c r="AD96" s="12" t="s">
        <v>1938</v>
      </c>
      <c r="AE96" s="12"/>
      <c r="AF96" s="12"/>
      <c r="AG96" s="12"/>
      <c r="AH96" s="12">
        <v>14.437364580000001</v>
      </c>
      <c r="AI96" s="12">
        <v>45.882354739999997</v>
      </c>
      <c r="AJ96" s="12" t="s">
        <v>1938</v>
      </c>
      <c r="AK96" s="12">
        <v>48.729537960000002</v>
      </c>
      <c r="AL96" s="12" t="s">
        <v>1938</v>
      </c>
      <c r="AM96" s="12" t="s">
        <v>1938</v>
      </c>
      <c r="AN96" s="12">
        <v>0.15662456</v>
      </c>
      <c r="AO96" s="12" t="s">
        <v>1938</v>
      </c>
      <c r="AP96" s="12">
        <v>-11.50916958</v>
      </c>
      <c r="AQ96" s="12">
        <v>1.503327E-2</v>
      </c>
      <c r="AR96" s="12">
        <v>3.7226820000000001E-2</v>
      </c>
      <c r="AS96" s="12" t="s">
        <v>1938</v>
      </c>
      <c r="AT96" s="12" t="s">
        <v>1938</v>
      </c>
      <c r="AU96" s="12">
        <v>131.99588012999999</v>
      </c>
      <c r="AV96" s="12">
        <v>9.9998470000000006E-2</v>
      </c>
      <c r="AW96" s="12">
        <v>8.7136373500000008</v>
      </c>
      <c r="AX96" s="12">
        <v>20.03807449</v>
      </c>
      <c r="AY96" s="12">
        <v>7.64858627</v>
      </c>
      <c r="AZ96" s="12">
        <v>4.9903960200000004</v>
      </c>
      <c r="BA96" s="12">
        <v>13.07403946</v>
      </c>
      <c r="BB96" s="12" t="s">
        <v>1938</v>
      </c>
      <c r="BC96" s="44"/>
      <c r="BD96" s="12">
        <f t="shared" si="16"/>
        <v>2.4080519480519493</v>
      </c>
      <c r="BE96" s="12">
        <f t="shared" si="17"/>
        <v>205.05298129890298</v>
      </c>
      <c r="BF96" s="12">
        <f t="shared" si="18"/>
        <v>4.2203947368420987E-2</v>
      </c>
      <c r="BG96" s="12">
        <f t="shared" si="19"/>
        <v>1389.5306859205623</v>
      </c>
      <c r="BP96" s="12">
        <v>1663</v>
      </c>
      <c r="BQ96" s="12"/>
      <c r="BR96" s="12" t="str">
        <f t="shared" si="20"/>
        <v xml:space="preserve"> </v>
      </c>
    </row>
    <row r="97" spans="1:70" x14ac:dyDescent="0.3">
      <c r="A97" s="12">
        <f t="shared" si="21"/>
        <v>96</v>
      </c>
      <c r="B97" s="12" t="s">
        <v>3092</v>
      </c>
      <c r="C97" s="12" t="s">
        <v>3091</v>
      </c>
      <c r="D97" s="12">
        <v>-78.676041290000001</v>
      </c>
      <c r="E97" s="12">
        <v>-1.65696848</v>
      </c>
      <c r="F97" s="12">
        <v>6.99</v>
      </c>
      <c r="G97" s="12">
        <f t="shared" si="22"/>
        <v>-0.78083333333333382</v>
      </c>
      <c r="H97" s="12">
        <v>3.7900925000000001</v>
      </c>
      <c r="I97" s="12">
        <v>2846.0947265625</v>
      </c>
      <c r="J97" s="12">
        <v>40.5</v>
      </c>
      <c r="K97" s="12">
        <v>-0.24301147000000001</v>
      </c>
      <c r="L97" s="12">
        <v>1.17675018</v>
      </c>
      <c r="M97" s="12">
        <v>10.350732799999999</v>
      </c>
      <c r="N97" s="12">
        <v>5.1386639999999997E-2</v>
      </c>
      <c r="O97" s="12" t="s">
        <v>1938</v>
      </c>
      <c r="P97" s="12">
        <v>-1.65696847</v>
      </c>
      <c r="Q97" s="12">
        <v>2846.0947265599998</v>
      </c>
      <c r="R97" s="12">
        <v>1352</v>
      </c>
      <c r="S97" s="12">
        <v>5.6990613899999998</v>
      </c>
      <c r="T97" s="12">
        <v>26</v>
      </c>
      <c r="U97" s="12">
        <v>25.163997649999999</v>
      </c>
      <c r="V97" s="12">
        <v>12.518825530000001</v>
      </c>
      <c r="W97" s="12">
        <v>22</v>
      </c>
      <c r="X97" s="12">
        <v>-7.7000059999999995E-2</v>
      </c>
      <c r="Y97" s="12">
        <v>8.4077719999999995E-2</v>
      </c>
      <c r="Z97" s="12">
        <v>0.89361805000000005</v>
      </c>
      <c r="AA97" s="12">
        <v>-78.676040650000004</v>
      </c>
      <c r="AB97" s="12">
        <v>3.7900924699999998</v>
      </c>
      <c r="AC97" s="12" t="s">
        <v>1938</v>
      </c>
      <c r="AD97" s="12" t="s">
        <v>1938</v>
      </c>
      <c r="AE97" s="12"/>
      <c r="AF97" s="12"/>
      <c r="AG97" s="12"/>
      <c r="AH97" s="12">
        <v>14.449838639999999</v>
      </c>
      <c r="AI97" s="12">
        <v>12.941176410000001</v>
      </c>
      <c r="AJ97" s="12" t="s">
        <v>1938</v>
      </c>
      <c r="AK97" s="12">
        <v>48.729537960000002</v>
      </c>
      <c r="AL97" s="12" t="s">
        <v>1938</v>
      </c>
      <c r="AM97" s="12" t="s">
        <v>1938</v>
      </c>
      <c r="AN97" s="12">
        <v>0.15662456</v>
      </c>
      <c r="AO97" s="12" t="s">
        <v>1938</v>
      </c>
      <c r="AP97" s="12">
        <v>-11.50916958</v>
      </c>
      <c r="AQ97" s="12">
        <v>1.503327E-2</v>
      </c>
      <c r="AR97" s="12">
        <v>3.7226820000000001E-2</v>
      </c>
      <c r="AS97" s="12" t="s">
        <v>1938</v>
      </c>
      <c r="AT97" s="12" t="s">
        <v>1938</v>
      </c>
      <c r="AU97" s="12">
        <v>131.99588012999999</v>
      </c>
      <c r="AV97" s="12">
        <v>0.53199958999999997</v>
      </c>
      <c r="AW97" s="12">
        <v>8.7250480699999997</v>
      </c>
      <c r="AX97" s="12">
        <v>20.03807449</v>
      </c>
      <c r="AY97" s="12">
        <v>7.64858627</v>
      </c>
      <c r="AZ97" s="12">
        <v>4.9903960200000004</v>
      </c>
      <c r="BA97" s="12">
        <v>13.07403946</v>
      </c>
      <c r="BB97" s="12" t="s">
        <v>1938</v>
      </c>
      <c r="BC97" s="44"/>
      <c r="BD97" s="12">
        <f t="shared" si="16"/>
        <v>2.0280519480519494</v>
      </c>
      <c r="BE97" s="12">
        <f t="shared" si="17"/>
        <v>172.34345764467608</v>
      </c>
      <c r="BF97" s="12">
        <f t="shared" si="18"/>
        <v>0.78387061403508829</v>
      </c>
      <c r="BG97" s="12">
        <f t="shared" si="19"/>
        <v>25808.303249097255</v>
      </c>
      <c r="BP97" s="12">
        <v>1690</v>
      </c>
      <c r="BQ97" s="12"/>
      <c r="BR97" s="12" t="str">
        <f t="shared" si="20"/>
        <v xml:space="preserve"> </v>
      </c>
    </row>
    <row r="98" spans="1:70" x14ac:dyDescent="0.3">
      <c r="A98" s="12">
        <f t="shared" si="21"/>
        <v>97</v>
      </c>
      <c r="B98" s="12" t="s">
        <v>3090</v>
      </c>
      <c r="C98" s="12" t="s">
        <v>3089</v>
      </c>
      <c r="D98" s="12">
        <v>-78.676003989999998</v>
      </c>
      <c r="E98" s="12">
        <v>-1.65693058</v>
      </c>
      <c r="F98" s="12">
        <v>5.72</v>
      </c>
      <c r="G98" s="12">
        <f t="shared" si="22"/>
        <v>-1.9325000000000001</v>
      </c>
      <c r="H98" s="12">
        <v>3.7900925000000001</v>
      </c>
      <c r="I98" s="12">
        <v>2846.26953125</v>
      </c>
      <c r="J98" s="12">
        <v>40.700000000000003</v>
      </c>
      <c r="K98" s="12">
        <v>-0.1376666</v>
      </c>
      <c r="L98" s="12">
        <v>-0.35075054</v>
      </c>
      <c r="M98" s="12">
        <v>10.39622211</v>
      </c>
      <c r="N98" s="12">
        <v>7.9453410000000002E-2</v>
      </c>
      <c r="O98" s="12" t="s">
        <v>1938</v>
      </c>
      <c r="P98" s="12">
        <v>-1.6569305700000001</v>
      </c>
      <c r="Q98" s="12">
        <v>2846.26953125</v>
      </c>
      <c r="R98" s="12">
        <v>929</v>
      </c>
      <c r="S98" s="12">
        <v>5.7090177500000001</v>
      </c>
      <c r="T98" s="12">
        <v>19</v>
      </c>
      <c r="U98" s="12">
        <v>20.591999049999998</v>
      </c>
      <c r="V98" s="12">
        <v>12.500419620000001</v>
      </c>
      <c r="W98" s="12">
        <v>22</v>
      </c>
      <c r="X98" s="12">
        <v>-2.31854E-3</v>
      </c>
      <c r="Y98" s="12">
        <v>-8.4199800000000005E-3</v>
      </c>
      <c r="Z98" s="12">
        <v>0.89898734999999996</v>
      </c>
      <c r="AA98" s="12">
        <v>-78.676002499999996</v>
      </c>
      <c r="AB98" s="12">
        <v>3.7900924699999998</v>
      </c>
      <c r="AC98" s="12" t="s">
        <v>1938</v>
      </c>
      <c r="AD98" s="12" t="s">
        <v>1938</v>
      </c>
      <c r="AE98" s="12"/>
      <c r="AF98" s="12"/>
      <c r="AG98" s="12"/>
      <c r="AH98" s="12">
        <v>14.454741479999999</v>
      </c>
      <c r="AI98" s="12">
        <v>19.6078434</v>
      </c>
      <c r="AJ98" s="12" t="s">
        <v>1938</v>
      </c>
      <c r="AK98" s="12">
        <v>48.72940826</v>
      </c>
      <c r="AL98" s="12" t="s">
        <v>1938</v>
      </c>
      <c r="AM98" s="12" t="s">
        <v>1938</v>
      </c>
      <c r="AN98" s="12">
        <v>0.15670806000000001</v>
      </c>
      <c r="AO98" s="12" t="s">
        <v>1938</v>
      </c>
      <c r="AP98" s="12">
        <v>-11.944282530000001</v>
      </c>
      <c r="AQ98" s="12">
        <v>9.8920399999999995E-3</v>
      </c>
      <c r="AR98" s="12">
        <v>3.7172089999999998E-2</v>
      </c>
      <c r="AS98" s="12" t="s">
        <v>1938</v>
      </c>
      <c r="AT98" s="12" t="s">
        <v>1938</v>
      </c>
      <c r="AU98" s="12">
        <v>85.393508909999994</v>
      </c>
      <c r="AV98" s="12">
        <v>6.1639976499999998</v>
      </c>
      <c r="AW98" s="12">
        <v>8.73500443</v>
      </c>
      <c r="AX98" s="12">
        <v>30.973587040000002</v>
      </c>
      <c r="AY98" s="12">
        <v>7.6560521100000001</v>
      </c>
      <c r="AZ98" s="12">
        <v>3.2284901100000001</v>
      </c>
      <c r="BA98" s="12">
        <v>13.06129074</v>
      </c>
      <c r="BB98" s="12" t="s">
        <v>1938</v>
      </c>
      <c r="BC98" s="44"/>
      <c r="BD98" s="12">
        <f t="shared" ref="BD98:BD129" si="23">IF(F98&lt;$BJ$2,$BJ$2-F98,F98-$BJ$2)</f>
        <v>0.75805194805194898</v>
      </c>
      <c r="BE98" s="12">
        <f t="shared" ref="BE98:BE129" si="24">(BD98/L98)*100</f>
        <v>-216.12281710298979</v>
      </c>
      <c r="BF98" s="12">
        <f t="shared" ref="BF98:BF129" si="25">IF(G98&lt;$BL$2,$BL$2-G98,G98-$BL$2)</f>
        <v>1.9355372807017546</v>
      </c>
      <c r="BG98" s="12">
        <f t="shared" ref="BG98:BG129" si="26">(BF98/$BL$2)*100</f>
        <v>63725.992779782806</v>
      </c>
      <c r="BP98" s="12">
        <v>1711</v>
      </c>
      <c r="BQ98" s="12"/>
      <c r="BR98" s="12" t="str">
        <f t="shared" ref="BR98:BR129" si="27">IF(BP98&lt;=1000,BP98," ")</f>
        <v xml:space="preserve"> </v>
      </c>
    </row>
    <row r="99" spans="1:70" x14ac:dyDescent="0.3">
      <c r="A99" s="12">
        <f t="shared" ref="A99:A130" si="28">1+A98</f>
        <v>98</v>
      </c>
      <c r="B99" s="12" t="s">
        <v>3088</v>
      </c>
      <c r="C99" s="12" t="s">
        <v>3087</v>
      </c>
      <c r="D99" s="12">
        <v>-78.675985130000001</v>
      </c>
      <c r="E99" s="12">
        <v>-1.6569066400000001</v>
      </c>
      <c r="F99" s="12">
        <v>3.41</v>
      </c>
      <c r="G99" s="12">
        <f t="shared" si="22"/>
        <v>-2.0491666666666664</v>
      </c>
      <c r="H99" s="12">
        <v>3.7900925000000001</v>
      </c>
      <c r="I99" s="12">
        <v>2846.2666015625</v>
      </c>
      <c r="J99" s="12">
        <v>41.7</v>
      </c>
      <c r="K99" s="12">
        <v>-0.48482585</v>
      </c>
      <c r="L99" s="12">
        <v>0.92296475</v>
      </c>
      <c r="M99" s="12">
        <v>9.7952776000000004</v>
      </c>
      <c r="N99" s="12">
        <v>4.2536610000000002E-2</v>
      </c>
      <c r="O99" s="12" t="s">
        <v>1938</v>
      </c>
      <c r="P99" s="12">
        <v>-1.6569065999999999</v>
      </c>
      <c r="Q99" s="12">
        <v>2846.2666015599998</v>
      </c>
      <c r="R99" s="12">
        <v>929</v>
      </c>
      <c r="S99" s="12">
        <v>5.7090177500000001</v>
      </c>
      <c r="T99" s="12">
        <v>19</v>
      </c>
      <c r="U99" s="12">
        <v>12.27600002</v>
      </c>
      <c r="V99" s="12">
        <v>12.500419620000001</v>
      </c>
      <c r="W99" s="12">
        <v>22</v>
      </c>
      <c r="X99" s="12">
        <v>-3.087324E-2</v>
      </c>
      <c r="Y99" s="12">
        <v>9.4328129999999996E-2</v>
      </c>
      <c r="Z99" s="12">
        <v>0.91485106999999999</v>
      </c>
      <c r="AA99" s="12">
        <v>-78.675987239999998</v>
      </c>
      <c r="AB99" s="12">
        <v>3.7900924699999998</v>
      </c>
      <c r="AC99" s="12" t="s">
        <v>1938</v>
      </c>
      <c r="AD99" s="12" t="s">
        <v>1938</v>
      </c>
      <c r="AE99" s="12"/>
      <c r="AF99" s="12"/>
      <c r="AG99" s="12"/>
      <c r="AH99" s="12">
        <v>14.454741479999999</v>
      </c>
      <c r="AI99" s="12">
        <v>19.6078434</v>
      </c>
      <c r="AJ99" s="12" t="s">
        <v>1938</v>
      </c>
      <c r="AK99" s="12">
        <v>48.72940826</v>
      </c>
      <c r="AL99" s="12" t="s">
        <v>1938</v>
      </c>
      <c r="AM99" s="12" t="s">
        <v>1938</v>
      </c>
      <c r="AN99" s="12">
        <v>0.15670806000000001</v>
      </c>
      <c r="AO99" s="12" t="s">
        <v>1938</v>
      </c>
      <c r="AP99" s="12">
        <v>-11.944282530000001</v>
      </c>
      <c r="AQ99" s="12">
        <v>9.8920399999999995E-3</v>
      </c>
      <c r="AR99" s="12">
        <v>3.7172089999999998E-2</v>
      </c>
      <c r="AS99" s="12" t="s">
        <v>1938</v>
      </c>
      <c r="AT99" s="12" t="s">
        <v>1938</v>
      </c>
      <c r="AU99" s="12">
        <v>85.393508909999994</v>
      </c>
      <c r="AV99" s="12">
        <v>6.1639976499999998</v>
      </c>
      <c r="AW99" s="12">
        <v>8.73500443</v>
      </c>
      <c r="AX99" s="12">
        <v>30.973587040000002</v>
      </c>
      <c r="AY99" s="12">
        <v>7.6560521100000001</v>
      </c>
      <c r="AZ99" s="12">
        <v>3.2284901100000001</v>
      </c>
      <c r="BA99" s="12">
        <v>13.06129074</v>
      </c>
      <c r="BB99" s="12" t="s">
        <v>1938</v>
      </c>
      <c r="BC99" s="44"/>
      <c r="BD99" s="12">
        <f t="shared" si="23"/>
        <v>1.5519480519480506</v>
      </c>
      <c r="BE99" s="12">
        <f t="shared" si="24"/>
        <v>168.14813912969598</v>
      </c>
      <c r="BF99" s="12">
        <f t="shared" si="25"/>
        <v>2.0522039473684206</v>
      </c>
      <c r="BG99" s="12">
        <f t="shared" si="26"/>
        <v>67567.148014439779</v>
      </c>
      <c r="BP99" s="12">
        <v>1711</v>
      </c>
      <c r="BQ99" s="12"/>
      <c r="BR99" s="12" t="str">
        <f t="shared" si="27"/>
        <v xml:space="preserve"> </v>
      </c>
    </row>
    <row r="100" spans="1:70" x14ac:dyDescent="0.3">
      <c r="A100" s="12">
        <f t="shared" si="28"/>
        <v>99</v>
      </c>
      <c r="B100" s="12" t="s">
        <v>3086</v>
      </c>
      <c r="C100" s="12" t="s">
        <v>3085</v>
      </c>
      <c r="D100" s="12">
        <v>-78.675974370000006</v>
      </c>
      <c r="E100" s="12">
        <v>-1.6568934099999999</v>
      </c>
      <c r="F100" s="12">
        <v>1.92</v>
      </c>
      <c r="G100" s="12">
        <f t="shared" ref="G100:G131" si="29">(-F102+8*F101-8*F99+F98)/12</f>
        <v>-1.1216666666666668</v>
      </c>
      <c r="H100" s="12">
        <v>3.7900925000000001</v>
      </c>
      <c r="I100" s="12">
        <v>2846.33056640625</v>
      </c>
      <c r="J100" s="12">
        <v>41.8</v>
      </c>
      <c r="K100" s="12">
        <v>-1.1025298800000001</v>
      </c>
      <c r="L100" s="12">
        <v>1.7705120999999999</v>
      </c>
      <c r="M100" s="12">
        <v>9.8718919799999991</v>
      </c>
      <c r="N100" s="12">
        <v>3.1653090000000002E-2</v>
      </c>
      <c r="O100" s="12" t="s">
        <v>1938</v>
      </c>
      <c r="P100" s="12">
        <v>-1.6568933699999999</v>
      </c>
      <c r="Q100" s="12">
        <v>2846.3305664099998</v>
      </c>
      <c r="R100" s="12">
        <v>840</v>
      </c>
      <c r="S100" s="12">
        <v>5.7152905499999997</v>
      </c>
      <c r="T100" s="12">
        <v>9</v>
      </c>
      <c r="U100" s="12">
        <v>6.9119997</v>
      </c>
      <c r="V100" s="12">
        <v>12.484229089999999</v>
      </c>
      <c r="W100" s="12">
        <v>21</v>
      </c>
      <c r="X100" s="12">
        <v>-8.5298009999999994E-2</v>
      </c>
      <c r="Y100" s="12">
        <v>0.15265781</v>
      </c>
      <c r="Z100" s="12">
        <v>0.90582090999999998</v>
      </c>
      <c r="AA100" s="12">
        <v>-78.67597198</v>
      </c>
      <c r="AB100" s="12">
        <v>3.7900924699999998</v>
      </c>
      <c r="AC100" s="12" t="s">
        <v>1938</v>
      </c>
      <c r="AD100" s="12" t="s">
        <v>1938</v>
      </c>
      <c r="AE100" s="12"/>
      <c r="AF100" s="12"/>
      <c r="AG100" s="12"/>
      <c r="AH100" s="12">
        <v>14.44886971</v>
      </c>
      <c r="AI100" s="12">
        <v>19.6078434</v>
      </c>
      <c r="AJ100" s="12" t="s">
        <v>1938</v>
      </c>
      <c r="AK100" s="12">
        <v>48.729301450000001</v>
      </c>
      <c r="AL100" s="12" t="s">
        <v>1938</v>
      </c>
      <c r="AM100" s="12" t="s">
        <v>1938</v>
      </c>
      <c r="AN100" s="12">
        <v>0.15677851000000001</v>
      </c>
      <c r="AO100" s="12" t="s">
        <v>1938</v>
      </c>
      <c r="AP100" s="12">
        <v>-11.21909428</v>
      </c>
      <c r="AQ100" s="12">
        <v>9.56569E-3</v>
      </c>
      <c r="AR100" s="12">
        <v>3.7123940000000001E-2</v>
      </c>
      <c r="AS100" s="12" t="s">
        <v>1938</v>
      </c>
      <c r="AT100" s="12" t="s">
        <v>1938</v>
      </c>
      <c r="AU100" s="12">
        <v>103.95645141999999</v>
      </c>
      <c r="AV100" s="12">
        <v>3.2760000200000001</v>
      </c>
      <c r="AW100" s="12">
        <v>8.74127674</v>
      </c>
      <c r="AX100" s="12">
        <v>25.442800519999999</v>
      </c>
      <c r="AY100" s="12">
        <v>7.6626348499999999</v>
      </c>
      <c r="AZ100" s="12">
        <v>3.93030334</v>
      </c>
      <c r="BA100" s="12">
        <v>13.05006981</v>
      </c>
      <c r="BB100" s="12" t="s">
        <v>1938</v>
      </c>
      <c r="BC100" s="44"/>
      <c r="BD100" s="12">
        <f t="shared" si="23"/>
        <v>3.0419480519480508</v>
      </c>
      <c r="BE100" s="12">
        <f t="shared" si="24"/>
        <v>171.81176293277244</v>
      </c>
      <c r="BF100" s="12">
        <f t="shared" si="25"/>
        <v>1.1247039473684213</v>
      </c>
      <c r="BG100" s="12">
        <f t="shared" si="26"/>
        <v>37029.963898916627</v>
      </c>
      <c r="BP100" s="12">
        <v>1719</v>
      </c>
      <c r="BQ100" s="12"/>
      <c r="BR100" s="12" t="str">
        <f t="shared" si="27"/>
        <v xml:space="preserve"> </v>
      </c>
    </row>
    <row r="101" spans="1:70" x14ac:dyDescent="0.3">
      <c r="A101" s="12">
        <f t="shared" si="28"/>
        <v>100</v>
      </c>
      <c r="B101" s="12" t="s">
        <v>3084</v>
      </c>
      <c r="C101" s="12" t="s">
        <v>3083</v>
      </c>
      <c r="D101" s="12">
        <v>-78.675968190000006</v>
      </c>
      <c r="E101" s="12">
        <v>-1.6568878499999999</v>
      </c>
      <c r="F101" s="12">
        <v>1.18</v>
      </c>
      <c r="G101" s="12">
        <f t="shared" si="29"/>
        <v>-0.28083333333333327</v>
      </c>
      <c r="H101" s="12">
        <v>3.7900925000000001</v>
      </c>
      <c r="I101" s="12">
        <v>2845.93774414062</v>
      </c>
      <c r="J101" s="12">
        <v>42.8</v>
      </c>
      <c r="K101" s="12">
        <v>-1.23181677</v>
      </c>
      <c r="L101" s="12">
        <v>1.37786305</v>
      </c>
      <c r="M101" s="12">
        <v>9.0195560500000003</v>
      </c>
      <c r="N101" s="12">
        <v>-4.2471109999999999E-2</v>
      </c>
      <c r="O101" s="12" t="s">
        <v>1938</v>
      </c>
      <c r="P101" s="12">
        <v>-1.6568878899999999</v>
      </c>
      <c r="Q101" s="12">
        <v>2845.9377441400002</v>
      </c>
      <c r="R101" s="12">
        <v>697</v>
      </c>
      <c r="S101" s="12">
        <v>5.7191157300000004</v>
      </c>
      <c r="T101" s="12">
        <v>9</v>
      </c>
      <c r="U101" s="12">
        <v>4.2479996699999996</v>
      </c>
      <c r="V101" s="12">
        <v>12.4759531</v>
      </c>
      <c r="W101" s="12">
        <v>20</v>
      </c>
      <c r="X101" s="12">
        <v>-0.15924735000000001</v>
      </c>
      <c r="Y101" s="12">
        <v>0.19414754000000001</v>
      </c>
      <c r="Z101" s="12">
        <v>0.91338675999999996</v>
      </c>
      <c r="AA101" s="12">
        <v>-78.67597198</v>
      </c>
      <c r="AB101" s="12">
        <v>3.7900924699999998</v>
      </c>
      <c r="AC101" s="12" t="s">
        <v>1938</v>
      </c>
      <c r="AD101" s="12" t="s">
        <v>1938</v>
      </c>
      <c r="AE101" s="12"/>
      <c r="AF101" s="12"/>
      <c r="AG101" s="12"/>
      <c r="AH101" s="12">
        <v>14.44301033</v>
      </c>
      <c r="AI101" s="12">
        <v>19.6078434</v>
      </c>
      <c r="AJ101" s="12" t="s">
        <v>1938</v>
      </c>
      <c r="AK101" s="12">
        <v>48.729194640000003</v>
      </c>
      <c r="AL101" s="12" t="s">
        <v>1938</v>
      </c>
      <c r="AM101" s="12" t="s">
        <v>1938</v>
      </c>
      <c r="AN101" s="12">
        <v>0.15684672</v>
      </c>
      <c r="AO101" s="12" t="s">
        <v>1938</v>
      </c>
      <c r="AP101" s="12">
        <v>-11.074056629999999</v>
      </c>
      <c r="AQ101" s="12">
        <v>1.4698660000000001E-2</v>
      </c>
      <c r="AR101" s="12">
        <v>3.709933E-2</v>
      </c>
      <c r="AS101" s="12" t="s">
        <v>1938</v>
      </c>
      <c r="AT101" s="12" t="s">
        <v>1938</v>
      </c>
      <c r="AU101" s="12" t="s">
        <v>1938</v>
      </c>
      <c r="AV101" s="12">
        <v>4.7520003300000004</v>
      </c>
      <c r="AW101" s="12">
        <v>8.7451019300000006</v>
      </c>
      <c r="AX101" s="12">
        <v>12.79562378</v>
      </c>
      <c r="AY101" s="12">
        <v>7.6660523400000002</v>
      </c>
      <c r="AZ101" s="12">
        <v>7.81500912</v>
      </c>
      <c r="BA101" s="12">
        <v>13.04425144</v>
      </c>
      <c r="BB101" s="12" t="s">
        <v>1938</v>
      </c>
      <c r="BC101" s="44"/>
      <c r="BD101" s="12">
        <f t="shared" si="23"/>
        <v>3.7819480519480511</v>
      </c>
      <c r="BE101" s="12">
        <f t="shared" si="24"/>
        <v>274.47924174670703</v>
      </c>
      <c r="BF101" s="12">
        <f t="shared" si="25"/>
        <v>0.28387061403508768</v>
      </c>
      <c r="BG101" s="12">
        <f t="shared" si="26"/>
        <v>9346.2093862815</v>
      </c>
      <c r="BP101" s="12">
        <v>1723</v>
      </c>
      <c r="BQ101" s="12"/>
      <c r="BR101" s="12" t="str">
        <f t="shared" si="27"/>
        <v xml:space="preserve"> </v>
      </c>
    </row>
    <row r="102" spans="1:70" x14ac:dyDescent="0.3">
      <c r="A102" s="12">
        <f t="shared" si="28"/>
        <v>101</v>
      </c>
      <c r="B102" s="12" t="s">
        <v>3082</v>
      </c>
      <c r="C102" s="12" t="s">
        <v>3081</v>
      </c>
      <c r="D102" s="12">
        <v>-78.675959219999996</v>
      </c>
      <c r="E102" s="12">
        <v>-1.6568792999999999</v>
      </c>
      <c r="F102" s="12">
        <v>1.34</v>
      </c>
      <c r="G102" s="12">
        <f t="shared" si="29"/>
        <v>0.53666666666666674</v>
      </c>
      <c r="H102" s="12">
        <v>3.7900925000000001</v>
      </c>
      <c r="I102" s="12">
        <v>2845.75463867187</v>
      </c>
      <c r="J102" s="12">
        <v>42.5</v>
      </c>
      <c r="K102" s="12">
        <v>-0.28131868999999998</v>
      </c>
      <c r="L102" s="12">
        <v>2.4504654399999999</v>
      </c>
      <c r="M102" s="12">
        <v>12.855067249999999</v>
      </c>
      <c r="N102" s="12">
        <v>8.3345370000000002E-2</v>
      </c>
      <c r="O102" s="12" t="s">
        <v>1938</v>
      </c>
      <c r="P102" s="12">
        <v>-1.6568793100000001</v>
      </c>
      <c r="Q102" s="12">
        <v>2845.7546386700001</v>
      </c>
      <c r="R102" s="12">
        <v>697</v>
      </c>
      <c r="S102" s="12">
        <v>5.7191157300000004</v>
      </c>
      <c r="T102" s="12">
        <v>9</v>
      </c>
      <c r="U102" s="12">
        <v>4.8239998799999997</v>
      </c>
      <c r="V102" s="12">
        <v>12.4759531</v>
      </c>
      <c r="W102" s="12">
        <v>19</v>
      </c>
      <c r="X102" s="12">
        <v>-0.14362769</v>
      </c>
      <c r="Y102" s="12">
        <v>0.29811594000000002</v>
      </c>
      <c r="Z102" s="12">
        <v>0.83748495999999994</v>
      </c>
      <c r="AA102" s="12">
        <v>-78.675956729999996</v>
      </c>
      <c r="AB102" s="12">
        <v>3.7900924699999998</v>
      </c>
      <c r="AC102" s="12" t="s">
        <v>1938</v>
      </c>
      <c r="AD102" s="12" t="s">
        <v>1938</v>
      </c>
      <c r="AE102" s="12"/>
      <c r="AF102" s="12"/>
      <c r="AG102" s="12"/>
      <c r="AH102" s="12">
        <v>14.44301033</v>
      </c>
      <c r="AI102" s="12">
        <v>26.274509429999998</v>
      </c>
      <c r="AJ102" s="12" t="s">
        <v>1938</v>
      </c>
      <c r="AK102" s="12">
        <v>48.729194640000003</v>
      </c>
      <c r="AL102" s="12" t="s">
        <v>1938</v>
      </c>
      <c r="AM102" s="12" t="s">
        <v>1938</v>
      </c>
      <c r="AN102" s="12">
        <v>0.15684672</v>
      </c>
      <c r="AO102" s="12" t="s">
        <v>1938</v>
      </c>
      <c r="AP102" s="12">
        <v>-11.074056629999999</v>
      </c>
      <c r="AQ102" s="12">
        <v>1.4698660000000001E-2</v>
      </c>
      <c r="AR102" s="12">
        <v>3.709933E-2</v>
      </c>
      <c r="AS102" s="12" t="s">
        <v>1938</v>
      </c>
      <c r="AT102" s="12" t="s">
        <v>1938</v>
      </c>
      <c r="AU102" s="12" t="s">
        <v>1938</v>
      </c>
      <c r="AV102" s="12">
        <v>4.7520003300000004</v>
      </c>
      <c r="AW102" s="12">
        <v>8.7451019300000006</v>
      </c>
      <c r="AX102" s="12">
        <v>12.79562378</v>
      </c>
      <c r="AY102" s="12">
        <v>7.6660523400000002</v>
      </c>
      <c r="AZ102" s="12">
        <v>7.81500912</v>
      </c>
      <c r="BA102" s="12">
        <v>13.04425144</v>
      </c>
      <c r="BB102" s="12" t="s">
        <v>1938</v>
      </c>
      <c r="BC102" s="44"/>
      <c r="BD102" s="12">
        <f t="shared" si="23"/>
        <v>3.6219480519480509</v>
      </c>
      <c r="BE102" s="12">
        <f t="shared" si="24"/>
        <v>147.8065347433772</v>
      </c>
      <c r="BF102" s="12">
        <f t="shared" si="25"/>
        <v>0.53362938596491227</v>
      </c>
      <c r="BG102" s="12">
        <f t="shared" si="26"/>
        <v>17569.31407942222</v>
      </c>
      <c r="BP102" s="12">
        <v>1745</v>
      </c>
      <c r="BQ102" s="12"/>
      <c r="BR102" s="12" t="str">
        <f t="shared" si="27"/>
        <v xml:space="preserve"> </v>
      </c>
    </row>
    <row r="103" spans="1:70" x14ac:dyDescent="0.3">
      <c r="A103" s="12">
        <f t="shared" si="28"/>
        <v>102</v>
      </c>
      <c r="B103" s="12" t="s">
        <v>3080</v>
      </c>
      <c r="C103" s="12" t="s">
        <v>3079</v>
      </c>
      <c r="D103" s="12">
        <v>-78.675947679999993</v>
      </c>
      <c r="E103" s="12">
        <v>-1.65686505</v>
      </c>
      <c r="F103" s="12">
        <v>2.14</v>
      </c>
      <c r="G103" s="12">
        <f t="shared" si="29"/>
        <v>0.97083333333333333</v>
      </c>
      <c r="H103" s="12">
        <v>3.7900925000000001</v>
      </c>
      <c r="I103" s="12">
        <v>2845.77563476562</v>
      </c>
      <c r="J103" s="12">
        <v>42.8</v>
      </c>
      <c r="K103" s="12">
        <v>-2.7281928099999999</v>
      </c>
      <c r="L103" s="12">
        <v>3.7361517000000002</v>
      </c>
      <c r="M103" s="12">
        <v>9.0818052300000005</v>
      </c>
      <c r="N103" s="12">
        <v>5.7960690000000002E-2</v>
      </c>
      <c r="O103" s="12" t="s">
        <v>1938</v>
      </c>
      <c r="P103" s="12">
        <v>-1.656865</v>
      </c>
      <c r="Q103" s="12">
        <v>2845.7756347700001</v>
      </c>
      <c r="R103" s="12">
        <v>1438</v>
      </c>
      <c r="S103" s="12">
        <v>5.7225012800000004</v>
      </c>
      <c r="T103" s="12">
        <v>6</v>
      </c>
      <c r="U103" s="12">
        <v>7.7039999999999997</v>
      </c>
      <c r="V103" s="12">
        <v>12.47769737</v>
      </c>
      <c r="W103" s="12">
        <v>19</v>
      </c>
      <c r="X103" s="12">
        <v>-0.23173235</v>
      </c>
      <c r="Y103" s="12">
        <v>0.38280380000000003</v>
      </c>
      <c r="Z103" s="12">
        <v>0.75963062000000003</v>
      </c>
      <c r="AA103" s="12">
        <v>-78.675949099999997</v>
      </c>
      <c r="AB103" s="12">
        <v>3.7900924699999998</v>
      </c>
      <c r="AC103" s="12" t="s">
        <v>1938</v>
      </c>
      <c r="AD103" s="12" t="s">
        <v>1938</v>
      </c>
      <c r="AE103" s="12"/>
      <c r="AF103" s="12"/>
      <c r="AG103" s="12"/>
      <c r="AH103" s="12">
        <v>14.433941839999999</v>
      </c>
      <c r="AI103" s="12">
        <v>56.86274719</v>
      </c>
      <c r="AJ103" s="12" t="s">
        <v>1938</v>
      </c>
      <c r="AK103" s="12">
        <v>48.72900009</v>
      </c>
      <c r="AL103" s="12" t="s">
        <v>1938</v>
      </c>
      <c r="AM103" s="12" t="s">
        <v>1938</v>
      </c>
      <c r="AN103" s="12">
        <v>0.15697365999999999</v>
      </c>
      <c r="AO103" s="12" t="s">
        <v>1938</v>
      </c>
      <c r="AP103" s="12">
        <v>-7.0129995300000001</v>
      </c>
      <c r="AQ103" s="12">
        <v>4.4860419999999998E-2</v>
      </c>
      <c r="AR103" s="12">
        <v>3.7104520000000002E-2</v>
      </c>
      <c r="AS103" s="12" t="s">
        <v>1938</v>
      </c>
      <c r="AT103" s="12" t="s">
        <v>1938</v>
      </c>
      <c r="AU103" s="12" t="s">
        <v>1938</v>
      </c>
      <c r="AV103" s="12">
        <v>1.1760001200000001</v>
      </c>
      <c r="AW103" s="12">
        <v>8.7484874700000006</v>
      </c>
      <c r="AX103" s="12">
        <v>7.0441360499999996</v>
      </c>
      <c r="AY103" s="12">
        <v>7.6655278200000003</v>
      </c>
      <c r="AZ103" s="12">
        <v>14.19591045</v>
      </c>
      <c r="BA103" s="12">
        <v>13.04514503</v>
      </c>
      <c r="BB103" s="12" t="s">
        <v>1938</v>
      </c>
      <c r="BC103" s="44"/>
      <c r="BD103" s="12">
        <f t="shared" si="23"/>
        <v>2.8219480519480507</v>
      </c>
      <c r="BE103" s="12">
        <f t="shared" si="24"/>
        <v>75.530874507800377</v>
      </c>
      <c r="BF103" s="12">
        <f t="shared" si="25"/>
        <v>0.96779605263157886</v>
      </c>
      <c r="BG103" s="12">
        <f t="shared" si="26"/>
        <v>31863.898916967206</v>
      </c>
      <c r="BP103" s="12">
        <v>1745</v>
      </c>
      <c r="BQ103" s="12"/>
      <c r="BR103" s="12" t="str">
        <f t="shared" si="27"/>
        <v xml:space="preserve"> </v>
      </c>
    </row>
    <row r="104" spans="1:70" x14ac:dyDescent="0.3">
      <c r="A104" s="12">
        <f t="shared" si="28"/>
        <v>103</v>
      </c>
      <c r="B104" s="12" t="s">
        <v>3078</v>
      </c>
      <c r="C104" s="12" t="s">
        <v>3077</v>
      </c>
      <c r="D104" s="12">
        <v>-78.675926770000004</v>
      </c>
      <c r="E104" s="12">
        <v>-1.6568443500000001</v>
      </c>
      <c r="F104" s="12">
        <v>3.16</v>
      </c>
      <c r="G104" s="12">
        <f t="shared" si="29"/>
        <v>1.075</v>
      </c>
      <c r="H104" s="12">
        <v>3.7900925000000001</v>
      </c>
      <c r="I104" s="12">
        <v>2846.283203125</v>
      </c>
      <c r="J104" s="12">
        <v>42.9</v>
      </c>
      <c r="K104" s="12">
        <v>-1.7681179</v>
      </c>
      <c r="L104" s="12">
        <v>3.3051953300000001</v>
      </c>
      <c r="M104" s="12">
        <v>9.1488428099999997</v>
      </c>
      <c r="N104" s="12">
        <v>4.0752030000000002E-2</v>
      </c>
      <c r="O104" s="12" t="s">
        <v>1938</v>
      </c>
      <c r="P104" s="12">
        <v>-1.6568443799999999</v>
      </c>
      <c r="Q104" s="12">
        <v>2846.2832031200001</v>
      </c>
      <c r="R104" s="12">
        <v>2203</v>
      </c>
      <c r="S104" s="12">
        <v>5.7225012800000004</v>
      </c>
      <c r="T104" s="12">
        <v>6</v>
      </c>
      <c r="U104" s="12">
        <v>11.376000400000001</v>
      </c>
      <c r="V104" s="12">
        <v>12.49960709</v>
      </c>
      <c r="W104" s="12">
        <v>18</v>
      </c>
      <c r="X104" s="12">
        <v>-0.21245185</v>
      </c>
      <c r="Y104" s="12">
        <v>0.36840442000000001</v>
      </c>
      <c r="Z104" s="12">
        <v>0.80770993000000002</v>
      </c>
      <c r="AA104" s="12">
        <v>-78.67592621</v>
      </c>
      <c r="AB104" s="12">
        <v>3.7900924699999998</v>
      </c>
      <c r="AC104" s="12" t="s">
        <v>1938</v>
      </c>
      <c r="AD104" s="12" t="s">
        <v>1938</v>
      </c>
      <c r="AE104" s="12"/>
      <c r="AF104" s="12"/>
      <c r="AG104" s="12"/>
      <c r="AH104" s="12">
        <v>14.433941839999999</v>
      </c>
      <c r="AI104" s="12">
        <v>56.86274719</v>
      </c>
      <c r="AJ104" s="12" t="s">
        <v>1938</v>
      </c>
      <c r="AK104" s="12">
        <v>48.728431700000002</v>
      </c>
      <c r="AL104" s="12" t="s">
        <v>1938</v>
      </c>
      <c r="AM104" s="12" t="s">
        <v>1938</v>
      </c>
      <c r="AN104" s="12">
        <v>0.15734237000000001</v>
      </c>
      <c r="AO104" s="12" t="s">
        <v>1938</v>
      </c>
      <c r="AP104" s="12">
        <v>-6.5778865800000004</v>
      </c>
      <c r="AQ104" s="12">
        <v>0.14722996999999999</v>
      </c>
      <c r="AR104" s="12">
        <v>3.7169679999999997E-2</v>
      </c>
      <c r="AS104" s="12" t="s">
        <v>1938</v>
      </c>
      <c r="AT104" s="12" t="s">
        <v>1938</v>
      </c>
      <c r="AU104" s="12" t="s">
        <v>1938</v>
      </c>
      <c r="AV104" s="12">
        <v>1.1760001200000001</v>
      </c>
      <c r="AW104" s="12">
        <v>8.7484874700000006</v>
      </c>
      <c r="AX104" s="12">
        <v>1.58885443</v>
      </c>
      <c r="AY104" s="12">
        <v>7.6572437300000002</v>
      </c>
      <c r="AZ104" s="12">
        <v>62.937118529999999</v>
      </c>
      <c r="BA104" s="12">
        <v>13.05925751</v>
      </c>
      <c r="BB104" s="12" t="s">
        <v>1938</v>
      </c>
      <c r="BC104" s="44"/>
      <c r="BD104" s="12">
        <f t="shared" si="23"/>
        <v>1.8019480519480506</v>
      </c>
      <c r="BE104" s="12">
        <f t="shared" si="24"/>
        <v>54.518655390574168</v>
      </c>
      <c r="BF104" s="12">
        <f t="shared" si="25"/>
        <v>1.0719627192982455</v>
      </c>
      <c r="BG104" s="12">
        <f t="shared" si="26"/>
        <v>35293.50180505382</v>
      </c>
      <c r="BP104" s="12">
        <v>1762</v>
      </c>
      <c r="BQ104" s="12"/>
      <c r="BR104" s="12" t="str">
        <f t="shared" si="27"/>
        <v xml:space="preserve"> </v>
      </c>
    </row>
    <row r="105" spans="1:70" x14ac:dyDescent="0.3">
      <c r="A105" s="12">
        <f t="shared" si="28"/>
        <v>104</v>
      </c>
      <c r="B105" s="12" t="s">
        <v>3076</v>
      </c>
      <c r="C105" s="12" t="s">
        <v>3075</v>
      </c>
      <c r="D105" s="12">
        <v>-78.675901479999993</v>
      </c>
      <c r="E105" s="12">
        <v>-1.6568176400000001</v>
      </c>
      <c r="F105" s="12">
        <v>4.09</v>
      </c>
      <c r="G105" s="12">
        <f t="shared" si="29"/>
        <v>0.41333333333333339</v>
      </c>
      <c r="H105" s="12">
        <v>3.7900925000000001</v>
      </c>
      <c r="I105" s="12">
        <v>2846.1240234375</v>
      </c>
      <c r="J105" s="12">
        <v>43.2</v>
      </c>
      <c r="K105" s="12">
        <v>-0.72185182999999997</v>
      </c>
      <c r="L105" s="12">
        <v>1.95725989</v>
      </c>
      <c r="M105" s="12">
        <v>9.9604778300000003</v>
      </c>
      <c r="N105" s="12">
        <v>4.9373970000000003E-2</v>
      </c>
      <c r="O105" s="12" t="s">
        <v>1938</v>
      </c>
      <c r="P105" s="12">
        <v>-1.6568176699999999</v>
      </c>
      <c r="Q105" s="12">
        <v>2846.1240234400002</v>
      </c>
      <c r="R105" s="12">
        <v>2203</v>
      </c>
      <c r="S105" s="12">
        <v>5.7267074600000001</v>
      </c>
      <c r="T105" s="12">
        <v>13</v>
      </c>
      <c r="U105" s="12">
        <v>14.72399998</v>
      </c>
      <c r="V105" s="12">
        <v>12.49960709</v>
      </c>
      <c r="W105" s="12">
        <v>19</v>
      </c>
      <c r="X105" s="12">
        <v>-0.12581152000000001</v>
      </c>
      <c r="Y105" s="12">
        <v>0.21782111000000001</v>
      </c>
      <c r="Z105" s="12">
        <v>0.94487010999999999</v>
      </c>
      <c r="AA105" s="12">
        <v>-78.675903320000003</v>
      </c>
      <c r="AB105" s="12">
        <v>3.7900924699999998</v>
      </c>
      <c r="AC105" s="12" t="s">
        <v>1938</v>
      </c>
      <c r="AD105" s="12" t="s">
        <v>1938</v>
      </c>
      <c r="AE105" s="12"/>
      <c r="AF105" s="12"/>
      <c r="AG105" s="12"/>
      <c r="AH105" s="12">
        <v>14.432403559999999</v>
      </c>
      <c r="AI105" s="12">
        <v>19.6078434</v>
      </c>
      <c r="AJ105" s="12" t="s">
        <v>1938</v>
      </c>
      <c r="AK105" s="12">
        <v>48.728431700000002</v>
      </c>
      <c r="AL105" s="12" t="s">
        <v>1938</v>
      </c>
      <c r="AM105" s="12" t="s">
        <v>1938</v>
      </c>
      <c r="AN105" s="12">
        <v>0.15734237000000001</v>
      </c>
      <c r="AO105" s="12" t="s">
        <v>1938</v>
      </c>
      <c r="AP105" s="12">
        <v>-6.5778865800000004</v>
      </c>
      <c r="AQ105" s="12">
        <v>0.14722996999999999</v>
      </c>
      <c r="AR105" s="12">
        <v>3.7169679999999997E-2</v>
      </c>
      <c r="AS105" s="12" t="s">
        <v>1938</v>
      </c>
      <c r="AT105" s="12" t="s">
        <v>1938</v>
      </c>
      <c r="AU105" s="12" t="s">
        <v>1938</v>
      </c>
      <c r="AV105" s="12">
        <v>1.6239996000000001</v>
      </c>
      <c r="AW105" s="12">
        <v>8.7526941300000001</v>
      </c>
      <c r="AX105" s="12">
        <v>1.58885443</v>
      </c>
      <c r="AY105" s="12">
        <v>7.6572437300000002</v>
      </c>
      <c r="AZ105" s="12">
        <v>62.937118529999999</v>
      </c>
      <c r="BA105" s="12">
        <v>13.05925751</v>
      </c>
      <c r="BB105" s="12" t="s">
        <v>1938</v>
      </c>
      <c r="BC105" s="44"/>
      <c r="BD105" s="12">
        <f t="shared" si="23"/>
        <v>0.87194805194805092</v>
      </c>
      <c r="BE105" s="12">
        <f t="shared" si="24"/>
        <v>44.549426287382353</v>
      </c>
      <c r="BF105" s="12">
        <f t="shared" si="25"/>
        <v>0.41029605263157898</v>
      </c>
      <c r="BG105" s="12">
        <f t="shared" si="26"/>
        <v>13508.664259927673</v>
      </c>
      <c r="BP105" s="12">
        <v>1762</v>
      </c>
      <c r="BQ105" s="12"/>
      <c r="BR105" s="12" t="str">
        <f t="shared" si="27"/>
        <v xml:space="preserve"> </v>
      </c>
    </row>
    <row r="106" spans="1:70" x14ac:dyDescent="0.3">
      <c r="A106" s="12">
        <f t="shared" si="28"/>
        <v>105</v>
      </c>
      <c r="B106" s="12" t="s">
        <v>3074</v>
      </c>
      <c r="C106" s="12" t="s">
        <v>3073</v>
      </c>
      <c r="D106" s="12">
        <v>-78.675875540000007</v>
      </c>
      <c r="E106" s="12">
        <v>-1.65679032</v>
      </c>
      <c r="F106" s="12">
        <v>4.04</v>
      </c>
      <c r="G106" s="12">
        <f t="shared" si="29"/>
        <v>-9.0000000000000149E-2</v>
      </c>
      <c r="H106" s="12">
        <v>3.7900925000000001</v>
      </c>
      <c r="I106" s="12">
        <v>2846.11499023437</v>
      </c>
      <c r="J106" s="12">
        <v>42.7</v>
      </c>
      <c r="K106" s="12">
        <v>-2.8718450099999999</v>
      </c>
      <c r="L106" s="12">
        <v>2.9628245799999999</v>
      </c>
      <c r="M106" s="12">
        <v>9.6755676299999998</v>
      </c>
      <c r="N106" s="12">
        <v>9.1239509999999996E-2</v>
      </c>
      <c r="O106" s="12" t="s">
        <v>1938</v>
      </c>
      <c r="P106" s="12">
        <v>-1.6567903799999999</v>
      </c>
      <c r="Q106" s="12">
        <v>2846.1149902299999</v>
      </c>
      <c r="R106" s="12">
        <v>1275</v>
      </c>
      <c r="S106" s="12">
        <v>5.7324376099999999</v>
      </c>
      <c r="T106" s="12">
        <v>14</v>
      </c>
      <c r="U106" s="12">
        <v>14.54399967</v>
      </c>
      <c r="V106" s="12">
        <v>12.49042702</v>
      </c>
      <c r="W106" s="12">
        <v>19</v>
      </c>
      <c r="X106" s="12">
        <v>-0.20683850000000001</v>
      </c>
      <c r="Y106" s="12">
        <v>0.26419198999999999</v>
      </c>
      <c r="Z106" s="12">
        <v>0.86213470000000003</v>
      </c>
      <c r="AA106" s="12">
        <v>-78.675872799999993</v>
      </c>
      <c r="AB106" s="12">
        <v>3.7900924699999998</v>
      </c>
      <c r="AC106" s="12" t="s">
        <v>1938</v>
      </c>
      <c r="AD106" s="12" t="s">
        <v>1938</v>
      </c>
      <c r="AE106" s="12"/>
      <c r="AF106" s="12"/>
      <c r="AG106" s="12"/>
      <c r="AH106" s="12">
        <v>14.43194008</v>
      </c>
      <c r="AI106" s="12">
        <v>34.901962279999999</v>
      </c>
      <c r="AJ106" s="12" t="s">
        <v>1938</v>
      </c>
      <c r="AK106" s="12">
        <v>48.728431700000002</v>
      </c>
      <c r="AL106" s="12" t="s">
        <v>1938</v>
      </c>
      <c r="AM106" s="12" t="s">
        <v>1938</v>
      </c>
      <c r="AN106" s="12">
        <v>0.15734237000000001</v>
      </c>
      <c r="AO106" s="12" t="s">
        <v>1938</v>
      </c>
      <c r="AP106" s="12">
        <v>-12.23435783</v>
      </c>
      <c r="AQ106" s="12">
        <v>0</v>
      </c>
      <c r="AR106" s="12">
        <v>3.7142380000000003E-2</v>
      </c>
      <c r="AS106" s="12" t="s">
        <v>1938</v>
      </c>
      <c r="AT106" s="12" t="s">
        <v>1938</v>
      </c>
      <c r="AU106" s="12" t="s">
        <v>1938</v>
      </c>
      <c r="AV106" s="12">
        <v>0.72399997999999999</v>
      </c>
      <c r="AW106" s="12">
        <v>8.75842381</v>
      </c>
      <c r="AX106" s="12">
        <v>90.269996640000002</v>
      </c>
      <c r="AY106" s="12">
        <v>7.6609258699999998</v>
      </c>
      <c r="AZ106" s="12">
        <v>0</v>
      </c>
      <c r="BA106" s="12">
        <v>13.05298138</v>
      </c>
      <c r="BB106" s="12" t="s">
        <v>1938</v>
      </c>
      <c r="BC106" s="44"/>
      <c r="BD106" s="12">
        <f t="shared" si="23"/>
        <v>0.92194805194805074</v>
      </c>
      <c r="BE106" s="12">
        <f t="shared" si="24"/>
        <v>31.117200058737556</v>
      </c>
      <c r="BF106" s="12">
        <f t="shared" si="25"/>
        <v>9.3037280701754557E-2</v>
      </c>
      <c r="BG106" s="12">
        <f t="shared" si="26"/>
        <v>3063.1768953068363</v>
      </c>
      <c r="BP106" s="12">
        <v>1804</v>
      </c>
      <c r="BQ106" s="12"/>
      <c r="BR106" s="12" t="str">
        <f t="shared" si="27"/>
        <v xml:space="preserve"> </v>
      </c>
    </row>
    <row r="107" spans="1:70" x14ac:dyDescent="0.3">
      <c r="A107" s="12">
        <f t="shared" si="28"/>
        <v>106</v>
      </c>
      <c r="B107" s="12" t="s">
        <v>3072</v>
      </c>
      <c r="C107" s="12" t="s">
        <v>3071</v>
      </c>
      <c r="D107" s="12">
        <v>-78.675849290000002</v>
      </c>
      <c r="E107" s="12">
        <v>-1.65676248</v>
      </c>
      <c r="F107" s="12">
        <v>4.22</v>
      </c>
      <c r="G107" s="12">
        <f t="shared" si="29"/>
        <v>0.65500000000000025</v>
      </c>
      <c r="H107" s="12">
        <v>3.7900925000000001</v>
      </c>
      <c r="I107" s="12">
        <v>2845.73852539062</v>
      </c>
      <c r="J107" s="12">
        <v>42.9</v>
      </c>
      <c r="K107" s="12">
        <v>-1.71783972</v>
      </c>
      <c r="L107" s="12">
        <v>2.7665000000000002</v>
      </c>
      <c r="M107" s="12">
        <v>9.7545766799999996</v>
      </c>
      <c r="N107" s="12">
        <v>3.2498609999999997E-2</v>
      </c>
      <c r="O107" s="12" t="s">
        <v>1938</v>
      </c>
      <c r="P107" s="12">
        <v>-1.65676248</v>
      </c>
      <c r="Q107" s="12">
        <v>2845.7385253900002</v>
      </c>
      <c r="R107" s="12">
        <v>1275</v>
      </c>
      <c r="S107" s="12">
        <v>5.7324376099999999</v>
      </c>
      <c r="T107" s="12">
        <v>14</v>
      </c>
      <c r="U107" s="12">
        <v>15.191998480000001</v>
      </c>
      <c r="V107" s="12">
        <v>12.50166321</v>
      </c>
      <c r="W107" s="12">
        <v>19</v>
      </c>
      <c r="X107" s="12">
        <v>-0.15656273000000001</v>
      </c>
      <c r="Y107" s="12">
        <v>0.29396695</v>
      </c>
      <c r="Z107" s="12">
        <v>0.82186519999999996</v>
      </c>
      <c r="AA107" s="12">
        <v>-78.675849909999997</v>
      </c>
      <c r="AB107" s="12">
        <v>3.7900924699999998</v>
      </c>
      <c r="AC107" s="12" t="s">
        <v>1938</v>
      </c>
      <c r="AD107" s="12" t="s">
        <v>1938</v>
      </c>
      <c r="AE107" s="12"/>
      <c r="AF107" s="12"/>
      <c r="AG107" s="12"/>
      <c r="AH107" s="12">
        <v>14.43194008</v>
      </c>
      <c r="AI107" s="12">
        <v>34.901962279999999</v>
      </c>
      <c r="AJ107" s="12" t="s">
        <v>1938</v>
      </c>
      <c r="AK107" s="12">
        <v>48.727973939999998</v>
      </c>
      <c r="AL107" s="12" t="s">
        <v>1938</v>
      </c>
      <c r="AM107" s="12" t="s">
        <v>1938</v>
      </c>
      <c r="AN107" s="12">
        <v>0.15764149</v>
      </c>
      <c r="AO107" s="12" t="s">
        <v>1938</v>
      </c>
      <c r="AP107" s="12">
        <v>-4.8374338200000002</v>
      </c>
      <c r="AQ107" s="12">
        <v>7.0567089999999999E-2</v>
      </c>
      <c r="AR107" s="12">
        <v>3.717579E-2</v>
      </c>
      <c r="AS107" s="12" t="s">
        <v>1938</v>
      </c>
      <c r="AT107" s="12" t="s">
        <v>1938</v>
      </c>
      <c r="AU107" s="12">
        <v>604.48364258000004</v>
      </c>
      <c r="AV107" s="12">
        <v>0.72399997999999999</v>
      </c>
      <c r="AW107" s="12">
        <v>8.75842381</v>
      </c>
      <c r="AX107" s="12">
        <v>4.3755412099999997</v>
      </c>
      <c r="AY107" s="12">
        <v>7.6568279300000004</v>
      </c>
      <c r="AZ107" s="12">
        <v>22.853839870000002</v>
      </c>
      <c r="BA107" s="12">
        <v>13.05996704</v>
      </c>
      <c r="BB107" s="12" t="s">
        <v>1938</v>
      </c>
      <c r="BC107" s="44"/>
      <c r="BD107" s="12">
        <f t="shared" si="23"/>
        <v>0.74194805194805102</v>
      </c>
      <c r="BE107" s="12">
        <f t="shared" si="24"/>
        <v>26.819015071319392</v>
      </c>
      <c r="BF107" s="12">
        <f t="shared" si="25"/>
        <v>0.65196271929824579</v>
      </c>
      <c r="BG107" s="12">
        <f t="shared" si="26"/>
        <v>21465.342960288614</v>
      </c>
      <c r="BP107" s="12">
        <v>1804</v>
      </c>
      <c r="BQ107" s="12"/>
      <c r="BR107" s="12" t="str">
        <f t="shared" si="27"/>
        <v xml:space="preserve"> </v>
      </c>
    </row>
    <row r="108" spans="1:70" x14ac:dyDescent="0.3">
      <c r="A108" s="12">
        <f t="shared" si="28"/>
        <v>107</v>
      </c>
      <c r="B108" s="12" t="s">
        <v>3070</v>
      </c>
      <c r="C108" s="12" t="s">
        <v>3069</v>
      </c>
      <c r="D108" s="12">
        <v>-78.675817300000006</v>
      </c>
      <c r="E108" s="12">
        <v>-1.65672697</v>
      </c>
      <c r="F108" s="12">
        <v>5.28</v>
      </c>
      <c r="G108" s="12">
        <f t="shared" si="29"/>
        <v>1.0350000000000001</v>
      </c>
      <c r="H108" s="12">
        <v>3.7900925000000001</v>
      </c>
      <c r="I108" s="12">
        <v>2845.916015625</v>
      </c>
      <c r="J108" s="12">
        <v>42.9</v>
      </c>
      <c r="K108" s="12">
        <v>-1.52390933</v>
      </c>
      <c r="L108" s="12">
        <v>2.3953988599999998</v>
      </c>
      <c r="M108" s="12">
        <v>9.4840316799999993</v>
      </c>
      <c r="N108" s="12">
        <v>9.6510799999999994E-3</v>
      </c>
      <c r="O108" s="12" t="s">
        <v>1938</v>
      </c>
      <c r="P108" s="12">
        <v>-1.6567269600000001</v>
      </c>
      <c r="Q108" s="12">
        <v>2845.9160156200001</v>
      </c>
      <c r="R108" s="12">
        <v>1488</v>
      </c>
      <c r="S108" s="12">
        <v>5.7390337000000002</v>
      </c>
      <c r="T108" s="12">
        <v>17</v>
      </c>
      <c r="U108" s="12">
        <v>19.007999420000001</v>
      </c>
      <c r="V108" s="12">
        <v>12.50166321</v>
      </c>
      <c r="W108" s="12">
        <v>20</v>
      </c>
      <c r="X108" s="12">
        <v>-0.16046763999999999</v>
      </c>
      <c r="Y108" s="12">
        <v>0.29665160000000002</v>
      </c>
      <c r="Z108" s="12">
        <v>0.81600784999999998</v>
      </c>
      <c r="AA108" s="12">
        <v>-78.675819399999995</v>
      </c>
      <c r="AB108" s="12">
        <v>3.7900924699999998</v>
      </c>
      <c r="AC108" s="12" t="s">
        <v>1938</v>
      </c>
      <c r="AD108" s="12" t="s">
        <v>1938</v>
      </c>
      <c r="AE108" s="12"/>
      <c r="AF108" s="12"/>
      <c r="AG108" s="12"/>
      <c r="AH108" s="12">
        <v>14.434689519999999</v>
      </c>
      <c r="AI108" s="12">
        <v>78.039215089999999</v>
      </c>
      <c r="AJ108" s="12" t="s">
        <v>1938</v>
      </c>
      <c r="AK108" s="12">
        <v>48.727973939999998</v>
      </c>
      <c r="AL108" s="12" t="s">
        <v>1938</v>
      </c>
      <c r="AM108" s="12" t="s">
        <v>1938</v>
      </c>
      <c r="AN108" s="12">
        <v>0.15764149</v>
      </c>
      <c r="AO108" s="12" t="s">
        <v>1938</v>
      </c>
      <c r="AP108" s="12">
        <v>-4.8374338200000002</v>
      </c>
      <c r="AQ108" s="12">
        <v>7.0567089999999999E-2</v>
      </c>
      <c r="AR108" s="12">
        <v>3.717579E-2</v>
      </c>
      <c r="AS108" s="12" t="s">
        <v>1938</v>
      </c>
      <c r="AT108" s="12" t="s">
        <v>1938</v>
      </c>
      <c r="AU108" s="12">
        <v>604.48364258000004</v>
      </c>
      <c r="AV108" s="12">
        <v>1.8080015199999999</v>
      </c>
      <c r="AW108" s="12">
        <v>8.7650203700000002</v>
      </c>
      <c r="AX108" s="12">
        <v>4.3755412099999997</v>
      </c>
      <c r="AY108" s="12">
        <v>7.6568279300000004</v>
      </c>
      <c r="AZ108" s="12">
        <v>22.853839870000002</v>
      </c>
      <c r="BA108" s="12">
        <v>13.05996704</v>
      </c>
      <c r="BB108" s="12" t="s">
        <v>1938</v>
      </c>
      <c r="BC108" s="44"/>
      <c r="BD108" s="12">
        <f t="shared" si="23"/>
        <v>0.31805194805194947</v>
      </c>
      <c r="BE108" s="12">
        <f t="shared" si="24"/>
        <v>13.277619579895328</v>
      </c>
      <c r="BF108" s="12">
        <f t="shared" si="25"/>
        <v>1.0319627192982457</v>
      </c>
      <c r="BG108" s="12">
        <f t="shared" si="26"/>
        <v>33976.534296028563</v>
      </c>
      <c r="BP108" s="12">
        <v>1817</v>
      </c>
      <c r="BQ108" s="12"/>
      <c r="BR108" s="12" t="str">
        <f t="shared" si="27"/>
        <v xml:space="preserve"> </v>
      </c>
    </row>
    <row r="109" spans="1:70" x14ac:dyDescent="0.3">
      <c r="A109" s="12">
        <f t="shared" si="28"/>
        <v>108</v>
      </c>
      <c r="B109" s="12" t="s">
        <v>3068</v>
      </c>
      <c r="C109" s="12" t="s">
        <v>3067</v>
      </c>
      <c r="D109" s="12">
        <v>-78.675778370000003</v>
      </c>
      <c r="E109" s="12">
        <v>-1.65668496</v>
      </c>
      <c r="F109" s="12">
        <v>6.15</v>
      </c>
      <c r="G109" s="12">
        <f t="shared" si="29"/>
        <v>0.93416666666666615</v>
      </c>
      <c r="H109" s="12">
        <v>3.7900925000000001</v>
      </c>
      <c r="I109" s="12">
        <v>2846.26342773437</v>
      </c>
      <c r="J109" s="12">
        <v>42.9</v>
      </c>
      <c r="K109" s="12">
        <v>-1.3563152599999999</v>
      </c>
      <c r="L109" s="12">
        <v>2.7305870099999998</v>
      </c>
      <c r="M109" s="12">
        <v>9.9293527600000004</v>
      </c>
      <c r="N109" s="12">
        <v>7.7807490000000007E-2</v>
      </c>
      <c r="O109" s="12" t="s">
        <v>1938</v>
      </c>
      <c r="P109" s="12">
        <v>-1.65668499</v>
      </c>
      <c r="Q109" s="12">
        <v>2846.2634277299999</v>
      </c>
      <c r="R109" s="12">
        <v>1948</v>
      </c>
      <c r="S109" s="12">
        <v>5.7481002800000001</v>
      </c>
      <c r="T109" s="12">
        <v>23</v>
      </c>
      <c r="U109" s="12">
        <v>22.13999939</v>
      </c>
      <c r="V109" s="12">
        <v>12.536112790000001</v>
      </c>
      <c r="W109" s="12">
        <v>19</v>
      </c>
      <c r="X109" s="12">
        <v>-0.13899059999999999</v>
      </c>
      <c r="Y109" s="12">
        <v>0.33789727000000003</v>
      </c>
      <c r="Z109" s="12">
        <v>0.97952622</v>
      </c>
      <c r="AA109" s="12">
        <v>-78.67578125</v>
      </c>
      <c r="AB109" s="12">
        <v>3.7900924699999998</v>
      </c>
      <c r="AC109" s="12" t="s">
        <v>1938</v>
      </c>
      <c r="AD109" s="12" t="s">
        <v>1938</v>
      </c>
      <c r="AE109" s="12"/>
      <c r="AF109" s="12"/>
      <c r="AG109" s="12"/>
      <c r="AH109" s="12">
        <v>14.44385052</v>
      </c>
      <c r="AI109" s="12">
        <v>78.039215089999999</v>
      </c>
      <c r="AJ109" s="12" t="s">
        <v>1938</v>
      </c>
      <c r="AK109" s="12">
        <v>48.72702408</v>
      </c>
      <c r="AL109" s="12" t="s">
        <v>1938</v>
      </c>
      <c r="AM109" s="12" t="s">
        <v>1938</v>
      </c>
      <c r="AN109" s="12">
        <v>0.1582578</v>
      </c>
      <c r="AO109" s="12" t="s">
        <v>1938</v>
      </c>
      <c r="AP109" s="12">
        <v>-5.5626220699999998</v>
      </c>
      <c r="AQ109" s="12">
        <v>0.12630811</v>
      </c>
      <c r="AR109" s="12">
        <v>3.7278230000000002E-2</v>
      </c>
      <c r="AS109" s="12" t="s">
        <v>1938</v>
      </c>
      <c r="AT109" s="12" t="s">
        <v>1938</v>
      </c>
      <c r="AU109" s="12">
        <v>959.81298828000001</v>
      </c>
      <c r="AV109" s="12">
        <v>0.86000061000000005</v>
      </c>
      <c r="AW109" s="12">
        <v>8.7740869499999992</v>
      </c>
      <c r="AX109" s="12">
        <v>2.7556858100000001</v>
      </c>
      <c r="AY109" s="12">
        <v>7.6438713099999998</v>
      </c>
      <c r="AZ109" s="12">
        <v>36.287849430000001</v>
      </c>
      <c r="BA109" s="12">
        <v>13.08210373</v>
      </c>
      <c r="BB109" s="12" t="s">
        <v>1938</v>
      </c>
      <c r="BC109" s="44"/>
      <c r="BD109" s="12">
        <f t="shared" si="23"/>
        <v>1.1880519480519496</v>
      </c>
      <c r="BE109" s="12">
        <f t="shared" si="24"/>
        <v>43.509030977626665</v>
      </c>
      <c r="BF109" s="12">
        <f t="shared" si="25"/>
        <v>0.93112938596491168</v>
      </c>
      <c r="BG109" s="12">
        <f t="shared" si="26"/>
        <v>30656.678700360702</v>
      </c>
      <c r="BP109" s="12">
        <v>1817</v>
      </c>
      <c r="BQ109" s="12"/>
      <c r="BR109" s="12" t="str">
        <f t="shared" si="27"/>
        <v xml:space="preserve"> </v>
      </c>
    </row>
    <row r="110" spans="1:70" x14ac:dyDescent="0.3">
      <c r="A110" s="12">
        <f t="shared" si="28"/>
        <v>109</v>
      </c>
      <c r="B110" s="12" t="s">
        <v>3066</v>
      </c>
      <c r="C110" s="12" t="s">
        <v>3065</v>
      </c>
      <c r="D110" s="12">
        <v>-78.675735889999999</v>
      </c>
      <c r="E110" s="12">
        <v>-1.6566366800000001</v>
      </c>
      <c r="F110" s="12">
        <v>7.06</v>
      </c>
      <c r="G110" s="12">
        <f t="shared" si="29"/>
        <v>0.53583333333333327</v>
      </c>
      <c r="H110" s="12">
        <v>3.7900925000000001</v>
      </c>
      <c r="I110" s="12">
        <v>2846.4111328125</v>
      </c>
      <c r="J110" s="12">
        <v>42.4</v>
      </c>
      <c r="K110" s="12">
        <v>-1.34434426</v>
      </c>
      <c r="L110" s="12">
        <v>2.0673930600000001</v>
      </c>
      <c r="M110" s="12">
        <v>8.0930004100000001</v>
      </c>
      <c r="N110" s="12">
        <v>1.4918529999999999E-2</v>
      </c>
      <c r="O110" s="12" t="s">
        <v>1938</v>
      </c>
      <c r="P110" s="12">
        <v>-1.6566367099999999</v>
      </c>
      <c r="Q110" s="12">
        <v>2846.4111328099998</v>
      </c>
      <c r="R110" s="12">
        <v>1948</v>
      </c>
      <c r="S110" s="12">
        <v>5.7481002800000001</v>
      </c>
      <c r="T110" s="12">
        <v>23</v>
      </c>
      <c r="U110" s="12">
        <v>25.415998460000001</v>
      </c>
      <c r="V110" s="12">
        <v>12.536112790000001</v>
      </c>
      <c r="W110" s="12">
        <v>19</v>
      </c>
      <c r="X110" s="12">
        <v>-7.8708459999999994E-2</v>
      </c>
      <c r="Y110" s="12">
        <v>0.18633770999999999</v>
      </c>
      <c r="Z110" s="12">
        <v>0.93510777</v>
      </c>
      <c r="AA110" s="12">
        <v>-78.675735470000006</v>
      </c>
      <c r="AB110" s="12">
        <v>3.7900924699999998</v>
      </c>
      <c r="AC110" s="12" t="s">
        <v>1938</v>
      </c>
      <c r="AD110" s="12" t="s">
        <v>1938</v>
      </c>
      <c r="AE110" s="12"/>
      <c r="AF110" s="12"/>
      <c r="AG110" s="12"/>
      <c r="AH110" s="12">
        <v>14.44385052</v>
      </c>
      <c r="AI110" s="12">
        <v>78.039215089999999</v>
      </c>
      <c r="AJ110" s="12" t="s">
        <v>1938</v>
      </c>
      <c r="AK110" s="12">
        <v>48.72702408</v>
      </c>
      <c r="AL110" s="12" t="s">
        <v>1938</v>
      </c>
      <c r="AM110" s="12" t="s">
        <v>1938</v>
      </c>
      <c r="AN110" s="12">
        <v>0.1582578</v>
      </c>
      <c r="AO110" s="12" t="s">
        <v>1938</v>
      </c>
      <c r="AP110" s="12">
        <v>-5.5626220699999998</v>
      </c>
      <c r="AQ110" s="12">
        <v>0.12630811</v>
      </c>
      <c r="AR110" s="12">
        <v>3.7278230000000002E-2</v>
      </c>
      <c r="AS110" s="12" t="s">
        <v>1938</v>
      </c>
      <c r="AT110" s="12" t="s">
        <v>1938</v>
      </c>
      <c r="AU110" s="12">
        <v>959.81298828000001</v>
      </c>
      <c r="AV110" s="12">
        <v>0.86000061000000005</v>
      </c>
      <c r="AW110" s="12">
        <v>8.7740869499999992</v>
      </c>
      <c r="AX110" s="12">
        <v>2.7556858100000001</v>
      </c>
      <c r="AY110" s="12">
        <v>7.6438713099999998</v>
      </c>
      <c r="AZ110" s="12">
        <v>36.287849430000001</v>
      </c>
      <c r="BA110" s="12">
        <v>13.08210373</v>
      </c>
      <c r="BB110" s="12" t="s">
        <v>1938</v>
      </c>
      <c r="BC110" s="44"/>
      <c r="BD110" s="12">
        <f t="shared" si="23"/>
        <v>2.0980519480519488</v>
      </c>
      <c r="BE110" s="12">
        <f t="shared" si="24"/>
        <v>101.48297334673015</v>
      </c>
      <c r="BF110" s="12">
        <f t="shared" si="25"/>
        <v>0.53279605263157881</v>
      </c>
      <c r="BG110" s="12">
        <f t="shared" si="26"/>
        <v>17541.877256317519</v>
      </c>
      <c r="BP110" s="12">
        <v>1822</v>
      </c>
      <c r="BQ110" s="12"/>
      <c r="BR110" s="12" t="str">
        <f t="shared" si="27"/>
        <v xml:space="preserve"> </v>
      </c>
    </row>
    <row r="111" spans="1:70" x14ac:dyDescent="0.3">
      <c r="A111" s="12">
        <f t="shared" si="28"/>
        <v>110</v>
      </c>
      <c r="B111" s="12" t="s">
        <v>3064</v>
      </c>
      <c r="C111" s="12" t="s">
        <v>3063</v>
      </c>
      <c r="D111" s="12">
        <v>-78.675693109999997</v>
      </c>
      <c r="E111" s="12">
        <v>-1.65659147</v>
      </c>
      <c r="F111" s="12">
        <v>7.25</v>
      </c>
      <c r="G111" s="12">
        <f t="shared" si="29"/>
        <v>0.21500000000000061</v>
      </c>
      <c r="H111" s="12">
        <v>3.7900925000000001</v>
      </c>
      <c r="I111" s="12">
        <v>2845.98510742187</v>
      </c>
      <c r="J111" s="12">
        <v>41.8</v>
      </c>
      <c r="K111" s="12">
        <v>-1.8447324</v>
      </c>
      <c r="L111" s="12">
        <v>2.8742392099999998</v>
      </c>
      <c r="M111" s="12">
        <v>9.5774049800000007</v>
      </c>
      <c r="N111" s="12">
        <v>2.8158539999999999E-2</v>
      </c>
      <c r="O111" s="12" t="s">
        <v>1938</v>
      </c>
      <c r="P111" s="12">
        <v>-1.65659142</v>
      </c>
      <c r="Q111" s="12">
        <v>2845.9851074200001</v>
      </c>
      <c r="R111" s="12">
        <v>1723</v>
      </c>
      <c r="S111" s="12">
        <v>5.7597241400000003</v>
      </c>
      <c r="T111" s="12">
        <v>26</v>
      </c>
      <c r="U111" s="12">
        <v>26.099998469999999</v>
      </c>
      <c r="V111" s="12">
        <v>12.53175545</v>
      </c>
      <c r="W111" s="12">
        <v>18</v>
      </c>
      <c r="X111" s="12">
        <v>-0.11824572999999999</v>
      </c>
      <c r="Y111" s="12">
        <v>0.25369751000000001</v>
      </c>
      <c r="Z111" s="12">
        <v>0.82210934000000002</v>
      </c>
      <c r="AA111" s="12">
        <v>-78.675689700000007</v>
      </c>
      <c r="AB111" s="12">
        <v>3.7900924699999998</v>
      </c>
      <c r="AC111" s="12" t="s">
        <v>1938</v>
      </c>
      <c r="AD111" s="12" t="s">
        <v>1938</v>
      </c>
      <c r="AE111" s="12"/>
      <c r="AF111" s="12"/>
      <c r="AG111" s="12"/>
      <c r="AH111" s="12">
        <v>14.456196780000001</v>
      </c>
      <c r="AI111" s="12">
        <v>48.235294340000003</v>
      </c>
      <c r="AJ111" s="12" t="s">
        <v>1938</v>
      </c>
      <c r="AK111" s="12">
        <v>48.726722719999998</v>
      </c>
      <c r="AL111" s="12" t="s">
        <v>1938</v>
      </c>
      <c r="AM111" s="12" t="s">
        <v>1938</v>
      </c>
      <c r="AN111" s="12">
        <v>0.1584527</v>
      </c>
      <c r="AO111" s="12" t="s">
        <v>1938</v>
      </c>
      <c r="AP111" s="12">
        <v>-12.52443409</v>
      </c>
      <c r="AQ111" s="12">
        <v>2.9062939999999999E-2</v>
      </c>
      <c r="AR111" s="12">
        <v>3.7265270000000003E-2</v>
      </c>
      <c r="AS111" s="12" t="s">
        <v>1938</v>
      </c>
      <c r="AT111" s="12" t="s">
        <v>1938</v>
      </c>
      <c r="AU111" s="12">
        <v>221.12835693</v>
      </c>
      <c r="AV111" s="12">
        <v>0.58400154000000004</v>
      </c>
      <c r="AW111" s="12">
        <v>8.7857103300000006</v>
      </c>
      <c r="AX111" s="12">
        <v>11.96112156</v>
      </c>
      <c r="AY111" s="12">
        <v>7.64587021</v>
      </c>
      <c r="AZ111" s="12">
        <v>8.3602466599999996</v>
      </c>
      <c r="BA111" s="12">
        <v>13.078683850000001</v>
      </c>
      <c r="BB111" s="12" t="s">
        <v>1938</v>
      </c>
      <c r="BC111" s="44"/>
      <c r="BD111" s="12">
        <f t="shared" si="23"/>
        <v>2.2880519480519492</v>
      </c>
      <c r="BE111" s="12">
        <f t="shared" si="24"/>
        <v>79.605480994462852</v>
      </c>
      <c r="BF111" s="12">
        <f t="shared" si="25"/>
        <v>0.2119627192982462</v>
      </c>
      <c r="BG111" s="12">
        <f t="shared" si="26"/>
        <v>6978.7003610107849</v>
      </c>
      <c r="BP111" s="12">
        <v>1849</v>
      </c>
      <c r="BQ111" s="12"/>
      <c r="BR111" s="12" t="str">
        <f t="shared" si="27"/>
        <v xml:space="preserve"> </v>
      </c>
    </row>
    <row r="112" spans="1:70" x14ac:dyDescent="0.3">
      <c r="A112" s="12">
        <f t="shared" si="28"/>
        <v>111</v>
      </c>
      <c r="B112" s="12" t="s">
        <v>3062</v>
      </c>
      <c r="C112" s="12" t="s">
        <v>3061</v>
      </c>
      <c r="D112" s="12">
        <v>-78.675650430000005</v>
      </c>
      <c r="E112" s="12">
        <v>-1.6565370699999999</v>
      </c>
      <c r="F112" s="12">
        <v>7.65</v>
      </c>
      <c r="G112" s="12">
        <f t="shared" si="29"/>
        <v>0.55999999999999972</v>
      </c>
      <c r="H112" s="12">
        <v>3.7900925000000001</v>
      </c>
      <c r="I112" s="12">
        <v>2846.02905273437</v>
      </c>
      <c r="J112" s="12">
        <v>42</v>
      </c>
      <c r="K112" s="12">
        <v>-1.0354921800000001</v>
      </c>
      <c r="L112" s="12">
        <v>2.2158336599999999</v>
      </c>
      <c r="M112" s="12">
        <v>9.4074173000000005</v>
      </c>
      <c r="N112" s="12">
        <v>9.8427500000000008E-3</v>
      </c>
      <c r="O112" s="12" t="s">
        <v>1938</v>
      </c>
      <c r="P112" s="12">
        <v>-1.65653706</v>
      </c>
      <c r="Q112" s="12">
        <v>2846.0290527299999</v>
      </c>
      <c r="R112" s="12">
        <v>1513</v>
      </c>
      <c r="S112" s="12">
        <v>5.7597241400000003</v>
      </c>
      <c r="T112" s="12">
        <v>26</v>
      </c>
      <c r="U112" s="12">
        <v>27.539999009999999</v>
      </c>
      <c r="V112" s="12">
        <v>12.54384136</v>
      </c>
      <c r="W112" s="12">
        <v>19</v>
      </c>
      <c r="X112" s="12">
        <v>-0.13557379999999999</v>
      </c>
      <c r="Y112" s="12">
        <v>0.30543765</v>
      </c>
      <c r="Z112" s="12">
        <v>1.05396366</v>
      </c>
      <c r="AA112" s="12">
        <v>-78.675651549999998</v>
      </c>
      <c r="AB112" s="12">
        <v>3.7900924699999998</v>
      </c>
      <c r="AC112" s="12" t="s">
        <v>1938</v>
      </c>
      <c r="AD112" s="12" t="s">
        <v>1938</v>
      </c>
      <c r="AE112" s="12"/>
      <c r="AF112" s="12"/>
      <c r="AG112" s="12"/>
      <c r="AH112" s="12">
        <v>14.456196780000001</v>
      </c>
      <c r="AI112" s="12">
        <v>48.235294340000003</v>
      </c>
      <c r="AJ112" s="12" t="s">
        <v>1938</v>
      </c>
      <c r="AK112" s="12">
        <v>48.725994110000002</v>
      </c>
      <c r="AL112" s="12" t="s">
        <v>1938</v>
      </c>
      <c r="AM112" s="12" t="s">
        <v>1938</v>
      </c>
      <c r="AN112" s="12">
        <v>0.15892626000000001</v>
      </c>
      <c r="AO112" s="12" t="s">
        <v>1938</v>
      </c>
      <c r="AP112" s="12">
        <v>-4.8374338200000002</v>
      </c>
      <c r="AQ112" s="12">
        <v>5.5075329999999999E-2</v>
      </c>
      <c r="AR112" s="12">
        <v>3.7301220000000003E-2</v>
      </c>
      <c r="AS112" s="12" t="s">
        <v>1938</v>
      </c>
      <c r="AT112" s="12" t="s">
        <v>1938</v>
      </c>
      <c r="AU112" s="12">
        <v>501.55337523999998</v>
      </c>
      <c r="AV112" s="12">
        <v>0.58400154000000004</v>
      </c>
      <c r="AW112" s="12">
        <v>8.7857103300000006</v>
      </c>
      <c r="AX112" s="12">
        <v>5.27350283</v>
      </c>
      <c r="AY112" s="12">
        <v>7.6416630699999999</v>
      </c>
      <c r="AZ112" s="12">
        <v>18.96233368</v>
      </c>
      <c r="BA112" s="12">
        <v>13.08588505</v>
      </c>
      <c r="BB112" s="12" t="s">
        <v>1938</v>
      </c>
      <c r="BC112" s="44"/>
      <c r="BD112" s="12">
        <f t="shared" si="23"/>
        <v>2.6880519480519496</v>
      </c>
      <c r="BE112" s="12">
        <f t="shared" si="24"/>
        <v>121.31108921108951</v>
      </c>
      <c r="BF112" s="12">
        <f t="shared" si="25"/>
        <v>0.55696271929824526</v>
      </c>
      <c r="BG112" s="12">
        <f t="shared" si="26"/>
        <v>18337.545126353605</v>
      </c>
      <c r="BP112" s="12">
        <v>1849</v>
      </c>
      <c r="BQ112" s="12"/>
      <c r="BR112" s="12" t="str">
        <f t="shared" si="27"/>
        <v xml:space="preserve"> </v>
      </c>
    </row>
    <row r="113" spans="1:70" x14ac:dyDescent="0.3">
      <c r="A113" s="12">
        <f t="shared" si="28"/>
        <v>112</v>
      </c>
      <c r="B113" s="12" t="s">
        <v>3060</v>
      </c>
      <c r="C113" s="12" t="s">
        <v>3059</v>
      </c>
      <c r="D113" s="12">
        <v>-78.675599349999999</v>
      </c>
      <c r="E113" s="12">
        <v>-1.6564807100000001</v>
      </c>
      <c r="F113" s="12">
        <v>8.2899999999999991</v>
      </c>
      <c r="G113" s="12">
        <f t="shared" si="29"/>
        <v>0.5441666666666668</v>
      </c>
      <c r="H113" s="12">
        <v>3.7900925000000001</v>
      </c>
      <c r="I113" s="12">
        <v>2845.8994140625</v>
      </c>
      <c r="J113" s="12">
        <v>42.2</v>
      </c>
      <c r="K113" s="12">
        <v>-1.20308638</v>
      </c>
      <c r="L113" s="12">
        <v>2.4193408500000002</v>
      </c>
      <c r="M113" s="12">
        <v>9.8718919799999991</v>
      </c>
      <c r="N113" s="12">
        <v>3.0876259999999999E-2</v>
      </c>
      <c r="O113" s="12" t="s">
        <v>1938</v>
      </c>
      <c r="P113" s="12">
        <v>-1.6564806700000001</v>
      </c>
      <c r="Q113" s="12">
        <v>2845.8994140599998</v>
      </c>
      <c r="R113" s="12">
        <v>1513</v>
      </c>
      <c r="S113" s="12">
        <v>5.7713580100000001</v>
      </c>
      <c r="T113" s="12">
        <v>29</v>
      </c>
      <c r="U113" s="12">
        <v>29.84399986</v>
      </c>
      <c r="V113" s="12">
        <v>12.54384136</v>
      </c>
      <c r="W113" s="12">
        <v>20</v>
      </c>
      <c r="X113" s="12">
        <v>-8.7006410000000006E-2</v>
      </c>
      <c r="Y113" s="12">
        <v>0.25345342999999998</v>
      </c>
      <c r="Z113" s="12">
        <v>0.78428041999999998</v>
      </c>
      <c r="AA113" s="12">
        <v>-78.675598140000005</v>
      </c>
      <c r="AB113" s="12">
        <v>3.7900924699999998</v>
      </c>
      <c r="AC113" s="12" t="s">
        <v>1938</v>
      </c>
      <c r="AD113" s="12" t="s">
        <v>1938</v>
      </c>
      <c r="AE113" s="12"/>
      <c r="AF113" s="12"/>
      <c r="AG113" s="12"/>
      <c r="AH113" s="12">
        <v>14.471717829999999</v>
      </c>
      <c r="AI113" s="12">
        <v>61.176471710000001</v>
      </c>
      <c r="AJ113" s="12" t="s">
        <v>1938</v>
      </c>
      <c r="AK113" s="12">
        <v>48.725994110000002</v>
      </c>
      <c r="AL113" s="12" t="s">
        <v>1938</v>
      </c>
      <c r="AM113" s="12" t="s">
        <v>1938</v>
      </c>
      <c r="AN113" s="12">
        <v>0.15892626000000001</v>
      </c>
      <c r="AO113" s="12" t="s">
        <v>1938</v>
      </c>
      <c r="AP113" s="12">
        <v>-4.8374338200000002</v>
      </c>
      <c r="AQ113" s="12">
        <v>5.5075329999999999E-2</v>
      </c>
      <c r="AR113" s="12">
        <v>3.7301220000000003E-2</v>
      </c>
      <c r="AS113" s="12" t="s">
        <v>1938</v>
      </c>
      <c r="AT113" s="12" t="s">
        <v>1938</v>
      </c>
      <c r="AU113" s="12">
        <v>501.55337523999998</v>
      </c>
      <c r="AV113" s="12">
        <v>1.4600009899999999</v>
      </c>
      <c r="AW113" s="12">
        <v>8.7973451600000008</v>
      </c>
      <c r="AX113" s="12">
        <v>5.27350283</v>
      </c>
      <c r="AY113" s="12">
        <v>7.6416630699999999</v>
      </c>
      <c r="AZ113" s="12">
        <v>18.96233368</v>
      </c>
      <c r="BA113" s="12">
        <v>13.08588505</v>
      </c>
      <c r="BB113" s="12" t="s">
        <v>1938</v>
      </c>
      <c r="BC113" s="44"/>
      <c r="BD113" s="12">
        <f t="shared" si="23"/>
        <v>3.3280519480519484</v>
      </c>
      <c r="BE113" s="12">
        <f t="shared" si="24"/>
        <v>137.56027589299572</v>
      </c>
      <c r="BF113" s="12">
        <f t="shared" si="25"/>
        <v>0.54112938596491234</v>
      </c>
      <c r="BG113" s="12">
        <f t="shared" si="26"/>
        <v>17816.245487364456</v>
      </c>
      <c r="BP113" s="12">
        <v>1854</v>
      </c>
      <c r="BQ113" s="12"/>
      <c r="BR113" s="12" t="str">
        <f t="shared" si="27"/>
        <v xml:space="preserve"> </v>
      </c>
    </row>
    <row r="114" spans="1:70" x14ac:dyDescent="0.3">
      <c r="A114" s="12">
        <f t="shared" si="28"/>
        <v>113</v>
      </c>
      <c r="B114" s="12" t="s">
        <v>3058</v>
      </c>
      <c r="C114" s="12" t="s">
        <v>3057</v>
      </c>
      <c r="D114" s="12">
        <v>-78.675543340000004</v>
      </c>
      <c r="E114" s="12">
        <v>-1.6564236400000001</v>
      </c>
      <c r="F114" s="12">
        <v>8.66</v>
      </c>
      <c r="G114" s="12">
        <f t="shared" si="29"/>
        <v>0.24750000000000125</v>
      </c>
      <c r="H114" s="12">
        <v>3.7900925000000001</v>
      </c>
      <c r="I114" s="12">
        <v>2846.20068359375</v>
      </c>
      <c r="J114" s="12">
        <v>42.9</v>
      </c>
      <c r="K114" s="12">
        <v>-0.85353290999999998</v>
      </c>
      <c r="L114" s="12">
        <v>2.7090392099999998</v>
      </c>
      <c r="M114" s="12">
        <v>9.9892082200000001</v>
      </c>
      <c r="N114" s="12">
        <v>2.778224E-2</v>
      </c>
      <c r="O114" s="12" t="s">
        <v>1938</v>
      </c>
      <c r="P114" s="12">
        <v>-1.65642369</v>
      </c>
      <c r="Q114" s="12">
        <v>2846.2006835900002</v>
      </c>
      <c r="R114" s="12">
        <v>1663</v>
      </c>
      <c r="S114" s="12">
        <v>5.7848248499999997</v>
      </c>
      <c r="T114" s="12">
        <v>31</v>
      </c>
      <c r="U114" s="12">
        <v>31.17599869</v>
      </c>
      <c r="V114" s="12">
        <v>12.547028539999999</v>
      </c>
      <c r="W114" s="12">
        <v>20</v>
      </c>
      <c r="X114" s="12">
        <v>-6.9190230000000005E-2</v>
      </c>
      <c r="Y114" s="12">
        <v>0.22392252000000001</v>
      </c>
      <c r="Z114" s="12">
        <v>0.89361805000000005</v>
      </c>
      <c r="AA114" s="12">
        <v>-78.675544740000007</v>
      </c>
      <c r="AB114" s="12">
        <v>3.7900924699999998</v>
      </c>
      <c r="AC114" s="12" t="s">
        <v>1938</v>
      </c>
      <c r="AD114" s="12" t="s">
        <v>1938</v>
      </c>
      <c r="AE114" s="12"/>
      <c r="AF114" s="12"/>
      <c r="AG114" s="12"/>
      <c r="AH114" s="12">
        <v>14.489338869999999</v>
      </c>
      <c r="AI114" s="12">
        <v>32.549018859999997</v>
      </c>
      <c r="AJ114" s="12" t="s">
        <v>1938</v>
      </c>
      <c r="AK114" s="12">
        <v>48.725440980000002</v>
      </c>
      <c r="AL114" s="12" t="s">
        <v>1938</v>
      </c>
      <c r="AM114" s="12" t="s">
        <v>1938</v>
      </c>
      <c r="AN114" s="12">
        <v>0.15928774000000001</v>
      </c>
      <c r="AO114" s="12" t="s">
        <v>1938</v>
      </c>
      <c r="AP114" s="12">
        <v>-7.5931506200000003</v>
      </c>
      <c r="AQ114" s="12">
        <v>4.2002060000000001E-2</v>
      </c>
      <c r="AR114" s="12">
        <v>3.7310690000000001E-2</v>
      </c>
      <c r="AS114" s="12" t="s">
        <v>1938</v>
      </c>
      <c r="AT114" s="12" t="s">
        <v>1938</v>
      </c>
      <c r="AU114" s="12">
        <v>337.00878906000003</v>
      </c>
      <c r="AV114" s="12">
        <v>1.15600014</v>
      </c>
      <c r="AW114" s="12">
        <v>8.8108110400000008</v>
      </c>
      <c r="AX114" s="12">
        <v>7.8482913999999999</v>
      </c>
      <c r="AY114" s="12">
        <v>7.6408605600000001</v>
      </c>
      <c r="AZ114" s="12">
        <v>12.741361619999999</v>
      </c>
      <c r="BA114" s="12">
        <v>13.08725834</v>
      </c>
      <c r="BB114" s="12" t="s">
        <v>1938</v>
      </c>
      <c r="BC114" s="44"/>
      <c r="BD114" s="12">
        <f t="shared" si="23"/>
        <v>3.6980519480519494</v>
      </c>
      <c r="BE114" s="12">
        <f t="shared" si="24"/>
        <v>136.50787830612276</v>
      </c>
      <c r="BF114" s="12">
        <f t="shared" si="25"/>
        <v>0.24446271929824684</v>
      </c>
      <c r="BG114" s="12">
        <f t="shared" si="26"/>
        <v>8048.7364620938279</v>
      </c>
      <c r="BP114" s="12">
        <v>1862</v>
      </c>
      <c r="BQ114" s="12"/>
      <c r="BR114" s="12" t="str">
        <f t="shared" si="27"/>
        <v xml:space="preserve"> </v>
      </c>
    </row>
    <row r="115" spans="1:70" x14ac:dyDescent="0.3">
      <c r="A115" s="12">
        <f t="shared" si="28"/>
        <v>114</v>
      </c>
      <c r="B115" s="12" t="s">
        <v>3056</v>
      </c>
      <c r="C115" s="12" t="s">
        <v>3055</v>
      </c>
      <c r="D115" s="12">
        <v>-78.675488669999993</v>
      </c>
      <c r="E115" s="12">
        <v>-1.65636235</v>
      </c>
      <c r="F115" s="12">
        <v>8.8000000000000007</v>
      </c>
      <c r="G115" s="12">
        <f t="shared" si="29"/>
        <v>5.3333333333332789E-2</v>
      </c>
      <c r="H115" s="12">
        <v>3.7900925000000001</v>
      </c>
      <c r="I115" s="12">
        <v>2846.24340820312</v>
      </c>
      <c r="J115" s="12">
        <v>43.3</v>
      </c>
      <c r="K115" s="12">
        <v>-1.35392106</v>
      </c>
      <c r="L115" s="12">
        <v>2.1607670799999998</v>
      </c>
      <c r="M115" s="12">
        <v>8.4114294100000002</v>
      </c>
      <c r="N115" s="12">
        <v>-8.5033239999999996E-2</v>
      </c>
      <c r="O115" s="12" t="s">
        <v>1938</v>
      </c>
      <c r="P115" s="12">
        <v>-1.6563623000000001</v>
      </c>
      <c r="Q115" s="12">
        <v>2846.2434082</v>
      </c>
      <c r="R115" s="12">
        <v>1663</v>
      </c>
      <c r="S115" s="12">
        <v>5.7848248499999997</v>
      </c>
      <c r="T115" s="12">
        <v>31</v>
      </c>
      <c r="U115" s="12">
        <v>31.68000031</v>
      </c>
      <c r="V115" s="12">
        <v>12.5264101</v>
      </c>
      <c r="W115" s="12">
        <v>21</v>
      </c>
      <c r="X115" s="12">
        <v>-7.5047600000000006E-2</v>
      </c>
      <c r="Y115" s="12">
        <v>0.21269589999999999</v>
      </c>
      <c r="Z115" s="12">
        <v>0.84749125999999997</v>
      </c>
      <c r="AA115" s="12">
        <v>-78.67549133</v>
      </c>
      <c r="AB115" s="12">
        <v>3.7900924699999998</v>
      </c>
      <c r="AC115" s="12" t="s">
        <v>1938</v>
      </c>
      <c r="AD115" s="12" t="s">
        <v>1938</v>
      </c>
      <c r="AE115" s="12"/>
      <c r="AF115" s="12"/>
      <c r="AG115" s="12"/>
      <c r="AH115" s="12">
        <v>14.489338869999999</v>
      </c>
      <c r="AI115" s="12">
        <v>32.549018859999997</v>
      </c>
      <c r="AJ115" s="12" t="s">
        <v>1938</v>
      </c>
      <c r="AK115" s="12">
        <v>48.725273129999998</v>
      </c>
      <c r="AL115" s="12" t="s">
        <v>1938</v>
      </c>
      <c r="AM115" s="12" t="s">
        <v>1938</v>
      </c>
      <c r="AN115" s="12">
        <v>0.15939703999999999</v>
      </c>
      <c r="AO115" s="12" t="s">
        <v>1938</v>
      </c>
      <c r="AP115" s="12">
        <v>-11.944282530000001</v>
      </c>
      <c r="AQ115" s="12">
        <v>1.0972640000000001E-2</v>
      </c>
      <c r="AR115" s="12">
        <v>3.7249379999999999E-2</v>
      </c>
      <c r="AS115" s="12" t="s">
        <v>1938</v>
      </c>
      <c r="AT115" s="12" t="s">
        <v>1938</v>
      </c>
      <c r="AU115" s="12">
        <v>97.654388429999997</v>
      </c>
      <c r="AV115" s="12">
        <v>1.15600014</v>
      </c>
      <c r="AW115" s="12">
        <v>8.8108110400000008</v>
      </c>
      <c r="AX115" s="12">
        <v>27.084733960000001</v>
      </c>
      <c r="AY115" s="12">
        <v>7.64925575</v>
      </c>
      <c r="AZ115" s="12">
        <v>3.6920399700000002</v>
      </c>
      <c r="BA115" s="12">
        <v>13.072896</v>
      </c>
      <c r="BB115" s="12" t="s">
        <v>1938</v>
      </c>
      <c r="BC115" s="44"/>
      <c r="BD115" s="12">
        <f t="shared" si="23"/>
        <v>3.8380519480519499</v>
      </c>
      <c r="BE115" s="12">
        <f t="shared" si="24"/>
        <v>177.62451046097715</v>
      </c>
      <c r="BF115" s="12">
        <f t="shared" si="25"/>
        <v>5.0296052631578374E-2</v>
      </c>
      <c r="BG115" s="12">
        <f t="shared" si="26"/>
        <v>1655.9566787003266</v>
      </c>
      <c r="BP115" s="12">
        <v>1866</v>
      </c>
      <c r="BQ115" s="12"/>
      <c r="BR115" s="12" t="str">
        <f t="shared" si="27"/>
        <v xml:space="preserve"> </v>
      </c>
    </row>
    <row r="116" spans="1:70" x14ac:dyDescent="0.3">
      <c r="A116" s="12">
        <f t="shared" si="28"/>
        <v>115</v>
      </c>
      <c r="B116" s="12" t="s">
        <v>3054</v>
      </c>
      <c r="C116" s="12" t="s">
        <v>3053</v>
      </c>
      <c r="D116" s="12">
        <v>-78.675435250000007</v>
      </c>
      <c r="E116" s="12">
        <v>-1.6563043200000001</v>
      </c>
      <c r="F116" s="12">
        <v>8.76</v>
      </c>
      <c r="G116" s="12">
        <f t="shared" si="29"/>
        <v>-9.9166666666667361E-2</v>
      </c>
      <c r="H116" s="12">
        <v>3.7900925000000001</v>
      </c>
      <c r="I116" s="12">
        <v>2846.35424804687</v>
      </c>
      <c r="J116" s="12">
        <v>43.2</v>
      </c>
      <c r="K116" s="12">
        <v>-0.80804306000000004</v>
      </c>
      <c r="L116" s="12">
        <v>1.7537527100000001</v>
      </c>
      <c r="M116" s="12">
        <v>9.9556894299999996</v>
      </c>
      <c r="N116" s="12">
        <v>2.8702620000000002E-2</v>
      </c>
      <c r="O116" s="12" t="s">
        <v>1938</v>
      </c>
      <c r="P116" s="12">
        <v>-1.65630436</v>
      </c>
      <c r="Q116" s="12">
        <v>2846.35424805</v>
      </c>
      <c r="R116" s="12">
        <v>1656</v>
      </c>
      <c r="S116" s="12">
        <v>5.79830837</v>
      </c>
      <c r="T116" s="12">
        <v>32</v>
      </c>
      <c r="U116" s="12">
        <v>31.5359993</v>
      </c>
      <c r="V116" s="12">
        <v>12.5264101</v>
      </c>
      <c r="W116" s="12">
        <v>21</v>
      </c>
      <c r="X116" s="12">
        <v>-8.5053950000000003E-2</v>
      </c>
      <c r="Y116" s="12">
        <v>0.22343441999999999</v>
      </c>
      <c r="Z116" s="12">
        <v>0.86677181999999997</v>
      </c>
      <c r="AA116" s="12">
        <v>-78.675437930000001</v>
      </c>
      <c r="AB116" s="12">
        <v>3.7900924699999998</v>
      </c>
      <c r="AC116" s="12" t="s">
        <v>1938</v>
      </c>
      <c r="AD116" s="12" t="s">
        <v>1938</v>
      </c>
      <c r="AE116" s="12"/>
      <c r="AF116" s="12"/>
      <c r="AG116" s="12"/>
      <c r="AH116" s="12">
        <v>14.50798702</v>
      </c>
      <c r="AI116" s="12">
        <v>12.941176410000001</v>
      </c>
      <c r="AJ116" s="12" t="s">
        <v>1938</v>
      </c>
      <c r="AK116" s="12">
        <v>48.725273129999998</v>
      </c>
      <c r="AL116" s="12" t="s">
        <v>1938</v>
      </c>
      <c r="AM116" s="12" t="s">
        <v>1938</v>
      </c>
      <c r="AN116" s="12">
        <v>0.15939703999999999</v>
      </c>
      <c r="AO116" s="12" t="s">
        <v>1938</v>
      </c>
      <c r="AP116" s="12">
        <v>-11.944282530000001</v>
      </c>
      <c r="AQ116" s="12">
        <v>1.0972640000000001E-2</v>
      </c>
      <c r="AR116" s="12">
        <v>3.7249379999999999E-2</v>
      </c>
      <c r="AS116" s="12" t="s">
        <v>1938</v>
      </c>
      <c r="AT116" s="12" t="s">
        <v>1938</v>
      </c>
      <c r="AU116" s="12">
        <v>97.654388429999997</v>
      </c>
      <c r="AV116" s="12">
        <v>0.31999969</v>
      </c>
      <c r="AW116" s="12">
        <v>8.8242950400000009</v>
      </c>
      <c r="AX116" s="12">
        <v>27.084733960000001</v>
      </c>
      <c r="AY116" s="12">
        <v>7.64925575</v>
      </c>
      <c r="AZ116" s="12">
        <v>3.6920399700000002</v>
      </c>
      <c r="BA116" s="12">
        <v>13.072896</v>
      </c>
      <c r="BB116" s="12" t="s">
        <v>1938</v>
      </c>
      <c r="BC116" s="44"/>
      <c r="BD116" s="12">
        <f t="shared" si="23"/>
        <v>3.798051948051949</v>
      </c>
      <c r="BE116" s="12">
        <f t="shared" si="24"/>
        <v>216.56713209309589</v>
      </c>
      <c r="BF116" s="12">
        <f t="shared" si="25"/>
        <v>0.10220394736842177</v>
      </c>
      <c r="BG116" s="12">
        <f t="shared" si="26"/>
        <v>3364.9819494584763</v>
      </c>
      <c r="BP116" s="12">
        <v>1866</v>
      </c>
      <c r="BQ116" s="12"/>
      <c r="BR116" s="12" t="str">
        <f t="shared" si="27"/>
        <v xml:space="preserve"> </v>
      </c>
    </row>
    <row r="117" spans="1:70" x14ac:dyDescent="0.3">
      <c r="A117" s="12">
        <f t="shared" si="28"/>
        <v>116</v>
      </c>
      <c r="B117" s="12" t="s">
        <v>3052</v>
      </c>
      <c r="C117" s="12" t="s">
        <v>3051</v>
      </c>
      <c r="D117" s="12">
        <v>-78.675382839999997</v>
      </c>
      <c r="E117" s="12">
        <v>-1.65624708</v>
      </c>
      <c r="F117" s="12">
        <v>8.4499999999999993</v>
      </c>
      <c r="G117" s="12">
        <f t="shared" si="29"/>
        <v>-0.76833333333333298</v>
      </c>
      <c r="H117" s="12">
        <v>3.7900925000000001</v>
      </c>
      <c r="I117" s="12">
        <v>2846.7177734375</v>
      </c>
      <c r="J117" s="12">
        <v>42.7</v>
      </c>
      <c r="K117" s="12">
        <v>-3.2321719999999998E-2</v>
      </c>
      <c r="L117" s="12">
        <v>0.99718499000000005</v>
      </c>
      <c r="M117" s="12">
        <v>10.135253909999999</v>
      </c>
      <c r="N117" s="12">
        <v>3.1382479999999997E-2</v>
      </c>
      <c r="O117" s="12" t="s">
        <v>1938</v>
      </c>
      <c r="P117" s="12">
        <v>-1.6562471400000001</v>
      </c>
      <c r="Q117" s="12">
        <v>2846.7177734400002</v>
      </c>
      <c r="R117" s="12">
        <v>1498</v>
      </c>
      <c r="S117" s="12">
        <v>5.8120331800000002</v>
      </c>
      <c r="T117" s="12">
        <v>29</v>
      </c>
      <c r="U117" s="12">
        <v>30.41999817</v>
      </c>
      <c r="V117" s="12">
        <v>12.49728107</v>
      </c>
      <c r="W117" s="12">
        <v>21</v>
      </c>
      <c r="X117" s="12">
        <v>-3.7706839999999998E-2</v>
      </c>
      <c r="Y117" s="12">
        <v>9.2863780000000007E-2</v>
      </c>
      <c r="Z117" s="12">
        <v>0.91802377000000002</v>
      </c>
      <c r="AA117" s="12">
        <v>-78.675384519999994</v>
      </c>
      <c r="AB117" s="12">
        <v>3.7900924699999998</v>
      </c>
      <c r="AC117" s="12" t="s">
        <v>1938</v>
      </c>
      <c r="AD117" s="12" t="s">
        <v>1938</v>
      </c>
      <c r="AE117" s="12"/>
      <c r="AF117" s="12"/>
      <c r="AG117" s="12"/>
      <c r="AH117" s="12">
        <v>14.52340412</v>
      </c>
      <c r="AI117" s="12">
        <v>10.588235859999999</v>
      </c>
      <c r="AJ117" s="12" t="s">
        <v>1938</v>
      </c>
      <c r="AK117" s="12">
        <v>48.725273129999998</v>
      </c>
      <c r="AL117" s="12" t="s">
        <v>1938</v>
      </c>
      <c r="AM117" s="12" t="s">
        <v>1938</v>
      </c>
      <c r="AN117" s="12">
        <v>0.15939703999999999</v>
      </c>
      <c r="AO117" s="12" t="s">
        <v>1938</v>
      </c>
      <c r="AP117" s="12">
        <v>-12.23435783</v>
      </c>
      <c r="AQ117" s="12">
        <v>0</v>
      </c>
      <c r="AR117" s="12">
        <v>3.7162760000000003E-2</v>
      </c>
      <c r="AS117" s="12" t="s">
        <v>1938</v>
      </c>
      <c r="AT117" s="12" t="s">
        <v>1938</v>
      </c>
      <c r="AU117" s="12">
        <v>0</v>
      </c>
      <c r="AV117" s="12">
        <v>1.4199981699999999</v>
      </c>
      <c r="AW117" s="12">
        <v>8.83802032</v>
      </c>
      <c r="AX117" s="12">
        <v>90.269996640000002</v>
      </c>
      <c r="AY117" s="12">
        <v>7.6609616300000001</v>
      </c>
      <c r="AZ117" s="12">
        <v>0</v>
      </c>
      <c r="BA117" s="12">
        <v>13.05292034</v>
      </c>
      <c r="BB117" s="12" t="s">
        <v>1938</v>
      </c>
      <c r="BC117" s="44"/>
      <c r="BD117" s="12">
        <f t="shared" si="23"/>
        <v>3.4880519480519485</v>
      </c>
      <c r="BE117" s="12">
        <f t="shared" si="24"/>
        <v>349.7898567498442</v>
      </c>
      <c r="BF117" s="12">
        <f t="shared" si="25"/>
        <v>0.77137061403508744</v>
      </c>
      <c r="BG117" s="12">
        <f t="shared" si="26"/>
        <v>25396.75090252683</v>
      </c>
      <c r="BP117" s="12">
        <v>1880</v>
      </c>
      <c r="BQ117" s="12"/>
      <c r="BR117" s="12" t="str">
        <f t="shared" si="27"/>
        <v xml:space="preserve"> </v>
      </c>
    </row>
    <row r="118" spans="1:70" x14ac:dyDescent="0.3">
      <c r="A118" s="12">
        <f t="shared" si="28"/>
        <v>117</v>
      </c>
      <c r="B118" s="12" t="s">
        <v>3050</v>
      </c>
      <c r="C118" s="12" t="s">
        <v>3049</v>
      </c>
      <c r="D118" s="12">
        <v>-78.675340939999998</v>
      </c>
      <c r="E118" s="12">
        <v>-1.6562032200000001</v>
      </c>
      <c r="F118" s="12">
        <v>7.05</v>
      </c>
      <c r="G118" s="12">
        <f t="shared" si="29"/>
        <v>-2.1441666666666666</v>
      </c>
      <c r="H118" s="12">
        <v>3.7900925000000001</v>
      </c>
      <c r="I118" s="12">
        <v>2846.86303710937</v>
      </c>
      <c r="J118" s="12">
        <v>42.6</v>
      </c>
      <c r="K118" s="12">
        <v>0.31483751999999998</v>
      </c>
      <c r="L118" s="12">
        <v>0.12569559</v>
      </c>
      <c r="M118" s="12">
        <v>10.288483619999999</v>
      </c>
      <c r="N118" s="12">
        <v>6.8344180000000004E-2</v>
      </c>
      <c r="O118" s="12" t="s">
        <v>1938</v>
      </c>
      <c r="P118" s="12">
        <v>-1.65620327</v>
      </c>
      <c r="Q118" s="12">
        <v>2846.8630371099998</v>
      </c>
      <c r="R118" s="12">
        <v>1498</v>
      </c>
      <c r="S118" s="12">
        <v>5.8120331800000002</v>
      </c>
      <c r="T118" s="12">
        <v>29</v>
      </c>
      <c r="U118" s="12">
        <v>25.379999160000001</v>
      </c>
      <c r="V118" s="12">
        <v>12.49728107</v>
      </c>
      <c r="W118" s="12">
        <v>21</v>
      </c>
      <c r="X118" s="12">
        <v>1.549764E-2</v>
      </c>
      <c r="Y118" s="12">
        <v>-1.3057060000000001E-2</v>
      </c>
      <c r="Z118" s="12">
        <v>1.0234564500000001</v>
      </c>
      <c r="AA118" s="12">
        <v>-78.675338749999995</v>
      </c>
      <c r="AB118" s="12">
        <v>3.7900924699999998</v>
      </c>
      <c r="AC118" s="12" t="s">
        <v>1938</v>
      </c>
      <c r="AD118" s="12" t="s">
        <v>1938</v>
      </c>
      <c r="AE118" s="12"/>
      <c r="AF118" s="12"/>
      <c r="AG118" s="12"/>
      <c r="AH118" s="12">
        <v>14.52340412</v>
      </c>
      <c r="AI118" s="12">
        <v>10.588235859999999</v>
      </c>
      <c r="AJ118" s="12" t="s">
        <v>1938</v>
      </c>
      <c r="AK118" s="12">
        <v>48.725273129999998</v>
      </c>
      <c r="AL118" s="12" t="s">
        <v>1938</v>
      </c>
      <c r="AM118" s="12" t="s">
        <v>1938</v>
      </c>
      <c r="AN118" s="12">
        <v>0.15939703999999999</v>
      </c>
      <c r="AO118" s="12" t="s">
        <v>1938</v>
      </c>
      <c r="AP118" s="12">
        <v>-12.23435783</v>
      </c>
      <c r="AQ118" s="12">
        <v>0</v>
      </c>
      <c r="AR118" s="12">
        <v>3.7162760000000003E-2</v>
      </c>
      <c r="AS118" s="12" t="s">
        <v>1938</v>
      </c>
      <c r="AT118" s="12" t="s">
        <v>1938</v>
      </c>
      <c r="AU118" s="12">
        <v>0</v>
      </c>
      <c r="AV118" s="12">
        <v>1.4199981699999999</v>
      </c>
      <c r="AW118" s="12">
        <v>8.83802032</v>
      </c>
      <c r="AX118" s="12">
        <v>90.269996640000002</v>
      </c>
      <c r="AY118" s="12">
        <v>7.6609616300000001</v>
      </c>
      <c r="AZ118" s="12">
        <v>0</v>
      </c>
      <c r="BA118" s="12">
        <v>13.05292034</v>
      </c>
      <c r="BB118" s="12" t="s">
        <v>1938</v>
      </c>
      <c r="BC118" s="44"/>
      <c r="BD118" s="12">
        <f t="shared" si="23"/>
        <v>2.088051948051949</v>
      </c>
      <c r="BE118" s="12">
        <f t="shared" si="24"/>
        <v>1661.1974597135422</v>
      </c>
      <c r="BF118" s="12">
        <f t="shared" si="25"/>
        <v>2.1472039473684208</v>
      </c>
      <c r="BG118" s="12">
        <f t="shared" si="26"/>
        <v>70694.945848374773</v>
      </c>
      <c r="BP118" s="12">
        <v>1880</v>
      </c>
      <c r="BQ118" s="12"/>
      <c r="BR118" s="12" t="str">
        <f t="shared" si="27"/>
        <v xml:space="preserve"> </v>
      </c>
    </row>
    <row r="119" spans="1:70" x14ac:dyDescent="0.3">
      <c r="A119" s="12">
        <f t="shared" si="28"/>
        <v>118</v>
      </c>
      <c r="B119" s="12" t="s">
        <v>3048</v>
      </c>
      <c r="C119" s="12" t="s">
        <v>3047</v>
      </c>
      <c r="D119" s="12">
        <v>-78.675315789999999</v>
      </c>
      <c r="E119" s="12">
        <v>-1.6561752199999999</v>
      </c>
      <c r="F119" s="12">
        <v>4.34</v>
      </c>
      <c r="G119" s="12">
        <f t="shared" si="29"/>
        <v>-3.0124999999999993</v>
      </c>
      <c r="H119" s="12">
        <v>3.7900925000000001</v>
      </c>
      <c r="I119" s="12">
        <v>2846.70825195312</v>
      </c>
      <c r="J119" s="12">
        <v>42.5</v>
      </c>
      <c r="K119" s="12">
        <v>7.7811549999999993E-2</v>
      </c>
      <c r="L119" s="12">
        <v>0.18315643000000001</v>
      </c>
      <c r="M119" s="12">
        <v>9.8575267800000006</v>
      </c>
      <c r="N119" s="12">
        <v>7.8992019999999996E-2</v>
      </c>
      <c r="O119" s="12" t="s">
        <v>1938</v>
      </c>
      <c r="P119" s="12">
        <v>-1.6561752599999999</v>
      </c>
      <c r="Q119" s="12">
        <v>2846.70825195</v>
      </c>
      <c r="R119" s="12">
        <v>820</v>
      </c>
      <c r="S119" s="12">
        <v>5.8230195</v>
      </c>
      <c r="T119" s="12">
        <v>21</v>
      </c>
      <c r="U119" s="12">
        <v>15.62400055</v>
      </c>
      <c r="V119" s="12">
        <v>12.46776867</v>
      </c>
      <c r="W119" s="12">
        <v>21</v>
      </c>
      <c r="X119" s="12">
        <v>1.793821E-2</v>
      </c>
      <c r="Y119" s="12">
        <v>-4.746914E-2</v>
      </c>
      <c r="Z119" s="12">
        <v>0.98123461000000001</v>
      </c>
      <c r="AA119" s="12">
        <v>-78.675315859999998</v>
      </c>
      <c r="AB119" s="12">
        <v>3.7900924699999998</v>
      </c>
      <c r="AC119" s="12" t="s">
        <v>1938</v>
      </c>
      <c r="AD119" s="12" t="s">
        <v>1938</v>
      </c>
      <c r="AE119" s="12"/>
      <c r="AF119" s="12"/>
      <c r="AG119" s="12"/>
      <c r="AH119" s="12">
        <v>14.53028679</v>
      </c>
      <c r="AI119" s="12">
        <v>19.6078434</v>
      </c>
      <c r="AJ119" s="12" t="s">
        <v>1938</v>
      </c>
      <c r="AK119" s="12">
        <v>48.725273129999998</v>
      </c>
      <c r="AL119" s="12" t="s">
        <v>1938</v>
      </c>
      <c r="AM119" s="12" t="s">
        <v>1938</v>
      </c>
      <c r="AN119" s="12">
        <v>0.15939703999999999</v>
      </c>
      <c r="AO119" s="12" t="s">
        <v>1938</v>
      </c>
      <c r="AP119" s="12">
        <v>-11.50916958</v>
      </c>
      <c r="AQ119" s="12">
        <v>0</v>
      </c>
      <c r="AR119" s="12">
        <v>3.7074999999999997E-2</v>
      </c>
      <c r="AS119" s="12" t="s">
        <v>1938</v>
      </c>
      <c r="AT119" s="12" t="s">
        <v>1938</v>
      </c>
      <c r="AU119" s="12">
        <v>0</v>
      </c>
      <c r="AV119" s="12">
        <v>4.3799991599999997</v>
      </c>
      <c r="AW119" s="12">
        <v>8.8490066499999998</v>
      </c>
      <c r="AX119" s="12">
        <v>90.269996640000002</v>
      </c>
      <c r="AY119" s="12">
        <v>7.6728768299999999</v>
      </c>
      <c r="AZ119" s="12">
        <v>0</v>
      </c>
      <c r="BA119" s="12">
        <v>13.032649989999999</v>
      </c>
      <c r="BB119" s="12" t="s">
        <v>1938</v>
      </c>
      <c r="BC119" s="44"/>
      <c r="BD119" s="12">
        <f t="shared" si="23"/>
        <v>0.62194805194805092</v>
      </c>
      <c r="BE119" s="12">
        <f t="shared" si="24"/>
        <v>339.57205430792186</v>
      </c>
      <c r="BF119" s="12">
        <f t="shared" si="25"/>
        <v>3.0155372807017535</v>
      </c>
      <c r="BG119" s="12">
        <f t="shared" si="26"/>
        <v>99284.115523464745</v>
      </c>
      <c r="BP119" s="12">
        <v>1884</v>
      </c>
      <c r="BQ119" s="12"/>
      <c r="BR119" s="12" t="str">
        <f t="shared" si="27"/>
        <v xml:space="preserve"> </v>
      </c>
    </row>
    <row r="120" spans="1:70" x14ac:dyDescent="0.3">
      <c r="A120" s="12">
        <f t="shared" si="28"/>
        <v>119</v>
      </c>
      <c r="B120" s="12" t="s">
        <v>3046</v>
      </c>
      <c r="C120" s="12" t="s">
        <v>3045</v>
      </c>
      <c r="D120" s="12">
        <v>-78.675306599999999</v>
      </c>
      <c r="E120" s="12">
        <v>-1.6561655200000001</v>
      </c>
      <c r="F120" s="12">
        <v>1.61</v>
      </c>
      <c r="G120" s="12">
        <f t="shared" si="29"/>
        <v>-1.7016666666666664</v>
      </c>
      <c r="H120" s="12">
        <v>3.7900925000000001</v>
      </c>
      <c r="I120" s="12">
        <v>2846.60571289062</v>
      </c>
      <c r="J120" s="12">
        <v>43</v>
      </c>
      <c r="K120" s="12">
        <v>-1.51193833</v>
      </c>
      <c r="L120" s="12">
        <v>2.1440076800000001</v>
      </c>
      <c r="M120" s="12">
        <v>9.7114810899999995</v>
      </c>
      <c r="N120" s="12">
        <v>3.0091219999999998E-2</v>
      </c>
      <c r="O120" s="12" t="s">
        <v>1938</v>
      </c>
      <c r="P120" s="12">
        <v>-1.6561654800000001</v>
      </c>
      <c r="Q120" s="12">
        <v>2846.6057128900002</v>
      </c>
      <c r="R120" s="12">
        <v>807</v>
      </c>
      <c r="S120" s="12">
        <v>5.8308897000000002</v>
      </c>
      <c r="T120" s="12">
        <v>15</v>
      </c>
      <c r="U120" s="12">
        <v>5.7960000000000003</v>
      </c>
      <c r="V120" s="12">
        <v>12.44927597</v>
      </c>
      <c r="W120" s="12">
        <v>21</v>
      </c>
      <c r="X120" s="12">
        <v>-0.13996682999999999</v>
      </c>
      <c r="Y120" s="12">
        <v>0.21904139</v>
      </c>
      <c r="Z120" s="12">
        <v>0.87433749000000005</v>
      </c>
      <c r="AA120" s="12">
        <v>-78.675308229999999</v>
      </c>
      <c r="AB120" s="12">
        <v>3.7900924699999998</v>
      </c>
      <c r="AC120" s="12" t="s">
        <v>1938</v>
      </c>
      <c r="AD120" s="12" t="s">
        <v>1938</v>
      </c>
      <c r="AE120" s="12"/>
      <c r="AF120" s="12"/>
      <c r="AG120" s="12"/>
      <c r="AH120" s="12">
        <v>14.53078556</v>
      </c>
      <c r="AI120" s="12">
        <v>19.6078434</v>
      </c>
      <c r="AJ120" s="12" t="s">
        <v>1938</v>
      </c>
      <c r="AK120" s="12">
        <v>48.725173949999999</v>
      </c>
      <c r="AL120" s="12" t="s">
        <v>1938</v>
      </c>
      <c r="AM120" s="12" t="s">
        <v>1938</v>
      </c>
      <c r="AN120" s="12">
        <v>0.15946147999999999</v>
      </c>
      <c r="AO120" s="12" t="s">
        <v>1938</v>
      </c>
      <c r="AP120" s="12">
        <v>-11.21909428</v>
      </c>
      <c r="AQ120" s="12">
        <v>7.9293000000000002E-3</v>
      </c>
      <c r="AR120" s="12">
        <v>3.7020009999999999E-2</v>
      </c>
      <c r="AS120" s="12" t="s">
        <v>1938</v>
      </c>
      <c r="AT120" s="12" t="s">
        <v>1938</v>
      </c>
      <c r="AU120" s="12">
        <v>83.020217900000006</v>
      </c>
      <c r="AV120" s="12">
        <v>9.2040004700000004</v>
      </c>
      <c r="AW120" s="12">
        <v>8.8568763700000002</v>
      </c>
      <c r="AX120" s="12">
        <v>31.859024049999999</v>
      </c>
      <c r="AY120" s="12">
        <v>7.6804614100000004</v>
      </c>
      <c r="AZ120" s="12">
        <v>3.1387629499999998</v>
      </c>
      <c r="BA120" s="12">
        <v>13.01978016</v>
      </c>
      <c r="BB120" s="12" t="s">
        <v>1938</v>
      </c>
      <c r="BC120" s="44"/>
      <c r="BD120" s="12">
        <f t="shared" si="23"/>
        <v>3.3519480519480505</v>
      </c>
      <c r="BE120" s="12">
        <f t="shared" si="24"/>
        <v>156.34030060694792</v>
      </c>
      <c r="BF120" s="12">
        <f t="shared" si="25"/>
        <v>1.7047039473684209</v>
      </c>
      <c r="BG120" s="12">
        <f t="shared" si="26"/>
        <v>56125.992779782857</v>
      </c>
      <c r="BP120" s="12">
        <v>1884</v>
      </c>
      <c r="BQ120" s="12"/>
      <c r="BR120" s="12" t="str">
        <f t="shared" si="27"/>
        <v xml:space="preserve"> </v>
      </c>
    </row>
    <row r="121" spans="1:70" x14ac:dyDescent="0.3">
      <c r="A121" s="12">
        <f t="shared" si="28"/>
        <v>120</v>
      </c>
      <c r="B121" s="12" t="s">
        <v>3044</v>
      </c>
      <c r="C121" s="12" t="s">
        <v>3043</v>
      </c>
      <c r="D121" s="12">
        <v>-78.675298350000006</v>
      </c>
      <c r="E121" s="12">
        <v>-1.65615738</v>
      </c>
      <c r="F121" s="12">
        <v>1.08</v>
      </c>
      <c r="G121" s="12">
        <f t="shared" si="29"/>
        <v>3.3333333333331141E-3</v>
      </c>
      <c r="H121" s="12">
        <v>3.7900925000000001</v>
      </c>
      <c r="I121" s="12">
        <v>2846.54931640625</v>
      </c>
      <c r="J121" s="12">
        <v>42.7</v>
      </c>
      <c r="K121" s="12">
        <v>-2.2972364399999998</v>
      </c>
      <c r="L121" s="12">
        <v>3.3028011300000002</v>
      </c>
      <c r="M121" s="12">
        <v>8.1696147900000007</v>
      </c>
      <c r="N121" s="12">
        <v>-5.2712259999999997E-2</v>
      </c>
      <c r="O121" s="12" t="s">
        <v>1938</v>
      </c>
      <c r="P121" s="12">
        <v>-1.6561573700000001</v>
      </c>
      <c r="Q121" s="12">
        <v>2846.5493164099998</v>
      </c>
      <c r="R121" s="12">
        <v>807</v>
      </c>
      <c r="S121" s="12">
        <v>5.8308897000000002</v>
      </c>
      <c r="T121" s="12">
        <v>15</v>
      </c>
      <c r="U121" s="12">
        <v>3.8880000099999998</v>
      </c>
      <c r="V121" s="12">
        <v>12.44927597</v>
      </c>
      <c r="W121" s="12">
        <v>21</v>
      </c>
      <c r="X121" s="12">
        <v>-0.21928544</v>
      </c>
      <c r="Y121" s="12">
        <v>0.34204623000000001</v>
      </c>
      <c r="Z121" s="12">
        <v>0.63784605000000005</v>
      </c>
      <c r="AA121" s="12">
        <v>-78.6753006</v>
      </c>
      <c r="AB121" s="12">
        <v>3.7900924699999998</v>
      </c>
      <c r="AC121" s="12" t="s">
        <v>1938</v>
      </c>
      <c r="AD121" s="12" t="s">
        <v>1938</v>
      </c>
      <c r="AE121" s="12"/>
      <c r="AF121" s="12"/>
      <c r="AG121" s="12"/>
      <c r="AH121" s="12">
        <v>14.53078556</v>
      </c>
      <c r="AI121" s="12">
        <v>19.6078434</v>
      </c>
      <c r="AJ121" s="12" t="s">
        <v>1938</v>
      </c>
      <c r="AK121" s="12">
        <v>48.725173949999999</v>
      </c>
      <c r="AL121" s="12" t="s">
        <v>1938</v>
      </c>
      <c r="AM121" s="12" t="s">
        <v>1938</v>
      </c>
      <c r="AN121" s="12">
        <v>0.15946147999999999</v>
      </c>
      <c r="AO121" s="12" t="s">
        <v>1938</v>
      </c>
      <c r="AP121" s="12">
        <v>-11.21909428</v>
      </c>
      <c r="AQ121" s="12">
        <v>7.9293000000000002E-3</v>
      </c>
      <c r="AR121" s="12">
        <v>3.7020009999999999E-2</v>
      </c>
      <c r="AS121" s="12" t="s">
        <v>1938</v>
      </c>
      <c r="AT121" s="12" t="s">
        <v>1938</v>
      </c>
      <c r="AU121" s="12">
        <v>83.020217900000006</v>
      </c>
      <c r="AV121" s="12">
        <v>9.2040004700000004</v>
      </c>
      <c r="AW121" s="12">
        <v>8.8568763700000002</v>
      </c>
      <c r="AX121" s="12">
        <v>31.859024049999999</v>
      </c>
      <c r="AY121" s="12">
        <v>7.6804614100000004</v>
      </c>
      <c r="AZ121" s="12">
        <v>3.1387629499999998</v>
      </c>
      <c r="BA121" s="12">
        <v>13.01978016</v>
      </c>
      <c r="BB121" s="12" t="s">
        <v>1938</v>
      </c>
      <c r="BC121" s="44"/>
      <c r="BD121" s="12">
        <f t="shared" si="23"/>
        <v>3.8819480519480507</v>
      </c>
      <c r="BE121" s="12">
        <f t="shared" si="24"/>
        <v>117.53502252035533</v>
      </c>
      <c r="BF121" s="12">
        <f t="shared" si="25"/>
        <v>2.960526315786997E-4</v>
      </c>
      <c r="BG121" s="12">
        <f t="shared" si="26"/>
        <v>9.7472924187643173</v>
      </c>
      <c r="BP121" s="12">
        <v>1894</v>
      </c>
      <c r="BQ121" s="12"/>
      <c r="BR121" s="12" t="str">
        <f t="shared" si="27"/>
        <v xml:space="preserve"> </v>
      </c>
    </row>
    <row r="122" spans="1:70" x14ac:dyDescent="0.3">
      <c r="A122" s="12">
        <f t="shared" si="28"/>
        <v>121</v>
      </c>
      <c r="B122" s="12" t="s">
        <v>3042</v>
      </c>
      <c r="C122" s="12" t="s">
        <v>3041</v>
      </c>
      <c r="D122" s="12">
        <v>-78.675289849999999</v>
      </c>
      <c r="E122" s="12">
        <v>-1.6561466499999999</v>
      </c>
      <c r="F122" s="12">
        <v>1.39</v>
      </c>
      <c r="G122" s="12">
        <f t="shared" si="29"/>
        <v>0.77999999999999992</v>
      </c>
      <c r="H122" s="12">
        <v>3.7900925000000001</v>
      </c>
      <c r="I122" s="12">
        <v>2846.56518554687</v>
      </c>
      <c r="J122" s="12">
        <v>43.2</v>
      </c>
      <c r="K122" s="12">
        <v>-2.6204538300000002</v>
      </c>
      <c r="L122" s="12">
        <v>3.4392707300000001</v>
      </c>
      <c r="M122" s="12">
        <v>9.0626516299999995</v>
      </c>
      <c r="N122" s="12">
        <v>4.5254549999999998E-2</v>
      </c>
      <c r="O122" s="12" t="s">
        <v>1938</v>
      </c>
      <c r="P122" s="12">
        <v>-1.6561466499999999</v>
      </c>
      <c r="Q122" s="12">
        <v>2846.56518555</v>
      </c>
      <c r="R122" s="12">
        <v>927</v>
      </c>
      <c r="S122" s="12">
        <v>5.83551836</v>
      </c>
      <c r="T122" s="12">
        <v>6</v>
      </c>
      <c r="U122" s="12">
        <v>5.0039997100000004</v>
      </c>
      <c r="V122" s="12">
        <v>12.442973139999999</v>
      </c>
      <c r="W122" s="12">
        <v>20</v>
      </c>
      <c r="X122" s="12">
        <v>-0.25564995000000001</v>
      </c>
      <c r="Y122" s="12">
        <v>0.39232202999999999</v>
      </c>
      <c r="Z122" s="12">
        <v>0.80282878999999996</v>
      </c>
      <c r="AA122" s="12">
        <v>-78.675292970000001</v>
      </c>
      <c r="AB122" s="12">
        <v>3.7900924699999998</v>
      </c>
      <c r="AC122" s="12" t="s">
        <v>1938</v>
      </c>
      <c r="AD122" s="12" t="s">
        <v>1938</v>
      </c>
      <c r="AE122" s="12"/>
      <c r="AF122" s="12"/>
      <c r="AG122" s="12"/>
      <c r="AH122" s="12">
        <v>14.521739009999999</v>
      </c>
      <c r="AI122" s="12">
        <v>70.19608307</v>
      </c>
      <c r="AJ122" s="12" t="s">
        <v>1938</v>
      </c>
      <c r="AK122" s="12">
        <v>48.724964139999997</v>
      </c>
      <c r="AL122" s="12" t="s">
        <v>1938</v>
      </c>
      <c r="AM122" s="12" t="s">
        <v>1938</v>
      </c>
      <c r="AN122" s="12">
        <v>0.15959615999999999</v>
      </c>
      <c r="AO122" s="12" t="s">
        <v>1938</v>
      </c>
      <c r="AP122" s="12">
        <v>-7.3030753099999997</v>
      </c>
      <c r="AQ122" s="12">
        <v>2.3133910000000001E-2</v>
      </c>
      <c r="AR122" s="12">
        <v>3.7001270000000003E-2</v>
      </c>
      <c r="AS122" s="12" t="s">
        <v>1938</v>
      </c>
      <c r="AT122" s="12" t="s">
        <v>1938</v>
      </c>
      <c r="AU122" s="12">
        <v>243.06953429999999</v>
      </c>
      <c r="AV122" s="12">
        <v>2.1119999900000002</v>
      </c>
      <c r="AW122" s="12">
        <v>8.8615045499999994</v>
      </c>
      <c r="AX122" s="12">
        <v>10.88142586</v>
      </c>
      <c r="AY122" s="12">
        <v>7.6832094199999998</v>
      </c>
      <c r="AZ122" s="12">
        <v>9.1897811899999997</v>
      </c>
      <c r="BA122" s="12">
        <v>13.01512337</v>
      </c>
      <c r="BB122" s="12" t="s">
        <v>1938</v>
      </c>
      <c r="BC122" s="44"/>
      <c r="BD122" s="12">
        <f t="shared" si="23"/>
        <v>3.5719480519480511</v>
      </c>
      <c r="BE122" s="12">
        <f t="shared" si="24"/>
        <v>103.85771671856874</v>
      </c>
      <c r="BF122" s="12">
        <f t="shared" si="25"/>
        <v>0.77696271929824545</v>
      </c>
      <c r="BG122" s="12">
        <f t="shared" si="26"/>
        <v>25580.866425992535</v>
      </c>
      <c r="BP122" s="12">
        <v>1894</v>
      </c>
      <c r="BQ122" s="12"/>
      <c r="BR122" s="12" t="str">
        <f t="shared" si="27"/>
        <v xml:space="preserve"> </v>
      </c>
    </row>
    <row r="123" spans="1:70" x14ac:dyDescent="0.3">
      <c r="A123" s="12">
        <f t="shared" si="28"/>
        <v>122</v>
      </c>
      <c r="B123" s="12" t="s">
        <v>3040</v>
      </c>
      <c r="C123" s="12" t="s">
        <v>3039</v>
      </c>
      <c r="D123" s="12">
        <v>-78.675272559999996</v>
      </c>
      <c r="E123" s="12">
        <v>-1.6561296999999999</v>
      </c>
      <c r="F123" s="12">
        <v>2.54</v>
      </c>
      <c r="G123" s="12">
        <f t="shared" si="29"/>
        <v>1.424166666666667</v>
      </c>
      <c r="H123" s="12">
        <v>3.7900925000000001</v>
      </c>
      <c r="I123" s="12">
        <v>2846.39331054687</v>
      </c>
      <c r="J123" s="12">
        <v>42.3</v>
      </c>
      <c r="K123" s="12">
        <v>-2.2732944499999999</v>
      </c>
      <c r="L123" s="12">
        <v>3.94205308</v>
      </c>
      <c r="M123" s="12">
        <v>10.149619100000001</v>
      </c>
      <c r="N123" s="12">
        <v>-1.816071E-2</v>
      </c>
      <c r="O123" s="12" t="s">
        <v>1938</v>
      </c>
      <c r="P123" s="12">
        <v>-1.65612972</v>
      </c>
      <c r="Q123" s="12">
        <v>2846.39331055</v>
      </c>
      <c r="R123" s="12">
        <v>2044</v>
      </c>
      <c r="S123" s="12">
        <v>5.83551836</v>
      </c>
      <c r="T123" s="12">
        <v>6</v>
      </c>
      <c r="U123" s="12">
        <v>9.1440000500000007</v>
      </c>
      <c r="V123" s="12">
        <v>12.45539284</v>
      </c>
      <c r="W123" s="12">
        <v>19</v>
      </c>
      <c r="X123" s="12">
        <v>-4.9177529999999997E-2</v>
      </c>
      <c r="Y123" s="12">
        <v>0.12507932999999999</v>
      </c>
      <c r="Z123" s="12">
        <v>0.70325338999999998</v>
      </c>
      <c r="AA123" s="12">
        <v>-78.675270080000004</v>
      </c>
      <c r="AB123" s="12">
        <v>3.7900924699999998</v>
      </c>
      <c r="AC123" s="12" t="s">
        <v>1938</v>
      </c>
      <c r="AD123" s="12" t="s">
        <v>1938</v>
      </c>
      <c r="AE123" s="12"/>
      <c r="AF123" s="12"/>
      <c r="AG123" s="12"/>
      <c r="AH123" s="12">
        <v>14.521739009999999</v>
      </c>
      <c r="AI123" s="12">
        <v>70.19608307</v>
      </c>
      <c r="AJ123" s="12" t="s">
        <v>1938</v>
      </c>
      <c r="AK123" s="12">
        <v>48.724525450000002</v>
      </c>
      <c r="AL123" s="12" t="s">
        <v>1938</v>
      </c>
      <c r="AM123" s="12" t="s">
        <v>1938</v>
      </c>
      <c r="AN123" s="12">
        <v>0.15988226</v>
      </c>
      <c r="AO123" s="12" t="s">
        <v>1938</v>
      </c>
      <c r="AP123" s="12">
        <v>-6.2878112799999997</v>
      </c>
      <c r="AQ123" s="12">
        <v>8.3558229999999997E-2</v>
      </c>
      <c r="AR123" s="12">
        <v>3.70382E-2</v>
      </c>
      <c r="AS123" s="12" t="s">
        <v>1938</v>
      </c>
      <c r="AT123" s="12" t="s">
        <v>1938</v>
      </c>
      <c r="AU123" s="12" t="s">
        <v>1938</v>
      </c>
      <c r="AV123" s="12">
        <v>2.1119999900000002</v>
      </c>
      <c r="AW123" s="12">
        <v>8.8615045499999994</v>
      </c>
      <c r="AX123" s="12">
        <v>1.9438966499999999</v>
      </c>
      <c r="AY123" s="12">
        <v>7.6785607300000001</v>
      </c>
      <c r="AZ123" s="12">
        <v>51.441993709999998</v>
      </c>
      <c r="BA123" s="12">
        <v>13.023003579999999</v>
      </c>
      <c r="BB123" s="12" t="s">
        <v>1938</v>
      </c>
      <c r="BC123" s="44"/>
      <c r="BD123" s="12">
        <f t="shared" si="23"/>
        <v>2.4219480519480507</v>
      </c>
      <c r="BE123" s="12">
        <f t="shared" si="24"/>
        <v>61.438747850347333</v>
      </c>
      <c r="BF123" s="12">
        <f t="shared" si="25"/>
        <v>1.4211293859649126</v>
      </c>
      <c r="BG123" s="12">
        <f t="shared" si="26"/>
        <v>46789.530685920145</v>
      </c>
      <c r="BP123" s="12">
        <v>1896</v>
      </c>
      <c r="BQ123" s="12"/>
      <c r="BR123" s="12" t="str">
        <f t="shared" si="27"/>
        <v xml:space="preserve"> </v>
      </c>
    </row>
    <row r="124" spans="1:70" x14ac:dyDescent="0.3">
      <c r="A124" s="12">
        <f t="shared" si="28"/>
        <v>123</v>
      </c>
      <c r="B124" s="12" t="s">
        <v>3038</v>
      </c>
      <c r="C124" s="12" t="s">
        <v>3037</v>
      </c>
      <c r="D124" s="12">
        <v>-78.675248969999998</v>
      </c>
      <c r="E124" s="12">
        <v>-1.65610411</v>
      </c>
      <c r="F124" s="12">
        <v>3.93</v>
      </c>
      <c r="G124" s="12">
        <f t="shared" si="29"/>
        <v>0.93249999999999977</v>
      </c>
      <c r="H124" s="12">
        <v>3.7900925000000001</v>
      </c>
      <c r="I124" s="12">
        <v>2846.42333984375</v>
      </c>
      <c r="J124" s="12">
        <v>42.8</v>
      </c>
      <c r="K124" s="12">
        <v>-0.69072716999999995</v>
      </c>
      <c r="L124" s="12">
        <v>2.3187842399999998</v>
      </c>
      <c r="M124" s="12">
        <v>9.2541885399999995</v>
      </c>
      <c r="N124" s="12">
        <v>-5.9497999999999999E-3</v>
      </c>
      <c r="O124" s="12" t="s">
        <v>1938</v>
      </c>
      <c r="P124" s="12">
        <v>-1.6561040899999999</v>
      </c>
      <c r="Q124" s="12">
        <v>2846.4233398400002</v>
      </c>
      <c r="R124" s="12">
        <v>2044</v>
      </c>
      <c r="S124" s="12">
        <v>5.8388962700000002</v>
      </c>
      <c r="T124" s="12">
        <v>10</v>
      </c>
      <c r="U124" s="12">
        <v>14.147999759999999</v>
      </c>
      <c r="V124" s="12">
        <v>12.45539284</v>
      </c>
      <c r="W124" s="12">
        <v>18</v>
      </c>
      <c r="X124" s="12">
        <v>-7.7244119999999999E-2</v>
      </c>
      <c r="Y124" s="12">
        <v>0.23490509000000001</v>
      </c>
      <c r="Z124" s="12">
        <v>0.85945009999999999</v>
      </c>
      <c r="AA124" s="12">
        <v>-78.675247189999993</v>
      </c>
      <c r="AB124" s="12">
        <v>3.7900924699999998</v>
      </c>
      <c r="AC124" s="12" t="s">
        <v>1938</v>
      </c>
      <c r="AD124" s="12" t="s">
        <v>1938</v>
      </c>
      <c r="AE124" s="12"/>
      <c r="AF124" s="12"/>
      <c r="AG124" s="12"/>
      <c r="AH124" s="12">
        <v>14.5169487</v>
      </c>
      <c r="AI124" s="12">
        <v>61.176471710000001</v>
      </c>
      <c r="AJ124" s="12" t="s">
        <v>1938</v>
      </c>
      <c r="AK124" s="12">
        <v>48.724525450000002</v>
      </c>
      <c r="AL124" s="12" t="s">
        <v>1938</v>
      </c>
      <c r="AM124" s="12" t="s">
        <v>1938</v>
      </c>
      <c r="AN124" s="12">
        <v>0.15988226</v>
      </c>
      <c r="AO124" s="12" t="s">
        <v>1938</v>
      </c>
      <c r="AP124" s="12">
        <v>-6.2878112799999997</v>
      </c>
      <c r="AQ124" s="12">
        <v>8.3558229999999997E-2</v>
      </c>
      <c r="AR124" s="12">
        <v>3.70382E-2</v>
      </c>
      <c r="AS124" s="12" t="s">
        <v>1938</v>
      </c>
      <c r="AT124" s="12" t="s">
        <v>1938</v>
      </c>
      <c r="AU124" s="12" t="s">
        <v>1938</v>
      </c>
      <c r="AV124" s="12">
        <v>0.85599994999999995</v>
      </c>
      <c r="AW124" s="12">
        <v>8.8648824699999995</v>
      </c>
      <c r="AX124" s="12">
        <v>1.9438966499999999</v>
      </c>
      <c r="AY124" s="12">
        <v>7.6785607300000001</v>
      </c>
      <c r="AZ124" s="12">
        <v>51.441993709999998</v>
      </c>
      <c r="BA124" s="12">
        <v>13.023003579999999</v>
      </c>
      <c r="BB124" s="12" t="s">
        <v>1938</v>
      </c>
      <c r="BC124" s="44"/>
      <c r="BD124" s="12">
        <f t="shared" si="23"/>
        <v>1.0319480519480506</v>
      </c>
      <c r="BE124" s="12">
        <f t="shared" si="24"/>
        <v>44.503841027833218</v>
      </c>
      <c r="BF124" s="12">
        <f t="shared" si="25"/>
        <v>0.92946271929824531</v>
      </c>
      <c r="BG124" s="12">
        <f t="shared" si="26"/>
        <v>30601.805054151329</v>
      </c>
      <c r="BP124" s="12">
        <v>1896</v>
      </c>
      <c r="BQ124" s="12"/>
      <c r="BR124" s="12" t="str">
        <f t="shared" si="27"/>
        <v xml:space="preserve"> </v>
      </c>
    </row>
    <row r="125" spans="1:70" x14ac:dyDescent="0.3">
      <c r="A125" s="12">
        <f t="shared" si="28"/>
        <v>124</v>
      </c>
      <c r="B125" s="12" t="s">
        <v>3036</v>
      </c>
      <c r="C125" s="12" t="s">
        <v>3035</v>
      </c>
      <c r="D125" s="12">
        <v>-78.675222489999996</v>
      </c>
      <c r="E125" s="12">
        <v>-1.65607518</v>
      </c>
      <c r="F125" s="12">
        <v>4.3099999999999996</v>
      </c>
      <c r="G125" s="12">
        <f t="shared" si="29"/>
        <v>5.000000000000019E-2</v>
      </c>
      <c r="H125" s="12">
        <v>3.7900925000000001</v>
      </c>
      <c r="I125" s="12">
        <v>2846.38671875</v>
      </c>
      <c r="J125" s="12">
        <v>42.6</v>
      </c>
      <c r="K125" s="12">
        <v>-1.0474633</v>
      </c>
      <c r="L125" s="12">
        <v>2.23498726</v>
      </c>
      <c r="M125" s="12">
        <v>8.5933885599999993</v>
      </c>
      <c r="N125" s="12">
        <v>1.9247730000000001E-2</v>
      </c>
      <c r="O125" s="12" t="s">
        <v>1938</v>
      </c>
      <c r="P125" s="12">
        <v>-1.6560752400000001</v>
      </c>
      <c r="Q125" s="12">
        <v>2846.38671875</v>
      </c>
      <c r="R125" s="12">
        <v>1866</v>
      </c>
      <c r="S125" s="12">
        <v>5.8442020399999999</v>
      </c>
      <c r="T125" s="12">
        <v>15</v>
      </c>
      <c r="U125" s="12">
        <v>15.51599979</v>
      </c>
      <c r="V125" s="12">
        <v>12.45929527</v>
      </c>
      <c r="W125" s="12">
        <v>18</v>
      </c>
      <c r="X125" s="12">
        <v>-0.15753897</v>
      </c>
      <c r="Y125" s="12">
        <v>0.21440429999999999</v>
      </c>
      <c r="Z125" s="12">
        <v>0.95316809000000002</v>
      </c>
      <c r="AA125" s="12">
        <v>-78.675224299999996</v>
      </c>
      <c r="AB125" s="12">
        <v>3.7900924699999998</v>
      </c>
      <c r="AC125" s="12" t="s">
        <v>1938</v>
      </c>
      <c r="AD125" s="12" t="s">
        <v>1938</v>
      </c>
      <c r="AE125" s="12"/>
      <c r="AF125" s="12"/>
      <c r="AG125" s="12"/>
      <c r="AH125" s="12">
        <v>14.51745987</v>
      </c>
      <c r="AI125" s="12">
        <v>12.941176410000001</v>
      </c>
      <c r="AJ125" s="12" t="s">
        <v>1938</v>
      </c>
      <c r="AK125" s="12">
        <v>48.724304199999999</v>
      </c>
      <c r="AL125" s="12" t="s">
        <v>1938</v>
      </c>
      <c r="AM125" s="12" t="s">
        <v>1938</v>
      </c>
      <c r="AN125" s="12">
        <v>0.16002493000000001</v>
      </c>
      <c r="AO125" s="12" t="s">
        <v>1938</v>
      </c>
      <c r="AP125" s="12">
        <v>-12.52443409</v>
      </c>
      <c r="AQ125" s="12">
        <v>5.7097290000000002E-2</v>
      </c>
      <c r="AR125" s="12">
        <v>3.7049800000000001E-2</v>
      </c>
      <c r="AS125" s="12" t="s">
        <v>1938</v>
      </c>
      <c r="AT125" s="12" t="s">
        <v>1938</v>
      </c>
      <c r="AU125" s="12" t="s">
        <v>1938</v>
      </c>
      <c r="AV125" s="12">
        <v>0.85200023999999996</v>
      </c>
      <c r="AW125" s="12">
        <v>8.8701887100000008</v>
      </c>
      <c r="AX125" s="12">
        <v>6.5439500800000001</v>
      </c>
      <c r="AY125" s="12">
        <v>7.6771731399999998</v>
      </c>
      <c r="AZ125" s="12">
        <v>15.280972480000001</v>
      </c>
      <c r="BA125" s="12">
        <v>13.025357250000001</v>
      </c>
      <c r="BB125" s="12" t="s">
        <v>1938</v>
      </c>
      <c r="BC125" s="44"/>
      <c r="BD125" s="12">
        <f t="shared" si="23"/>
        <v>0.65194805194805117</v>
      </c>
      <c r="BE125" s="12">
        <f t="shared" si="24"/>
        <v>29.170101486307853</v>
      </c>
      <c r="BF125" s="12">
        <f t="shared" si="25"/>
        <v>4.6962719298245775E-2</v>
      </c>
      <c r="BG125" s="12">
        <f t="shared" si="26"/>
        <v>1546.2093862815793</v>
      </c>
      <c r="BP125" s="12">
        <v>1924</v>
      </c>
      <c r="BQ125" s="12"/>
      <c r="BR125" s="12" t="str">
        <f t="shared" si="27"/>
        <v xml:space="preserve"> </v>
      </c>
    </row>
    <row r="126" spans="1:70" x14ac:dyDescent="0.3">
      <c r="A126" s="12">
        <f t="shared" si="28"/>
        <v>125</v>
      </c>
      <c r="B126" s="12" t="s">
        <v>3034</v>
      </c>
      <c r="C126" s="12" t="s">
        <v>3033</v>
      </c>
      <c r="D126" s="12">
        <v>-78.675195400000007</v>
      </c>
      <c r="E126" s="12">
        <v>-1.6560455199999999</v>
      </c>
      <c r="F126" s="12">
        <v>4.3600000000000003</v>
      </c>
      <c r="G126" s="12">
        <f t="shared" si="29"/>
        <v>0.48916666666666703</v>
      </c>
      <c r="H126" s="12">
        <v>3.7900925000000001</v>
      </c>
      <c r="I126" s="12">
        <v>2846.54248046875</v>
      </c>
      <c r="J126" s="12">
        <v>42.6</v>
      </c>
      <c r="K126" s="12">
        <v>-1.89740479</v>
      </c>
      <c r="L126" s="12">
        <v>2.9580361800000001</v>
      </c>
      <c r="M126" s="12">
        <v>9.5630397800000004</v>
      </c>
      <c r="N126" s="12">
        <v>6.661955E-2</v>
      </c>
      <c r="O126" s="12" t="s">
        <v>1938</v>
      </c>
      <c r="P126" s="12">
        <v>-1.6560455599999999</v>
      </c>
      <c r="Q126" s="12">
        <v>2846.5424804700001</v>
      </c>
      <c r="R126" s="12">
        <v>1866</v>
      </c>
      <c r="S126" s="12">
        <v>5.8442020399999999</v>
      </c>
      <c r="T126" s="12">
        <v>15</v>
      </c>
      <c r="U126" s="12">
        <v>15.696000099999999</v>
      </c>
      <c r="V126" s="12">
        <v>12.482289310000001</v>
      </c>
      <c r="W126" s="12">
        <v>18</v>
      </c>
      <c r="X126" s="12">
        <v>-0.22611903999999999</v>
      </c>
      <c r="Y126" s="12">
        <v>0.36083862</v>
      </c>
      <c r="Z126" s="12">
        <v>0.80624556999999997</v>
      </c>
      <c r="AA126" s="12">
        <v>-78.675193789999994</v>
      </c>
      <c r="AB126" s="12">
        <v>3.7900924699999998</v>
      </c>
      <c r="AC126" s="12" t="s">
        <v>1938</v>
      </c>
      <c r="AD126" s="12" t="s">
        <v>1938</v>
      </c>
      <c r="AE126" s="12"/>
      <c r="AF126" s="12"/>
      <c r="AG126" s="12"/>
      <c r="AH126" s="12">
        <v>14.51745987</v>
      </c>
      <c r="AI126" s="12">
        <v>12.941176410000001</v>
      </c>
      <c r="AJ126" s="12" t="s">
        <v>1938</v>
      </c>
      <c r="AK126" s="12">
        <v>48.723629000000003</v>
      </c>
      <c r="AL126" s="12" t="s">
        <v>1938</v>
      </c>
      <c r="AM126" s="12" t="s">
        <v>1938</v>
      </c>
      <c r="AN126" s="12">
        <v>0.16046594</v>
      </c>
      <c r="AO126" s="12" t="s">
        <v>1938</v>
      </c>
      <c r="AP126" s="12">
        <v>-4.2572822600000002</v>
      </c>
      <c r="AQ126" s="12">
        <v>0.11236475</v>
      </c>
      <c r="AR126" s="12">
        <v>3.7118169999999999E-2</v>
      </c>
      <c r="AS126" s="12" t="s">
        <v>1938</v>
      </c>
      <c r="AT126" s="12" t="s">
        <v>1938</v>
      </c>
      <c r="AU126" s="12">
        <v>774.14227295000001</v>
      </c>
      <c r="AV126" s="12">
        <v>0.85200023999999996</v>
      </c>
      <c r="AW126" s="12">
        <v>8.8701887100000008</v>
      </c>
      <c r="AX126" s="12">
        <v>3.4166111899999998</v>
      </c>
      <c r="AY126" s="12">
        <v>7.6684536899999998</v>
      </c>
      <c r="AZ126" s="12">
        <v>29.26815796</v>
      </c>
      <c r="BA126" s="12">
        <v>13.04016781</v>
      </c>
      <c r="BB126" s="12" t="s">
        <v>1938</v>
      </c>
      <c r="BC126" s="44"/>
      <c r="BD126" s="12">
        <f t="shared" si="23"/>
        <v>0.60194805194805046</v>
      </c>
      <c r="BE126" s="12">
        <f t="shared" si="24"/>
        <v>20.349583822468677</v>
      </c>
      <c r="BF126" s="12">
        <f t="shared" si="25"/>
        <v>0.48612938596491262</v>
      </c>
      <c r="BG126" s="12">
        <f t="shared" si="26"/>
        <v>16005.415162454736</v>
      </c>
      <c r="BP126" s="12">
        <v>1924</v>
      </c>
      <c r="BQ126" s="12"/>
      <c r="BR126" s="12" t="str">
        <f t="shared" si="27"/>
        <v xml:space="preserve"> </v>
      </c>
    </row>
    <row r="127" spans="1:70" x14ac:dyDescent="0.3">
      <c r="A127" s="12">
        <f t="shared" si="28"/>
        <v>126</v>
      </c>
      <c r="B127" s="12" t="s">
        <v>3032</v>
      </c>
      <c r="C127" s="12" t="s">
        <v>3031</v>
      </c>
      <c r="D127" s="12">
        <v>-78.675160239999997</v>
      </c>
      <c r="E127" s="12">
        <v>-1.6560063199999999</v>
      </c>
      <c r="F127" s="12">
        <v>5.38</v>
      </c>
      <c r="G127" s="12">
        <f t="shared" si="29"/>
        <v>1.2033333333333329</v>
      </c>
      <c r="H127" s="12">
        <v>3.7900925000000001</v>
      </c>
      <c r="I127" s="12">
        <v>2846.38134765625</v>
      </c>
      <c r="J127" s="12">
        <v>42.1</v>
      </c>
      <c r="K127" s="12">
        <v>-2.5845408399999998</v>
      </c>
      <c r="L127" s="12">
        <v>2.60130024</v>
      </c>
      <c r="M127" s="12">
        <v>9.5343093900000007</v>
      </c>
      <c r="N127" s="12">
        <v>6.0301479999999998E-2</v>
      </c>
      <c r="O127" s="12" t="s">
        <v>1938</v>
      </c>
      <c r="P127" s="12">
        <v>-1.65600634</v>
      </c>
      <c r="Q127" s="12">
        <v>2846.3813476599998</v>
      </c>
      <c r="R127" s="12">
        <v>1546</v>
      </c>
      <c r="S127" s="12">
        <v>5.8515558199999997</v>
      </c>
      <c r="T127" s="12">
        <v>16</v>
      </c>
      <c r="U127" s="12">
        <v>19.368000030000001</v>
      </c>
      <c r="V127" s="12">
        <v>12.482289310000001</v>
      </c>
      <c r="W127" s="12">
        <v>18</v>
      </c>
      <c r="X127" s="12">
        <v>-0.21708891999999999</v>
      </c>
      <c r="Y127" s="12">
        <v>0.29518723000000002</v>
      </c>
      <c r="Z127" s="12">
        <v>1.00808096</v>
      </c>
      <c r="AA127" s="12">
        <v>-78.675163269999999</v>
      </c>
      <c r="AB127" s="12">
        <v>3.7900924699999998</v>
      </c>
      <c r="AC127" s="12" t="s">
        <v>1938</v>
      </c>
      <c r="AD127" s="12" t="s">
        <v>1938</v>
      </c>
      <c r="AE127" s="12"/>
      <c r="AF127" s="12"/>
      <c r="AG127" s="12"/>
      <c r="AH127" s="12">
        <v>14.51902771</v>
      </c>
      <c r="AI127" s="12">
        <v>81.960784910000001</v>
      </c>
      <c r="AJ127" s="12" t="s">
        <v>1938</v>
      </c>
      <c r="AK127" s="12">
        <v>48.723629000000003</v>
      </c>
      <c r="AL127" s="12" t="s">
        <v>1938</v>
      </c>
      <c r="AM127" s="12" t="s">
        <v>1938</v>
      </c>
      <c r="AN127" s="12">
        <v>0.16046594</v>
      </c>
      <c r="AO127" s="12" t="s">
        <v>1938</v>
      </c>
      <c r="AP127" s="12">
        <v>-4.2572822600000002</v>
      </c>
      <c r="AQ127" s="12">
        <v>0.11236475</v>
      </c>
      <c r="AR127" s="12">
        <v>3.7118169999999999E-2</v>
      </c>
      <c r="AS127" s="12" t="s">
        <v>1938</v>
      </c>
      <c r="AT127" s="12" t="s">
        <v>1938</v>
      </c>
      <c r="AU127" s="12">
        <v>774.14227295000001</v>
      </c>
      <c r="AV127" s="12">
        <v>0.30399989999999999</v>
      </c>
      <c r="AW127" s="12">
        <v>8.8775425000000006</v>
      </c>
      <c r="AX127" s="12">
        <v>3.4166111899999998</v>
      </c>
      <c r="AY127" s="12">
        <v>7.6684536899999998</v>
      </c>
      <c r="AZ127" s="12">
        <v>29.26815796</v>
      </c>
      <c r="BA127" s="12">
        <v>13.04016781</v>
      </c>
      <c r="BB127" s="12" t="s">
        <v>1938</v>
      </c>
      <c r="BC127" s="44"/>
      <c r="BD127" s="12">
        <f t="shared" si="23"/>
        <v>0.41805194805194912</v>
      </c>
      <c r="BE127" s="12">
        <f t="shared" si="24"/>
        <v>16.070884153378202</v>
      </c>
      <c r="BF127" s="12">
        <f t="shared" si="25"/>
        <v>1.2002960526315785</v>
      </c>
      <c r="BG127" s="12">
        <f t="shared" si="26"/>
        <v>39518.772563176506</v>
      </c>
      <c r="BP127" s="12">
        <v>1948</v>
      </c>
      <c r="BQ127" s="12"/>
      <c r="BR127" s="12" t="str">
        <f t="shared" si="27"/>
        <v xml:space="preserve"> </v>
      </c>
    </row>
    <row r="128" spans="1:70" x14ac:dyDescent="0.3">
      <c r="A128" s="12">
        <f t="shared" si="28"/>
        <v>127</v>
      </c>
      <c r="B128" s="12" t="s">
        <v>3030</v>
      </c>
      <c r="C128" s="12" t="s">
        <v>3029</v>
      </c>
      <c r="D128" s="12">
        <v>-78.675119069999994</v>
      </c>
      <c r="E128" s="12">
        <v>-1.65596053</v>
      </c>
      <c r="F128" s="12">
        <v>6.62</v>
      </c>
      <c r="G128" s="12">
        <f t="shared" si="29"/>
        <v>1.3141666666666669</v>
      </c>
      <c r="H128" s="12">
        <v>3.7900925000000001</v>
      </c>
      <c r="I128" s="12">
        <v>2846.50732421875</v>
      </c>
      <c r="J128" s="12">
        <v>41.9</v>
      </c>
      <c r="K128" s="12">
        <v>-1.73938751</v>
      </c>
      <c r="L128" s="12">
        <v>3.34829116</v>
      </c>
      <c r="M128" s="12">
        <v>10.0610342</v>
      </c>
      <c r="N128" s="12">
        <v>2.7968679999999999E-2</v>
      </c>
      <c r="O128" s="12" t="s">
        <v>1938</v>
      </c>
      <c r="P128" s="12">
        <v>-1.65596056</v>
      </c>
      <c r="Q128" s="12">
        <v>2846.5073242200001</v>
      </c>
      <c r="R128" s="12">
        <v>2154</v>
      </c>
      <c r="S128" s="12">
        <v>5.8604168899999998</v>
      </c>
      <c r="T128" s="12">
        <v>24</v>
      </c>
      <c r="U128" s="12">
        <v>23.83199883</v>
      </c>
      <c r="V128" s="12">
        <v>12.527329440000001</v>
      </c>
      <c r="W128" s="12">
        <v>19</v>
      </c>
      <c r="X128" s="12">
        <v>-0.15753897</v>
      </c>
      <c r="Y128" s="12">
        <v>0.25955486</v>
      </c>
      <c r="Z128" s="12">
        <v>0.84968781000000004</v>
      </c>
      <c r="AA128" s="12">
        <v>-78.675117490000005</v>
      </c>
      <c r="AB128" s="12">
        <v>3.7900924699999998</v>
      </c>
      <c r="AC128" s="12" t="s">
        <v>1938</v>
      </c>
      <c r="AD128" s="12" t="s">
        <v>1938</v>
      </c>
      <c r="AE128" s="12"/>
      <c r="AF128" s="12"/>
      <c r="AG128" s="12"/>
      <c r="AH128" s="12">
        <v>14.52903938</v>
      </c>
      <c r="AI128" s="12">
        <v>81.960784910000001</v>
      </c>
      <c r="AJ128" s="12" t="s">
        <v>1938</v>
      </c>
      <c r="AK128" s="12">
        <v>48.722423550000002</v>
      </c>
      <c r="AL128" s="12" t="s">
        <v>1938</v>
      </c>
      <c r="AM128" s="12" t="s">
        <v>1938</v>
      </c>
      <c r="AN128" s="12">
        <v>0.16124761000000001</v>
      </c>
      <c r="AO128" s="12" t="s">
        <v>1938</v>
      </c>
      <c r="AP128" s="12">
        <v>-4.2572822600000002</v>
      </c>
      <c r="AQ128" s="12">
        <v>0.14369519</v>
      </c>
      <c r="AR128" s="12">
        <v>3.7252109999999998E-2</v>
      </c>
      <c r="AS128" s="12" t="s">
        <v>1938</v>
      </c>
      <c r="AT128" s="12" t="s">
        <v>1938</v>
      </c>
      <c r="AU128" s="12">
        <v>1301.41345215</v>
      </c>
      <c r="AV128" s="12">
        <v>0.16800117000000001</v>
      </c>
      <c r="AW128" s="12">
        <v>8.8864030799999991</v>
      </c>
      <c r="AX128" s="12">
        <v>2.0323619800000001</v>
      </c>
      <c r="AY128" s="12">
        <v>7.6513047199999997</v>
      </c>
      <c r="AZ128" s="12">
        <v>49.202812190000003</v>
      </c>
      <c r="BA128" s="12">
        <v>13.069394109999999</v>
      </c>
      <c r="BB128" s="12" t="s">
        <v>1938</v>
      </c>
      <c r="BC128" s="44"/>
      <c r="BD128" s="12">
        <f t="shared" si="23"/>
        <v>1.6580519480519493</v>
      </c>
      <c r="BE128" s="12">
        <f t="shared" si="24"/>
        <v>49.519347894821344</v>
      </c>
      <c r="BF128" s="12">
        <f t="shared" si="25"/>
        <v>1.3111293859649125</v>
      </c>
      <c r="BG128" s="12">
        <f t="shared" si="26"/>
        <v>43167.870036100685</v>
      </c>
      <c r="BP128" s="12">
        <v>1948</v>
      </c>
      <c r="BQ128" s="12"/>
      <c r="BR128" s="12" t="str">
        <f t="shared" si="27"/>
        <v xml:space="preserve"> </v>
      </c>
    </row>
    <row r="129" spans="1:70" x14ac:dyDescent="0.3">
      <c r="A129" s="12">
        <f t="shared" si="28"/>
        <v>128</v>
      </c>
      <c r="B129" s="12" t="s">
        <v>3028</v>
      </c>
      <c r="C129" s="12" t="s">
        <v>3027</v>
      </c>
      <c r="D129" s="12">
        <v>-78.675069410000006</v>
      </c>
      <c r="E129" s="12">
        <v>-1.6559055199999999</v>
      </c>
      <c r="F129" s="12">
        <v>7.95</v>
      </c>
      <c r="G129" s="12">
        <f t="shared" si="29"/>
        <v>1.3558333333333332</v>
      </c>
      <c r="H129" s="12">
        <v>3.7900925000000001</v>
      </c>
      <c r="I129" s="12">
        <v>2846.4677734375</v>
      </c>
      <c r="J129" s="12">
        <v>42.9</v>
      </c>
      <c r="K129" s="12">
        <v>-1.59573543</v>
      </c>
      <c r="L129" s="12">
        <v>3.6092591299999999</v>
      </c>
      <c r="M129" s="12">
        <v>8.7490119899999996</v>
      </c>
      <c r="N129" s="12">
        <v>-2.6280299999999999E-3</v>
      </c>
      <c r="O129" s="12" t="s">
        <v>1938</v>
      </c>
      <c r="P129" s="12">
        <v>-1.6559054900000001</v>
      </c>
      <c r="Q129" s="12">
        <v>2846.4677734400002</v>
      </c>
      <c r="R129" s="12">
        <v>2154</v>
      </c>
      <c r="S129" s="12">
        <v>5.8604168899999998</v>
      </c>
      <c r="T129" s="12">
        <v>24</v>
      </c>
      <c r="U129" s="12">
        <v>28.619998930000001</v>
      </c>
      <c r="V129" s="12">
        <v>12.527329440000001</v>
      </c>
      <c r="W129" s="12">
        <v>21</v>
      </c>
      <c r="X129" s="12">
        <v>-0.17828380999999999</v>
      </c>
      <c r="Y129" s="12">
        <v>0.31568804</v>
      </c>
      <c r="Z129" s="12">
        <v>0.92095243999999998</v>
      </c>
      <c r="AA129" s="12">
        <v>-78.675071720000005</v>
      </c>
      <c r="AB129" s="12">
        <v>3.7900924699999998</v>
      </c>
      <c r="AC129" s="12" t="s">
        <v>1938</v>
      </c>
      <c r="AD129" s="12" t="s">
        <v>1938</v>
      </c>
      <c r="AE129" s="12"/>
      <c r="AF129" s="12"/>
      <c r="AG129" s="12"/>
      <c r="AH129" s="12">
        <v>14.52903938</v>
      </c>
      <c r="AI129" s="12">
        <v>84.313728330000004</v>
      </c>
      <c r="AJ129" s="12" t="s">
        <v>1938</v>
      </c>
      <c r="AK129" s="12">
        <v>48.722423550000002</v>
      </c>
      <c r="AL129" s="12" t="s">
        <v>1938</v>
      </c>
      <c r="AM129" s="12" t="s">
        <v>1938</v>
      </c>
      <c r="AN129" s="12">
        <v>0.16124761000000001</v>
      </c>
      <c r="AO129" s="12" t="s">
        <v>1938</v>
      </c>
      <c r="AP129" s="12">
        <v>-4.2572822600000002</v>
      </c>
      <c r="AQ129" s="12">
        <v>0.14369519</v>
      </c>
      <c r="AR129" s="12">
        <v>3.7252109999999998E-2</v>
      </c>
      <c r="AS129" s="12" t="s">
        <v>1938</v>
      </c>
      <c r="AT129" s="12" t="s">
        <v>1938</v>
      </c>
      <c r="AU129" s="12">
        <v>1301.41345215</v>
      </c>
      <c r="AV129" s="12">
        <v>0.16800117000000001</v>
      </c>
      <c r="AW129" s="12">
        <v>8.8864030799999991</v>
      </c>
      <c r="AX129" s="12">
        <v>2.0323619800000001</v>
      </c>
      <c r="AY129" s="12">
        <v>7.6513047199999997</v>
      </c>
      <c r="AZ129" s="12">
        <v>49.202812190000003</v>
      </c>
      <c r="BA129" s="12">
        <v>13.069394109999999</v>
      </c>
      <c r="BB129" s="12" t="s">
        <v>1938</v>
      </c>
      <c r="BC129" s="44"/>
      <c r="BD129" s="12">
        <f t="shared" si="23"/>
        <v>2.9880519480519494</v>
      </c>
      <c r="BE129" s="12">
        <f t="shared" si="24"/>
        <v>82.788512556923266</v>
      </c>
      <c r="BF129" s="12">
        <f t="shared" si="25"/>
        <v>1.3527960526315788</v>
      </c>
      <c r="BG129" s="12">
        <f t="shared" si="26"/>
        <v>44539.711191335315</v>
      </c>
      <c r="BP129" s="12">
        <v>1963</v>
      </c>
      <c r="BQ129" s="12"/>
      <c r="BR129" s="12" t="str">
        <f t="shared" si="27"/>
        <v xml:space="preserve"> </v>
      </c>
    </row>
    <row r="130" spans="1:70" x14ac:dyDescent="0.3">
      <c r="A130" s="12">
        <f t="shared" si="28"/>
        <v>129</v>
      </c>
      <c r="B130" s="12" t="s">
        <v>3026</v>
      </c>
      <c r="C130" s="12" t="s">
        <v>3025</v>
      </c>
      <c r="D130" s="12">
        <v>-78.675014820000001</v>
      </c>
      <c r="E130" s="12">
        <v>-1.6558508300000001</v>
      </c>
      <c r="F130" s="12">
        <v>9.15</v>
      </c>
      <c r="G130" s="12">
        <f t="shared" si="29"/>
        <v>0.67416666666666603</v>
      </c>
      <c r="H130" s="12">
        <v>3.7900925000000001</v>
      </c>
      <c r="I130" s="12">
        <v>2846.45727539062</v>
      </c>
      <c r="J130" s="12">
        <v>43.2</v>
      </c>
      <c r="K130" s="12">
        <v>-1.4041992400000001</v>
      </c>
      <c r="L130" s="12">
        <v>1.7848774199999999</v>
      </c>
      <c r="M130" s="12">
        <v>8.8016843799999993</v>
      </c>
      <c r="N130" s="12">
        <v>2.9270729999999998E-2</v>
      </c>
      <c r="O130" s="12" t="s">
        <v>1938</v>
      </c>
      <c r="P130" s="12">
        <v>-1.65585089</v>
      </c>
      <c r="Q130" s="12">
        <v>2846.4572753900002</v>
      </c>
      <c r="R130" s="12">
        <v>2751</v>
      </c>
      <c r="S130" s="12">
        <v>5.8728933300000001</v>
      </c>
      <c r="T130" s="12">
        <v>33</v>
      </c>
      <c r="U130" s="12">
        <v>32.939998629999998</v>
      </c>
      <c r="V130" s="12">
        <v>12.58837986</v>
      </c>
      <c r="W130" s="12">
        <v>18</v>
      </c>
      <c r="X130" s="12">
        <v>-9.0667269999999994E-2</v>
      </c>
      <c r="Y130" s="12">
        <v>0.20830286000000001</v>
      </c>
      <c r="Z130" s="12">
        <v>0.86140256999999998</v>
      </c>
      <c r="AA130" s="12">
        <v>-78.675018309999999</v>
      </c>
      <c r="AB130" s="12">
        <v>3.7900924699999998</v>
      </c>
      <c r="AC130" s="12" t="s">
        <v>1938</v>
      </c>
      <c r="AD130" s="12" t="s">
        <v>1938</v>
      </c>
      <c r="AE130" s="12"/>
      <c r="AF130" s="12"/>
      <c r="AG130" s="12"/>
      <c r="AH130" s="12">
        <v>14.548522950000001</v>
      </c>
      <c r="AI130" s="12">
        <v>23.921569819999998</v>
      </c>
      <c r="AJ130" s="12" t="s">
        <v>1938</v>
      </c>
      <c r="AK130" s="12">
        <v>48.720836640000002</v>
      </c>
      <c r="AL130" s="12" t="s">
        <v>1938</v>
      </c>
      <c r="AM130" s="12" t="s">
        <v>1938</v>
      </c>
      <c r="AN130" s="12">
        <v>0.16227879000000001</v>
      </c>
      <c r="AO130" s="12" t="s">
        <v>1938</v>
      </c>
      <c r="AP130" s="12">
        <v>-5.12750912</v>
      </c>
      <c r="AQ130" s="12">
        <v>0.15731672999999999</v>
      </c>
      <c r="AR130" s="12">
        <v>3.7433649999999999E-2</v>
      </c>
      <c r="AS130" s="12" t="s">
        <v>1938</v>
      </c>
      <c r="AT130" s="12" t="s">
        <v>1938</v>
      </c>
      <c r="AU130" s="12">
        <v>1158.08300781</v>
      </c>
      <c r="AV130" s="12">
        <v>4.3800010699999996</v>
      </c>
      <c r="AW130" s="12">
        <v>8.8988800000000001</v>
      </c>
      <c r="AX130" s="12">
        <v>2.28389788</v>
      </c>
      <c r="AY130" s="12">
        <v>7.6281218500000003</v>
      </c>
      <c r="AZ130" s="12">
        <v>43.783885959999999</v>
      </c>
      <c r="BA130" s="12">
        <v>13.10911465</v>
      </c>
      <c r="BB130" s="12" t="s">
        <v>1938</v>
      </c>
      <c r="BC130" s="44"/>
      <c r="BD130" s="12">
        <f t="shared" ref="BD130:BD155" si="30">IF(F130&lt;$BJ$2,$BJ$2-F130,F130-$BJ$2)</f>
        <v>4.1880519480519496</v>
      </c>
      <c r="BE130" s="12">
        <f t="shared" ref="BE130:BE155" si="31">(BD130/L130)*100</f>
        <v>234.64087231558736</v>
      </c>
      <c r="BF130" s="12">
        <f t="shared" ref="BF130:BF155" si="32">IF(G130&lt;$BL$2,$BL$2-G130,G130-$BL$2)</f>
        <v>0.67112938596491156</v>
      </c>
      <c r="BG130" s="12">
        <f t="shared" ref="BG130:BG155" si="33">(BF130/$BL$2)*100</f>
        <v>22096.389891696519</v>
      </c>
      <c r="BP130" s="12">
        <v>1963</v>
      </c>
      <c r="BQ130" s="12"/>
      <c r="BR130" s="12" t="str">
        <f t="shared" ref="BR130:BR155" si="34">IF(BP130&lt;=1000,BP130," ")</f>
        <v xml:space="preserve"> </v>
      </c>
    </row>
    <row r="131" spans="1:70" x14ac:dyDescent="0.3">
      <c r="A131" s="12">
        <f t="shared" ref="A131:A155" si="35">1+A130</f>
        <v>130</v>
      </c>
      <c r="B131" s="12" t="s">
        <v>3024</v>
      </c>
      <c r="C131" s="12" t="s">
        <v>3023</v>
      </c>
      <c r="D131" s="12">
        <v>-78.674956120000004</v>
      </c>
      <c r="E131" s="12">
        <v>-1.6557884599999999</v>
      </c>
      <c r="F131" s="12">
        <v>9.35</v>
      </c>
      <c r="G131" s="12">
        <f t="shared" si="29"/>
        <v>0.21416666666666706</v>
      </c>
      <c r="H131" s="12">
        <v>3.7900925000000001</v>
      </c>
      <c r="I131" s="12">
        <v>2846.236328125</v>
      </c>
      <c r="J131" s="12">
        <v>42.9</v>
      </c>
      <c r="K131" s="12">
        <v>-1.60052383</v>
      </c>
      <c r="L131" s="12">
        <v>2.4600422399999999</v>
      </c>
      <c r="M131" s="12">
        <v>9.2709474600000004</v>
      </c>
      <c r="N131" s="12">
        <v>2.3188400000000001E-2</v>
      </c>
      <c r="O131" s="12" t="s">
        <v>1938</v>
      </c>
      <c r="P131" s="12">
        <v>-1.6557884199999999</v>
      </c>
      <c r="Q131" s="12">
        <v>2846.2363281200001</v>
      </c>
      <c r="R131" s="12">
        <v>1817</v>
      </c>
      <c r="S131" s="12">
        <v>5.8728933300000001</v>
      </c>
      <c r="T131" s="12">
        <v>33</v>
      </c>
      <c r="U131" s="12">
        <v>33.659999849999998</v>
      </c>
      <c r="V131" s="12">
        <v>12.561635969999999</v>
      </c>
      <c r="W131" s="12">
        <v>19</v>
      </c>
      <c r="X131" s="12">
        <v>-8.4321770000000004E-2</v>
      </c>
      <c r="Y131" s="12">
        <v>0.17706352</v>
      </c>
      <c r="Z131" s="12">
        <v>0.91045803000000003</v>
      </c>
      <c r="AA131" s="12">
        <v>-78.674957280000001</v>
      </c>
      <c r="AB131" s="12">
        <v>3.7900924699999998</v>
      </c>
      <c r="AC131" s="12" t="s">
        <v>1938</v>
      </c>
      <c r="AD131" s="12" t="s">
        <v>1938</v>
      </c>
      <c r="AE131" s="12"/>
      <c r="AF131" s="12"/>
      <c r="AG131" s="12"/>
      <c r="AH131" s="12">
        <v>14.548522950000001</v>
      </c>
      <c r="AI131" s="12">
        <v>23.921569819999998</v>
      </c>
      <c r="AJ131" s="12" t="s">
        <v>1938</v>
      </c>
      <c r="AK131" s="12">
        <v>48.720836640000002</v>
      </c>
      <c r="AL131" s="12" t="s">
        <v>1938</v>
      </c>
      <c r="AM131" s="12" t="s">
        <v>1938</v>
      </c>
      <c r="AN131" s="12">
        <v>0.16227879000000001</v>
      </c>
      <c r="AO131" s="12" t="s">
        <v>1938</v>
      </c>
      <c r="AP131" s="12">
        <v>-7.1580371899999999</v>
      </c>
      <c r="AQ131" s="12">
        <v>0</v>
      </c>
      <c r="AR131" s="12">
        <v>3.7354129999999999E-2</v>
      </c>
      <c r="AS131" s="12" t="s">
        <v>1938</v>
      </c>
      <c r="AT131" s="12" t="s">
        <v>1938</v>
      </c>
      <c r="AU131" s="12">
        <v>0</v>
      </c>
      <c r="AV131" s="12">
        <v>4.3800010699999996</v>
      </c>
      <c r="AW131" s="12">
        <v>8.8988800000000001</v>
      </c>
      <c r="AX131" s="12">
        <v>90.269996640000002</v>
      </c>
      <c r="AY131" s="12">
        <v>7.6388311399999997</v>
      </c>
      <c r="AZ131" s="12">
        <v>0</v>
      </c>
      <c r="BA131" s="12">
        <v>13.09073544</v>
      </c>
      <c r="BB131" s="12" t="s">
        <v>1938</v>
      </c>
      <c r="BC131" s="44"/>
      <c r="BD131" s="12">
        <f t="shared" si="30"/>
        <v>4.3880519480519489</v>
      </c>
      <c r="BE131" s="12">
        <f t="shared" si="31"/>
        <v>178.37303265377869</v>
      </c>
      <c r="BF131" s="12">
        <f t="shared" si="32"/>
        <v>0.21112938596491265</v>
      </c>
      <c r="BG131" s="12">
        <f t="shared" si="33"/>
        <v>6951.2635379060839</v>
      </c>
      <c r="BP131" s="12">
        <v>1975</v>
      </c>
      <c r="BQ131" s="12"/>
      <c r="BR131" s="12" t="str">
        <f t="shared" si="34"/>
        <v xml:space="preserve"> </v>
      </c>
    </row>
    <row r="132" spans="1:70" x14ac:dyDescent="0.3">
      <c r="A132" s="12">
        <f t="shared" si="35"/>
        <v>131</v>
      </c>
      <c r="B132" s="12" t="s">
        <v>3022</v>
      </c>
      <c r="C132" s="12" t="s">
        <v>3021</v>
      </c>
      <c r="D132" s="12">
        <v>-78.674893269999998</v>
      </c>
      <c r="E132" s="12">
        <v>-1.6557245899999999</v>
      </c>
      <c r="F132" s="12">
        <v>9.73</v>
      </c>
      <c r="G132" s="12">
        <f t="shared" ref="G132:G155" si="36">(-F134+8*F133-8*F131+F130)/12</f>
        <v>0.3758333333333333</v>
      </c>
      <c r="H132" s="12">
        <v>3.7900925000000001</v>
      </c>
      <c r="I132" s="12">
        <v>2846.34326171875</v>
      </c>
      <c r="J132" s="12">
        <v>42.6</v>
      </c>
      <c r="K132" s="12">
        <v>-1.7729063</v>
      </c>
      <c r="L132" s="12">
        <v>1.8614918</v>
      </c>
      <c r="M132" s="12">
        <v>6.7594299299999996</v>
      </c>
      <c r="N132" s="12">
        <v>-0.24381833999999999</v>
      </c>
      <c r="O132" s="12" t="s">
        <v>1938</v>
      </c>
      <c r="P132" s="12">
        <v>-1.6557246400000001</v>
      </c>
      <c r="Q132" s="12">
        <v>2846.3432617200001</v>
      </c>
      <c r="R132" s="12">
        <v>1817</v>
      </c>
      <c r="S132" s="12">
        <v>5.8875775299999997</v>
      </c>
      <c r="T132" s="12">
        <v>34</v>
      </c>
      <c r="U132" s="12">
        <v>35.02799606</v>
      </c>
      <c r="V132" s="12">
        <v>12.561635969999999</v>
      </c>
      <c r="W132" s="12">
        <v>20</v>
      </c>
      <c r="X132" s="12">
        <v>-0.10531069</v>
      </c>
      <c r="Y132" s="12">
        <v>0.20903501999999999</v>
      </c>
      <c r="Z132" s="12">
        <v>0.70569395999999995</v>
      </c>
      <c r="AA132" s="12">
        <v>-78.674896239999995</v>
      </c>
      <c r="AB132" s="12">
        <v>3.7900924699999998</v>
      </c>
      <c r="AC132" s="12" t="s">
        <v>1938</v>
      </c>
      <c r="AD132" s="12" t="s">
        <v>1938</v>
      </c>
      <c r="AE132" s="12"/>
      <c r="AF132" s="12"/>
      <c r="AG132" s="12"/>
      <c r="AH132" s="12">
        <v>14.569020269999999</v>
      </c>
      <c r="AI132" s="12">
        <v>67.450981139999996</v>
      </c>
      <c r="AJ132" s="12" t="s">
        <v>1938</v>
      </c>
      <c r="AK132" s="12">
        <v>48.720836640000002</v>
      </c>
      <c r="AL132" s="12" t="s">
        <v>1938</v>
      </c>
      <c r="AM132" s="12" t="s">
        <v>1938</v>
      </c>
      <c r="AN132" s="12">
        <v>0.16227879000000001</v>
      </c>
      <c r="AO132" s="12" t="s">
        <v>1938</v>
      </c>
      <c r="AP132" s="12">
        <v>-7.1580371899999999</v>
      </c>
      <c r="AQ132" s="12">
        <v>0</v>
      </c>
      <c r="AR132" s="12">
        <v>3.7354129999999999E-2</v>
      </c>
      <c r="AS132" s="12" t="s">
        <v>1938</v>
      </c>
      <c r="AT132" s="12" t="s">
        <v>1938</v>
      </c>
      <c r="AU132" s="12">
        <v>0</v>
      </c>
      <c r="AV132" s="12">
        <v>0.34000015</v>
      </c>
      <c r="AW132" s="12">
        <v>8.9135637299999999</v>
      </c>
      <c r="AX132" s="12">
        <v>90.269996640000002</v>
      </c>
      <c r="AY132" s="12">
        <v>7.6388311399999997</v>
      </c>
      <c r="AZ132" s="12">
        <v>0</v>
      </c>
      <c r="BA132" s="12">
        <v>13.09073544</v>
      </c>
      <c r="BB132" s="12" t="s">
        <v>1938</v>
      </c>
      <c r="BC132" s="44"/>
      <c r="BD132" s="12">
        <f t="shared" si="30"/>
        <v>4.7680519480519497</v>
      </c>
      <c r="BE132" s="12">
        <f t="shared" si="31"/>
        <v>256.14144247382393</v>
      </c>
      <c r="BF132" s="12">
        <f t="shared" si="32"/>
        <v>0.37279605263157889</v>
      </c>
      <c r="BG132" s="12">
        <f t="shared" si="33"/>
        <v>12274.00722021649</v>
      </c>
      <c r="BP132" s="12">
        <v>2003</v>
      </c>
      <c r="BQ132" s="12"/>
      <c r="BR132" s="12" t="str">
        <f t="shared" si="34"/>
        <v xml:space="preserve"> </v>
      </c>
    </row>
    <row r="133" spans="1:70" x14ac:dyDescent="0.3">
      <c r="A133" s="12">
        <f t="shared" si="35"/>
        <v>132</v>
      </c>
      <c r="B133" s="12" t="s">
        <v>3020</v>
      </c>
      <c r="C133" s="12" t="s">
        <v>3019</v>
      </c>
      <c r="D133" s="12">
        <v>-78.674832330000001</v>
      </c>
      <c r="E133" s="12">
        <v>-1.6556576199999999</v>
      </c>
      <c r="F133" s="12">
        <v>10.02</v>
      </c>
      <c r="G133" s="12">
        <f t="shared" si="36"/>
        <v>0.13583333333333339</v>
      </c>
      <c r="H133" s="12">
        <v>3.7900925000000001</v>
      </c>
      <c r="I133" s="12">
        <v>2846.6123046875</v>
      </c>
      <c r="J133" s="12">
        <v>42.3</v>
      </c>
      <c r="K133" s="12">
        <v>-1.0498575000000001</v>
      </c>
      <c r="L133" s="12">
        <v>2.2086510700000002</v>
      </c>
      <c r="M133" s="12">
        <v>9.5175504699999998</v>
      </c>
      <c r="N133" s="12">
        <v>1.5992530000000001E-2</v>
      </c>
      <c r="O133" s="12" t="s">
        <v>1938</v>
      </c>
      <c r="P133" s="12">
        <v>-1.65565765</v>
      </c>
      <c r="Q133" s="12">
        <v>2846.6123046900002</v>
      </c>
      <c r="R133" s="12">
        <v>1894</v>
      </c>
      <c r="S133" s="12">
        <v>5.9034247400000002</v>
      </c>
      <c r="T133" s="12">
        <v>36</v>
      </c>
      <c r="U133" s="12">
        <v>36.072002410000003</v>
      </c>
      <c r="V133" s="12">
        <v>12.55595398</v>
      </c>
      <c r="W133" s="12">
        <v>21</v>
      </c>
      <c r="X133" s="12">
        <v>-9.3840010000000001E-2</v>
      </c>
      <c r="Y133" s="12">
        <v>0.22709525999999999</v>
      </c>
      <c r="Z133" s="12">
        <v>0.78403634</v>
      </c>
      <c r="AA133" s="12">
        <v>-78.674835209999998</v>
      </c>
      <c r="AB133" s="12">
        <v>3.7900924699999998</v>
      </c>
      <c r="AC133" s="12" t="s">
        <v>1938</v>
      </c>
      <c r="AD133" s="12" t="s">
        <v>1938</v>
      </c>
      <c r="AE133" s="12"/>
      <c r="AF133" s="12"/>
      <c r="AG133" s="12"/>
      <c r="AH133" s="12">
        <v>14.591578480000001</v>
      </c>
      <c r="AI133" s="12">
        <v>14.901961330000001</v>
      </c>
      <c r="AJ133" s="12" t="s">
        <v>1938</v>
      </c>
      <c r="AK133" s="12">
        <v>48.720325469999999</v>
      </c>
      <c r="AL133" s="12" t="s">
        <v>1938</v>
      </c>
      <c r="AM133" s="12" t="s">
        <v>1938</v>
      </c>
      <c r="AN133" s="12">
        <v>0.16261095</v>
      </c>
      <c r="AO133" s="12" t="s">
        <v>1938</v>
      </c>
      <c r="AP133" s="12">
        <v>-10.058792110000001</v>
      </c>
      <c r="AQ133" s="12">
        <v>3.057913E-2</v>
      </c>
      <c r="AR133" s="12">
        <v>3.7337229999999999E-2</v>
      </c>
      <c r="AS133" s="12" t="s">
        <v>1938</v>
      </c>
      <c r="AT133" s="12" t="s">
        <v>1938</v>
      </c>
      <c r="AU133" s="12">
        <v>249.05448913999999</v>
      </c>
      <c r="AV133" s="12">
        <v>0.97200394000000001</v>
      </c>
      <c r="AW133" s="12">
        <v>8.9294109299999995</v>
      </c>
      <c r="AX133" s="12">
        <v>10.6199379</v>
      </c>
      <c r="AY133" s="12">
        <v>7.6415314700000003</v>
      </c>
      <c r="AZ133" s="12">
        <v>9.4160556799999995</v>
      </c>
      <c r="BA133" s="12">
        <v>13.086110120000001</v>
      </c>
      <c r="BB133" s="12" t="s">
        <v>1938</v>
      </c>
      <c r="BC133" s="44"/>
      <c r="BD133" s="12">
        <f t="shared" si="30"/>
        <v>5.0580519480519488</v>
      </c>
      <c r="BE133" s="12">
        <f t="shared" si="31"/>
        <v>229.01091153578861</v>
      </c>
      <c r="BF133" s="12">
        <f t="shared" si="32"/>
        <v>0.13279605263157898</v>
      </c>
      <c r="BG133" s="12">
        <f t="shared" si="33"/>
        <v>4372.2021660649425</v>
      </c>
      <c r="BP133" s="12">
        <v>2027</v>
      </c>
      <c r="BQ133" s="12"/>
      <c r="BR133" s="12" t="str">
        <f t="shared" si="34"/>
        <v xml:space="preserve"> </v>
      </c>
    </row>
    <row r="134" spans="1:70" x14ac:dyDescent="0.3">
      <c r="A134" s="12">
        <f t="shared" si="35"/>
        <v>133</v>
      </c>
      <c r="B134" s="12" t="s">
        <v>3018</v>
      </c>
      <c r="C134" s="12" t="s">
        <v>3017</v>
      </c>
      <c r="D134" s="12">
        <v>-78.674770710000004</v>
      </c>
      <c r="E134" s="12">
        <v>-1.6555899599999999</v>
      </c>
      <c r="F134" s="12">
        <v>10</v>
      </c>
      <c r="G134" s="12">
        <f t="shared" si="36"/>
        <v>-0.10166666666666568</v>
      </c>
      <c r="H134" s="12">
        <v>3.7900925000000001</v>
      </c>
      <c r="I134" s="12">
        <v>2846.81591796875</v>
      </c>
      <c r="J134" s="12">
        <v>42</v>
      </c>
      <c r="K134" s="12">
        <v>-1.1025298800000001</v>
      </c>
      <c r="L134" s="12">
        <v>2.12245989</v>
      </c>
      <c r="M134" s="12">
        <v>9.6683845500000007</v>
      </c>
      <c r="N134" s="12">
        <v>1.568437E-2</v>
      </c>
      <c r="O134" s="12" t="s">
        <v>1938</v>
      </c>
      <c r="P134" s="12">
        <v>-1.65558994</v>
      </c>
      <c r="Q134" s="12">
        <v>2846.8159179700001</v>
      </c>
      <c r="R134" s="12">
        <v>1894</v>
      </c>
      <c r="S134" s="12">
        <v>5.9034247400000002</v>
      </c>
      <c r="T134" s="12">
        <v>36</v>
      </c>
      <c r="U134" s="12" t="s">
        <v>2843</v>
      </c>
      <c r="V134" s="12">
        <v>12.522249220000001</v>
      </c>
      <c r="W134" s="12">
        <v>21</v>
      </c>
      <c r="X134" s="12">
        <v>-0.11507299</v>
      </c>
      <c r="Y134" s="12">
        <v>0.22001761</v>
      </c>
      <c r="Z134" s="12">
        <v>0.91558318999999999</v>
      </c>
      <c r="AA134" s="12">
        <v>-78.674774170000006</v>
      </c>
      <c r="AB134" s="12">
        <v>3.7900924699999998</v>
      </c>
      <c r="AC134" s="12" t="s">
        <v>1938</v>
      </c>
      <c r="AD134" s="12" t="s">
        <v>1938</v>
      </c>
      <c r="AE134" s="12"/>
      <c r="AF134" s="12"/>
      <c r="AG134" s="12"/>
      <c r="AH134" s="12">
        <v>14.591578480000001</v>
      </c>
      <c r="AI134" s="12">
        <v>14.901961330000001</v>
      </c>
      <c r="AJ134" s="12" t="s">
        <v>1938</v>
      </c>
      <c r="AK134" s="12">
        <v>48.720325469999999</v>
      </c>
      <c r="AL134" s="12" t="s">
        <v>1938</v>
      </c>
      <c r="AM134" s="12" t="s">
        <v>1938</v>
      </c>
      <c r="AN134" s="12">
        <v>0.16261095</v>
      </c>
      <c r="AO134" s="12" t="s">
        <v>1938</v>
      </c>
      <c r="AP134" s="12">
        <v>-12.23435783</v>
      </c>
      <c r="AQ134" s="12">
        <v>0</v>
      </c>
      <c r="AR134" s="12">
        <v>3.7236999999999999E-2</v>
      </c>
      <c r="AS134" s="12" t="s">
        <v>1938</v>
      </c>
      <c r="AT134" s="12" t="s">
        <v>1938</v>
      </c>
      <c r="AU134" s="12">
        <v>0</v>
      </c>
      <c r="AV134" s="12">
        <v>0.97200394000000001</v>
      </c>
      <c r="AW134" s="12">
        <v>8.9294109299999995</v>
      </c>
      <c r="AX134" s="12">
        <v>90.269996640000002</v>
      </c>
      <c r="AY134" s="12">
        <v>7.6551170300000004</v>
      </c>
      <c r="AZ134" s="12">
        <v>0</v>
      </c>
      <c r="BA134" s="12">
        <v>13.062886239999999</v>
      </c>
      <c r="BB134" s="12" t="s">
        <v>1938</v>
      </c>
      <c r="BC134" s="44"/>
      <c r="BD134" s="12">
        <f t="shared" si="30"/>
        <v>5.0380519480519492</v>
      </c>
      <c r="BE134" s="12">
        <f t="shared" si="31"/>
        <v>237.36853505636563</v>
      </c>
      <c r="BF134" s="12">
        <f t="shared" si="32"/>
        <v>0.10470394736842009</v>
      </c>
      <c r="BG134" s="12">
        <f t="shared" si="33"/>
        <v>3447.2924187724993</v>
      </c>
      <c r="BP134" s="12">
        <v>2027</v>
      </c>
      <c r="BQ134" s="12"/>
      <c r="BR134" s="12" t="str">
        <f t="shared" si="34"/>
        <v xml:space="preserve"> </v>
      </c>
    </row>
    <row r="135" spans="1:70" x14ac:dyDescent="0.3">
      <c r="A135" s="12">
        <f t="shared" si="35"/>
        <v>134</v>
      </c>
      <c r="B135" s="12" t="s">
        <v>3016</v>
      </c>
      <c r="C135" s="12" t="s">
        <v>3015</v>
      </c>
      <c r="D135" s="12">
        <v>-78.674710930000003</v>
      </c>
      <c r="E135" s="12">
        <v>-1.6555216500000001</v>
      </c>
      <c r="F135" s="12">
        <v>9.8800000000000008</v>
      </c>
      <c r="G135" s="12">
        <f t="shared" si="36"/>
        <v>-9.4166666666667176E-2</v>
      </c>
      <c r="H135" s="12">
        <v>3.7900925000000001</v>
      </c>
      <c r="I135" s="12">
        <v>2846.31811523437</v>
      </c>
      <c r="J135" s="12">
        <v>41.4</v>
      </c>
      <c r="K135" s="12">
        <v>-1.4520833500000001</v>
      </c>
      <c r="L135" s="12">
        <v>2.4001872500000001</v>
      </c>
      <c r="M135" s="12">
        <v>9.8144311900000005</v>
      </c>
      <c r="N135" s="12">
        <v>5.9517090000000002E-2</v>
      </c>
      <c r="O135" s="12" t="s">
        <v>1938</v>
      </c>
      <c r="P135" s="12">
        <v>-1.65552163</v>
      </c>
      <c r="Q135" s="12">
        <v>2846.3181152299999</v>
      </c>
      <c r="R135" s="12">
        <v>1862</v>
      </c>
      <c r="S135" s="12">
        <v>5.9190449699999999</v>
      </c>
      <c r="T135" s="12">
        <v>36</v>
      </c>
      <c r="U135" s="12">
        <v>35.568000789999999</v>
      </c>
      <c r="V135" s="12">
        <v>12.522249220000001</v>
      </c>
      <c r="W135" s="12">
        <v>21</v>
      </c>
      <c r="X135" s="12">
        <v>-0.1138527</v>
      </c>
      <c r="Y135" s="12">
        <v>0.19268319</v>
      </c>
      <c r="Z135" s="12">
        <v>0.90874957999999995</v>
      </c>
      <c r="AA135" s="12">
        <v>-78.674713130000001</v>
      </c>
      <c r="AB135" s="12">
        <v>3.7900924699999998</v>
      </c>
      <c r="AC135" s="12" t="s">
        <v>1938</v>
      </c>
      <c r="AD135" s="12" t="s">
        <v>1938</v>
      </c>
      <c r="AE135" s="12"/>
      <c r="AF135" s="12"/>
      <c r="AG135" s="12"/>
      <c r="AH135" s="12">
        <v>14.61408997</v>
      </c>
      <c r="AI135" s="12">
        <v>12.941176410000001</v>
      </c>
      <c r="AJ135" s="12" t="s">
        <v>1938</v>
      </c>
      <c r="AK135" s="12">
        <v>48.720325469999999</v>
      </c>
      <c r="AL135" s="12" t="s">
        <v>1938</v>
      </c>
      <c r="AM135" s="12" t="s">
        <v>1938</v>
      </c>
      <c r="AN135" s="12">
        <v>0.16261095</v>
      </c>
      <c r="AO135" s="12" t="s">
        <v>1938</v>
      </c>
      <c r="AP135" s="12">
        <v>-12.23435783</v>
      </c>
      <c r="AQ135" s="12">
        <v>0</v>
      </c>
      <c r="AR135" s="12">
        <v>3.7236999999999999E-2</v>
      </c>
      <c r="AS135" s="12" t="s">
        <v>1938</v>
      </c>
      <c r="AT135" s="12" t="s">
        <v>1938</v>
      </c>
      <c r="AU135" s="12">
        <v>0</v>
      </c>
      <c r="AV135" s="12">
        <v>0</v>
      </c>
      <c r="AW135" s="12">
        <v>8.94503117</v>
      </c>
      <c r="AX135" s="12">
        <v>90.269996640000002</v>
      </c>
      <c r="AY135" s="12">
        <v>7.6551170300000004</v>
      </c>
      <c r="AZ135" s="12">
        <v>0</v>
      </c>
      <c r="BA135" s="12">
        <v>13.062886239999999</v>
      </c>
      <c r="BB135" s="12" t="s">
        <v>1938</v>
      </c>
      <c r="BC135" s="44"/>
      <c r="BD135" s="12">
        <f t="shared" si="30"/>
        <v>4.91805194805195</v>
      </c>
      <c r="BE135" s="12">
        <f t="shared" si="31"/>
        <v>204.9028444781527</v>
      </c>
      <c r="BF135" s="12">
        <f t="shared" si="32"/>
        <v>9.7203947368421584E-2</v>
      </c>
      <c r="BG135" s="12">
        <f t="shared" si="33"/>
        <v>3200.3610108303119</v>
      </c>
      <c r="BP135" s="12">
        <v>2044</v>
      </c>
      <c r="BQ135" s="12"/>
      <c r="BR135" s="12" t="str">
        <f t="shared" si="34"/>
        <v xml:space="preserve"> </v>
      </c>
    </row>
    <row r="136" spans="1:70" x14ac:dyDescent="0.3">
      <c r="A136" s="12">
        <f t="shared" si="35"/>
        <v>135</v>
      </c>
      <c r="B136" s="12" t="s">
        <v>3014</v>
      </c>
      <c r="C136" s="12" t="s">
        <v>3013</v>
      </c>
      <c r="D136" s="12">
        <v>-78.674652260000002</v>
      </c>
      <c r="E136" s="12">
        <v>-1.6554538599999999</v>
      </c>
      <c r="F136" s="12">
        <v>9.83</v>
      </c>
      <c r="G136" s="12">
        <f t="shared" si="36"/>
        <v>-3.3333333333334991E-2</v>
      </c>
      <c r="H136" s="12">
        <v>3.7900925000000001</v>
      </c>
      <c r="I136" s="12">
        <v>2846.5576171875</v>
      </c>
      <c r="J136" s="12">
        <v>41.5</v>
      </c>
      <c r="K136" s="12">
        <v>-0.91817634999999997</v>
      </c>
      <c r="L136" s="12">
        <v>2.2062568699999998</v>
      </c>
      <c r="M136" s="12">
        <v>10.06342793</v>
      </c>
      <c r="N136" s="12">
        <v>3.135806E-2</v>
      </c>
      <c r="O136" s="12" t="s">
        <v>1938</v>
      </c>
      <c r="P136" s="12">
        <v>-1.6554538000000001</v>
      </c>
      <c r="Q136" s="12">
        <v>2846.5576171900002</v>
      </c>
      <c r="R136" s="12">
        <v>1849</v>
      </c>
      <c r="S136" s="12">
        <v>5.93497086</v>
      </c>
      <c r="T136" s="12">
        <v>35</v>
      </c>
      <c r="U136" s="12">
        <v>35.388000490000003</v>
      </c>
      <c r="V136" s="12">
        <v>12.498906140000001</v>
      </c>
      <c r="W136" s="12">
        <v>19</v>
      </c>
      <c r="X136" s="12">
        <v>-0.1001855</v>
      </c>
      <c r="Y136" s="12">
        <v>0.23124423999999999</v>
      </c>
      <c r="Z136" s="12">
        <v>0.92827415000000002</v>
      </c>
      <c r="AA136" s="12">
        <v>-78.674652100000003</v>
      </c>
      <c r="AB136" s="12">
        <v>3.7900924699999998</v>
      </c>
      <c r="AC136" s="12" t="s">
        <v>1938</v>
      </c>
      <c r="AD136" s="12" t="s">
        <v>1938</v>
      </c>
      <c r="AE136" s="12"/>
      <c r="AF136" s="12"/>
      <c r="AG136" s="12"/>
      <c r="AH136" s="12">
        <v>14.63550377</v>
      </c>
      <c r="AI136" s="12">
        <v>12.941176410000001</v>
      </c>
      <c r="AJ136" s="12" t="s">
        <v>1938</v>
      </c>
      <c r="AK136" s="12">
        <v>48.720130920000003</v>
      </c>
      <c r="AL136" s="12" t="s">
        <v>1938</v>
      </c>
      <c r="AM136" s="12" t="s">
        <v>1938</v>
      </c>
      <c r="AN136" s="12">
        <v>0.16273728000000001</v>
      </c>
      <c r="AO136" s="12" t="s">
        <v>1938</v>
      </c>
      <c r="AP136" s="12">
        <v>-11.654207230000001</v>
      </c>
      <c r="AQ136" s="12">
        <v>1.093381E-2</v>
      </c>
      <c r="AR136" s="12">
        <v>3.716759E-2</v>
      </c>
      <c r="AS136" s="12" t="s">
        <v>1938</v>
      </c>
      <c r="AT136" s="12" t="s">
        <v>1938</v>
      </c>
      <c r="AU136" s="12">
        <v>94.17983246</v>
      </c>
      <c r="AV136" s="12">
        <v>0.38800048999999998</v>
      </c>
      <c r="AW136" s="12">
        <v>8.9609575299999999</v>
      </c>
      <c r="AX136" s="12">
        <v>28.083965299999999</v>
      </c>
      <c r="AY136" s="12">
        <v>7.6647338899999999</v>
      </c>
      <c r="AZ136" s="12">
        <v>3.56067657</v>
      </c>
      <c r="BA136" s="12">
        <v>13.04649639</v>
      </c>
      <c r="BB136" s="12" t="s">
        <v>1938</v>
      </c>
      <c r="BC136" s="44"/>
      <c r="BD136" s="12">
        <f t="shared" si="30"/>
        <v>4.8680519480519493</v>
      </c>
      <c r="BE136" s="12">
        <f t="shared" si="31"/>
        <v>220.64755986695013</v>
      </c>
      <c r="BF136" s="12">
        <f t="shared" si="32"/>
        <v>3.6370614035089406E-2</v>
      </c>
      <c r="BG136" s="12">
        <f t="shared" si="33"/>
        <v>1197.4729241877701</v>
      </c>
      <c r="BP136" s="12">
        <v>2044</v>
      </c>
      <c r="BQ136" s="12"/>
      <c r="BR136" s="12" t="str">
        <f t="shared" si="34"/>
        <v xml:space="preserve"> </v>
      </c>
    </row>
    <row r="137" spans="1:70" x14ac:dyDescent="0.3">
      <c r="A137" s="12">
        <f t="shared" si="35"/>
        <v>136</v>
      </c>
      <c r="B137" s="12" t="s">
        <v>3012</v>
      </c>
      <c r="C137" s="12" t="s">
        <v>3011</v>
      </c>
      <c r="D137" s="12">
        <v>-78.674595370000006</v>
      </c>
      <c r="E137" s="12">
        <v>-1.65538713</v>
      </c>
      <c r="F137" s="12">
        <v>9.7899999999999991</v>
      </c>
      <c r="G137" s="12">
        <f t="shared" si="36"/>
        <v>-6.999999999999984E-2</v>
      </c>
      <c r="H137" s="12">
        <v>3.7900925000000001</v>
      </c>
      <c r="I137" s="12">
        <v>2846.66040039062</v>
      </c>
      <c r="J137" s="12">
        <v>42</v>
      </c>
      <c r="K137" s="12">
        <v>-0.53749829999999998</v>
      </c>
      <c r="L137" s="12">
        <v>2.4839842299999999</v>
      </c>
      <c r="M137" s="12">
        <v>9.3331966400000006</v>
      </c>
      <c r="N137" s="12">
        <v>3.3814690000000001E-2</v>
      </c>
      <c r="O137" s="12" t="s">
        <v>1938</v>
      </c>
      <c r="P137" s="12">
        <v>-1.6553871600000001</v>
      </c>
      <c r="Q137" s="12">
        <v>2846.6604003900002</v>
      </c>
      <c r="R137" s="12">
        <v>1849</v>
      </c>
      <c r="S137" s="12">
        <v>5.93497086</v>
      </c>
      <c r="T137" s="12">
        <v>35</v>
      </c>
      <c r="U137" s="12">
        <v>35.243999479999999</v>
      </c>
      <c r="V137" s="12">
        <v>12.498906140000001</v>
      </c>
      <c r="W137" s="12">
        <v>18</v>
      </c>
      <c r="X137" s="12">
        <v>-9.7500879999999998E-2</v>
      </c>
      <c r="Y137" s="12">
        <v>0.18487337000000001</v>
      </c>
      <c r="Z137" s="12">
        <v>0.97757375000000002</v>
      </c>
      <c r="AA137" s="12">
        <v>-78.674598689999996</v>
      </c>
      <c r="AB137" s="12">
        <v>3.7900924699999998</v>
      </c>
      <c r="AC137" s="12" t="s">
        <v>1938</v>
      </c>
      <c r="AD137" s="12" t="s">
        <v>1938</v>
      </c>
      <c r="AE137" s="12"/>
      <c r="AF137" s="12"/>
      <c r="AG137" s="12"/>
      <c r="AH137" s="12">
        <v>14.63550377</v>
      </c>
      <c r="AI137" s="12">
        <v>14.901961330000001</v>
      </c>
      <c r="AJ137" s="12" t="s">
        <v>1938</v>
      </c>
      <c r="AK137" s="12">
        <v>48.720130920000003</v>
      </c>
      <c r="AL137" s="12" t="s">
        <v>1938</v>
      </c>
      <c r="AM137" s="12" t="s">
        <v>1938</v>
      </c>
      <c r="AN137" s="12">
        <v>0.16273728000000001</v>
      </c>
      <c r="AO137" s="12" t="s">
        <v>1938</v>
      </c>
      <c r="AP137" s="12">
        <v>-11.654207230000001</v>
      </c>
      <c r="AQ137" s="12">
        <v>1.093381E-2</v>
      </c>
      <c r="AR137" s="12">
        <v>3.716759E-2</v>
      </c>
      <c r="AS137" s="12" t="s">
        <v>1938</v>
      </c>
      <c r="AT137" s="12" t="s">
        <v>1938</v>
      </c>
      <c r="AU137" s="12">
        <v>94.17983246</v>
      </c>
      <c r="AV137" s="12">
        <v>0.38800048999999998</v>
      </c>
      <c r="AW137" s="12">
        <v>8.9609575299999999</v>
      </c>
      <c r="AX137" s="12">
        <v>28.083965299999999</v>
      </c>
      <c r="AY137" s="12">
        <v>7.6647338899999999</v>
      </c>
      <c r="AZ137" s="12">
        <v>3.56067657</v>
      </c>
      <c r="BA137" s="12">
        <v>13.04649639</v>
      </c>
      <c r="BB137" s="12" t="s">
        <v>1938</v>
      </c>
      <c r="BC137" s="44"/>
      <c r="BD137" s="12">
        <f t="shared" si="30"/>
        <v>4.8280519480519484</v>
      </c>
      <c r="BE137" s="12">
        <f t="shared" si="31"/>
        <v>194.36725441900043</v>
      </c>
      <c r="BF137" s="12">
        <f t="shared" si="32"/>
        <v>7.3037280701754248E-2</v>
      </c>
      <c r="BG137" s="12">
        <f t="shared" si="33"/>
        <v>2404.693140794197</v>
      </c>
      <c r="BP137" s="12">
        <v>2081</v>
      </c>
      <c r="BQ137" s="12"/>
      <c r="BR137" s="12" t="str">
        <f t="shared" si="34"/>
        <v xml:space="preserve"> </v>
      </c>
    </row>
    <row r="138" spans="1:70" x14ac:dyDescent="0.3">
      <c r="A138" s="12">
        <f t="shared" si="35"/>
        <v>137</v>
      </c>
      <c r="B138" s="12" t="s">
        <v>3010</v>
      </c>
      <c r="C138" s="12" t="s">
        <v>3009</v>
      </c>
      <c r="D138" s="12">
        <v>-78.674536309999993</v>
      </c>
      <c r="E138" s="12">
        <v>-1.65532269</v>
      </c>
      <c r="F138" s="12">
        <v>9.68</v>
      </c>
      <c r="G138" s="12">
        <f t="shared" si="36"/>
        <v>-9.2499999999999805E-2</v>
      </c>
      <c r="H138" s="12">
        <v>3.7900925000000001</v>
      </c>
      <c r="I138" s="12">
        <v>2846.26391601562</v>
      </c>
      <c r="J138" s="12">
        <v>42.5</v>
      </c>
      <c r="K138" s="12">
        <v>-1.1001356799999999</v>
      </c>
      <c r="L138" s="12">
        <v>1.851915</v>
      </c>
      <c r="M138" s="12">
        <v>8.9429416699999997</v>
      </c>
      <c r="N138" s="12">
        <v>-4.3313919999999999E-2</v>
      </c>
      <c r="O138" s="12" t="s">
        <v>1938</v>
      </c>
      <c r="P138" s="12">
        <v>-1.6553226700000001</v>
      </c>
      <c r="Q138" s="12">
        <v>2846.2639160200001</v>
      </c>
      <c r="R138" s="12">
        <v>1822</v>
      </c>
      <c r="S138" s="12">
        <v>5.9506626100000002</v>
      </c>
      <c r="T138" s="12">
        <v>35</v>
      </c>
      <c r="U138" s="12">
        <v>34.847999569999999</v>
      </c>
      <c r="V138" s="12">
        <v>12.473576550000001</v>
      </c>
      <c r="W138" s="12">
        <v>19</v>
      </c>
      <c r="X138" s="12">
        <v>-6.9434289999999996E-2</v>
      </c>
      <c r="Y138" s="12">
        <v>0.22929178</v>
      </c>
      <c r="Z138" s="12">
        <v>0.85359269000000004</v>
      </c>
      <c r="AA138" s="12">
        <v>-78.674537659999999</v>
      </c>
      <c r="AB138" s="12">
        <v>3.7900924699999998</v>
      </c>
      <c r="AC138" s="12" t="s">
        <v>1938</v>
      </c>
      <c r="AD138" s="12" t="s">
        <v>1938</v>
      </c>
      <c r="AE138" s="12"/>
      <c r="AF138" s="12"/>
      <c r="AG138" s="12"/>
      <c r="AH138" s="12">
        <v>14.65687275</v>
      </c>
      <c r="AI138" s="12">
        <v>10.588235859999999</v>
      </c>
      <c r="AJ138" s="12" t="s">
        <v>1938</v>
      </c>
      <c r="AK138" s="12">
        <v>48.719966890000002</v>
      </c>
      <c r="AL138" s="12" t="s">
        <v>1938</v>
      </c>
      <c r="AM138" s="12" t="s">
        <v>1938</v>
      </c>
      <c r="AN138" s="12">
        <v>0.16284448000000001</v>
      </c>
      <c r="AO138" s="12" t="s">
        <v>1938</v>
      </c>
      <c r="AP138" s="12">
        <v>-12.08932018</v>
      </c>
      <c r="AQ138" s="12">
        <v>9.0987299999999993E-3</v>
      </c>
      <c r="AR138" s="12">
        <v>3.7092269999999997E-2</v>
      </c>
      <c r="AS138" s="12" t="s">
        <v>1938</v>
      </c>
      <c r="AT138" s="12" t="s">
        <v>1938</v>
      </c>
      <c r="AU138" s="12">
        <v>82.961250309999997</v>
      </c>
      <c r="AV138" s="12">
        <v>0.24399947999999999</v>
      </c>
      <c r="AW138" s="12">
        <v>8.9766483299999997</v>
      </c>
      <c r="AX138" s="12">
        <v>31.881668090000002</v>
      </c>
      <c r="AY138" s="12">
        <v>7.6751756699999998</v>
      </c>
      <c r="AZ138" s="12">
        <v>3.1365335000000001</v>
      </c>
      <c r="BA138" s="12">
        <v>13.0287466</v>
      </c>
      <c r="BB138" s="12" t="s">
        <v>1938</v>
      </c>
      <c r="BC138" s="44"/>
      <c r="BD138" s="12">
        <f t="shared" si="30"/>
        <v>4.7180519480519489</v>
      </c>
      <c r="BE138" s="12">
        <f t="shared" si="31"/>
        <v>254.7661176701927</v>
      </c>
      <c r="BF138" s="12">
        <f t="shared" si="32"/>
        <v>9.5537280701754212E-2</v>
      </c>
      <c r="BG138" s="12">
        <f t="shared" si="33"/>
        <v>3145.4873646209035</v>
      </c>
      <c r="BP138" s="12">
        <v>2081</v>
      </c>
      <c r="BQ138" s="12"/>
      <c r="BR138" s="12" t="str">
        <f t="shared" si="34"/>
        <v xml:space="preserve"> </v>
      </c>
    </row>
    <row r="139" spans="1:70" x14ac:dyDescent="0.3">
      <c r="A139" s="12">
        <f t="shared" si="35"/>
        <v>138</v>
      </c>
      <c r="B139" s="12" t="s">
        <v>3008</v>
      </c>
      <c r="C139" s="12" t="s">
        <v>3007</v>
      </c>
      <c r="D139" s="12">
        <v>-78.674477830000001</v>
      </c>
      <c r="E139" s="12">
        <v>-1.6552599400000001</v>
      </c>
      <c r="F139" s="12">
        <v>9.52</v>
      </c>
      <c r="G139" s="12">
        <f t="shared" si="36"/>
        <v>-0.39166666666666689</v>
      </c>
      <c r="H139" s="12">
        <v>3.7900925000000001</v>
      </c>
      <c r="I139" s="12">
        <v>2846.28393554687</v>
      </c>
      <c r="J139" s="12">
        <v>43</v>
      </c>
      <c r="K139" s="12">
        <v>-0.69790976999999998</v>
      </c>
      <c r="L139" s="12">
        <v>1.3347674599999999</v>
      </c>
      <c r="M139" s="12">
        <v>9.8527383799999999</v>
      </c>
      <c r="N139" s="12">
        <v>2.9590109999999999E-2</v>
      </c>
      <c r="O139" s="12" t="s">
        <v>1938</v>
      </c>
      <c r="P139" s="12">
        <v>-1.6552599699999999</v>
      </c>
      <c r="Q139" s="12">
        <v>2846.28393555</v>
      </c>
      <c r="R139" s="12">
        <v>1711</v>
      </c>
      <c r="S139" s="12">
        <v>5.9506626100000002</v>
      </c>
      <c r="T139" s="12">
        <v>35</v>
      </c>
      <c r="U139" s="12">
        <v>34.271999360000002</v>
      </c>
      <c r="V139" s="12">
        <v>12.440684320000001</v>
      </c>
      <c r="W139" s="12">
        <v>18</v>
      </c>
      <c r="X139" s="12">
        <v>-4.8689419999999997E-2</v>
      </c>
      <c r="Y139" s="12">
        <v>0.12288283</v>
      </c>
      <c r="Z139" s="12">
        <v>0.92339300999999996</v>
      </c>
      <c r="AA139" s="12">
        <v>-78.674476619999993</v>
      </c>
      <c r="AB139" s="12">
        <v>3.7900924699999998</v>
      </c>
      <c r="AC139" s="12" t="s">
        <v>1938</v>
      </c>
      <c r="AD139" s="12" t="s">
        <v>1938</v>
      </c>
      <c r="AE139" s="12"/>
      <c r="AF139" s="12"/>
      <c r="AG139" s="12"/>
      <c r="AH139" s="12">
        <v>14.65687275</v>
      </c>
      <c r="AI139" s="12">
        <v>10.588235859999999</v>
      </c>
      <c r="AJ139" s="12" t="s">
        <v>1938</v>
      </c>
      <c r="AK139" s="12">
        <v>48.719966890000002</v>
      </c>
      <c r="AL139" s="12" t="s">
        <v>1938</v>
      </c>
      <c r="AM139" s="12" t="s">
        <v>1938</v>
      </c>
      <c r="AN139" s="12">
        <v>0.16284448000000001</v>
      </c>
      <c r="AO139" s="12" t="s">
        <v>1938</v>
      </c>
      <c r="AP139" s="12">
        <v>-12.379396440000001</v>
      </c>
      <c r="AQ139" s="12">
        <v>0</v>
      </c>
      <c r="AR139" s="12">
        <v>3.699446E-2</v>
      </c>
      <c r="AS139" s="12" t="s">
        <v>1938</v>
      </c>
      <c r="AT139" s="12" t="s">
        <v>1938</v>
      </c>
      <c r="AU139" s="12">
        <v>0</v>
      </c>
      <c r="AV139" s="12">
        <v>0.24399947999999999</v>
      </c>
      <c r="AW139" s="12">
        <v>8.9766483299999997</v>
      </c>
      <c r="AX139" s="12">
        <v>90.269996640000002</v>
      </c>
      <c r="AY139" s="12">
        <v>7.6886158</v>
      </c>
      <c r="AZ139" s="12">
        <v>0</v>
      </c>
      <c r="BA139" s="12">
        <v>13.00597191</v>
      </c>
      <c r="BB139" s="12" t="s">
        <v>1938</v>
      </c>
      <c r="BC139" s="44"/>
      <c r="BD139" s="12">
        <f t="shared" si="30"/>
        <v>4.5580519480519488</v>
      </c>
      <c r="BE139" s="12">
        <f t="shared" si="31"/>
        <v>341.48659482993008</v>
      </c>
      <c r="BF139" s="12">
        <f t="shared" si="32"/>
        <v>0.39470394736842129</v>
      </c>
      <c r="BG139" s="12">
        <f t="shared" si="33"/>
        <v>12995.306859205661</v>
      </c>
      <c r="BP139" s="12">
        <v>2151</v>
      </c>
      <c r="BQ139" s="12"/>
      <c r="BR139" s="12" t="str">
        <f t="shared" si="34"/>
        <v xml:space="preserve"> </v>
      </c>
    </row>
    <row r="140" spans="1:70" x14ac:dyDescent="0.3">
      <c r="A140" s="12">
        <f t="shared" si="35"/>
        <v>139</v>
      </c>
      <c r="B140" s="12" t="s">
        <v>3006</v>
      </c>
      <c r="C140" s="12" t="s">
        <v>3005</v>
      </c>
      <c r="D140" s="12">
        <v>-78.674423410000003</v>
      </c>
      <c r="E140" s="12">
        <v>-1.6552028000000001</v>
      </c>
      <c r="F140" s="12">
        <v>8.7799999999999994</v>
      </c>
      <c r="G140" s="12">
        <f t="shared" si="36"/>
        <v>-1.1408333333333331</v>
      </c>
      <c r="H140" s="12">
        <v>3.7900925000000001</v>
      </c>
      <c r="I140" s="12">
        <v>2846.4091796875</v>
      </c>
      <c r="J140" s="12">
        <v>43</v>
      </c>
      <c r="K140" s="12">
        <v>-0.45609543000000002</v>
      </c>
      <c r="L140" s="12">
        <v>0.67157358</v>
      </c>
      <c r="M140" s="12">
        <v>9.8383731799999996</v>
      </c>
      <c r="N140" s="12">
        <v>4.2915549999999997E-2</v>
      </c>
      <c r="O140" s="12" t="s">
        <v>1938</v>
      </c>
      <c r="P140" s="12">
        <v>-1.6552027499999999</v>
      </c>
      <c r="Q140" s="12">
        <v>2846.4091796900002</v>
      </c>
      <c r="R140" s="12">
        <v>1711</v>
      </c>
      <c r="S140" s="12">
        <v>5.9653015099999998</v>
      </c>
      <c r="T140" s="12">
        <v>33</v>
      </c>
      <c r="U140" s="12">
        <v>31.60799789</v>
      </c>
      <c r="V140" s="12">
        <v>12.440684320000001</v>
      </c>
      <c r="W140" s="12">
        <v>19</v>
      </c>
      <c r="X140" s="12">
        <v>-4.2832050000000003E-2</v>
      </c>
      <c r="Y140" s="12">
        <v>9.3840010000000001E-2</v>
      </c>
      <c r="Z140" s="12">
        <v>0.94682257999999997</v>
      </c>
      <c r="AA140" s="12">
        <v>-78.674423219999994</v>
      </c>
      <c r="AB140" s="12">
        <v>3.7900924699999998</v>
      </c>
      <c r="AC140" s="12" t="s">
        <v>1938</v>
      </c>
      <c r="AD140" s="12" t="s">
        <v>1938</v>
      </c>
      <c r="AE140" s="12"/>
      <c r="AF140" s="12"/>
      <c r="AG140" s="12"/>
      <c r="AH140" s="12">
        <v>14.67610073</v>
      </c>
      <c r="AI140" s="12">
        <v>10.588235859999999</v>
      </c>
      <c r="AJ140" s="12" t="s">
        <v>1938</v>
      </c>
      <c r="AK140" s="12">
        <v>48.719966890000002</v>
      </c>
      <c r="AL140" s="12" t="s">
        <v>1938</v>
      </c>
      <c r="AM140" s="12" t="s">
        <v>1938</v>
      </c>
      <c r="AN140" s="12">
        <v>0.16284448000000001</v>
      </c>
      <c r="AO140" s="12" t="s">
        <v>1938</v>
      </c>
      <c r="AP140" s="12">
        <v>-12.379396440000001</v>
      </c>
      <c r="AQ140" s="12">
        <v>0</v>
      </c>
      <c r="AR140" s="12">
        <v>3.699446E-2</v>
      </c>
      <c r="AS140" s="12" t="s">
        <v>1938</v>
      </c>
      <c r="AT140" s="12" t="s">
        <v>1938</v>
      </c>
      <c r="AU140" s="12">
        <v>0</v>
      </c>
      <c r="AV140" s="12">
        <v>1.2719993599999999</v>
      </c>
      <c r="AW140" s="12">
        <v>8.9912872299999993</v>
      </c>
      <c r="AX140" s="12">
        <v>90.269996640000002</v>
      </c>
      <c r="AY140" s="12">
        <v>7.6886158</v>
      </c>
      <c r="AZ140" s="12">
        <v>0</v>
      </c>
      <c r="BA140" s="12">
        <v>13.00597191</v>
      </c>
      <c r="BB140" s="12" t="s">
        <v>1938</v>
      </c>
      <c r="BC140" s="44"/>
      <c r="BD140" s="12">
        <f t="shared" si="30"/>
        <v>3.8180519480519486</v>
      </c>
      <c r="BE140" s="12">
        <f t="shared" si="31"/>
        <v>568.52325072882536</v>
      </c>
      <c r="BF140" s="12">
        <f t="shared" si="32"/>
        <v>1.1438706140350876</v>
      </c>
      <c r="BG140" s="12">
        <f t="shared" si="33"/>
        <v>37661.010830324551</v>
      </c>
      <c r="BP140" s="12">
        <v>2151</v>
      </c>
      <c r="BQ140" s="12"/>
      <c r="BR140" s="12" t="str">
        <f t="shared" si="34"/>
        <v xml:space="preserve"> </v>
      </c>
    </row>
    <row r="141" spans="1:70" x14ac:dyDescent="0.3">
      <c r="A141" s="12">
        <f t="shared" si="35"/>
        <v>140</v>
      </c>
      <c r="B141" s="12" t="s">
        <v>3004</v>
      </c>
      <c r="C141" s="12" t="s">
        <v>3003</v>
      </c>
      <c r="D141" s="12">
        <v>-78.674376850000002</v>
      </c>
      <c r="E141" s="12">
        <v>-1.6551550399999999</v>
      </c>
      <c r="F141" s="12">
        <v>7.29</v>
      </c>
      <c r="G141" s="12">
        <f t="shared" si="36"/>
        <v>-1.7483333333333329</v>
      </c>
      <c r="H141" s="12">
        <v>3.7900925000000001</v>
      </c>
      <c r="I141" s="12">
        <v>2846.1044921875</v>
      </c>
      <c r="J141" s="12">
        <v>42.6</v>
      </c>
      <c r="K141" s="12">
        <v>-0.42975920000000001</v>
      </c>
      <c r="L141" s="12">
        <v>0.30286651999999997</v>
      </c>
      <c r="M141" s="12">
        <v>11.535861969999999</v>
      </c>
      <c r="N141" s="12">
        <v>0.19614941</v>
      </c>
      <c r="O141" s="12" t="s">
        <v>1938</v>
      </c>
      <c r="P141" s="12">
        <v>-1.65515506</v>
      </c>
      <c r="Q141" s="12">
        <v>2846.1044921900002</v>
      </c>
      <c r="R141" s="12">
        <v>1320</v>
      </c>
      <c r="S141" s="12">
        <v>5.9779128999999998</v>
      </c>
      <c r="T141" s="12">
        <v>26</v>
      </c>
      <c r="U141" s="12">
        <v>26.243999479999999</v>
      </c>
      <c r="V141" s="12">
        <v>12.41015434</v>
      </c>
      <c r="W141" s="12">
        <v>19</v>
      </c>
      <c r="X141" s="12">
        <v>-5.771954E-2</v>
      </c>
      <c r="Y141" s="12">
        <v>4.2343930000000002E-2</v>
      </c>
      <c r="Z141" s="12">
        <v>0.98147868999999999</v>
      </c>
      <c r="AA141" s="12">
        <v>-78.674377440000001</v>
      </c>
      <c r="AB141" s="12">
        <v>3.7900924699999998</v>
      </c>
      <c r="AC141" s="12" t="s">
        <v>1938</v>
      </c>
      <c r="AD141" s="12" t="s">
        <v>1938</v>
      </c>
      <c r="AE141" s="12"/>
      <c r="AF141" s="12"/>
      <c r="AG141" s="12"/>
      <c r="AH141" s="12">
        <v>14.68795776</v>
      </c>
      <c r="AI141" s="12">
        <v>14.901961330000001</v>
      </c>
      <c r="AJ141" s="12" t="s">
        <v>1938</v>
      </c>
      <c r="AK141" s="12">
        <v>48.719966890000002</v>
      </c>
      <c r="AL141" s="12" t="s">
        <v>1938</v>
      </c>
      <c r="AM141" s="12" t="s">
        <v>1938</v>
      </c>
      <c r="AN141" s="12">
        <v>0.16284448000000001</v>
      </c>
      <c r="AO141" s="12" t="s">
        <v>1938</v>
      </c>
      <c r="AP141" s="12">
        <v>-12.08932018</v>
      </c>
      <c r="AQ141" s="12">
        <v>0</v>
      </c>
      <c r="AR141" s="12">
        <v>3.690367E-2</v>
      </c>
      <c r="AS141" s="12" t="s">
        <v>1938</v>
      </c>
      <c r="AT141" s="12" t="s">
        <v>1938</v>
      </c>
      <c r="AU141" s="12">
        <v>0</v>
      </c>
      <c r="AV141" s="12">
        <v>5.60799789</v>
      </c>
      <c r="AW141" s="12">
        <v>9.0038986199999993</v>
      </c>
      <c r="AX141" s="12">
        <v>90.269996640000002</v>
      </c>
      <c r="AY141" s="12">
        <v>7.7011542300000002</v>
      </c>
      <c r="AZ141" s="12">
        <v>0</v>
      </c>
      <c r="BA141" s="12">
        <v>12.98479652</v>
      </c>
      <c r="BB141" s="12" t="s">
        <v>1938</v>
      </c>
      <c r="BC141" s="44"/>
      <c r="BD141" s="12">
        <f t="shared" si="30"/>
        <v>2.3280519480519493</v>
      </c>
      <c r="BE141" s="12">
        <f t="shared" si="31"/>
        <v>768.67259809765358</v>
      </c>
      <c r="BF141" s="12">
        <f t="shared" si="32"/>
        <v>1.7513706140350873</v>
      </c>
      <c r="BG141" s="12">
        <f t="shared" si="33"/>
        <v>57662.454873645649</v>
      </c>
      <c r="BP141" s="12">
        <v>2154</v>
      </c>
      <c r="BQ141" s="12"/>
      <c r="BR141" s="12" t="str">
        <f t="shared" si="34"/>
        <v xml:space="preserve"> </v>
      </c>
    </row>
    <row r="142" spans="1:70" x14ac:dyDescent="0.3">
      <c r="A142" s="12">
        <f t="shared" si="35"/>
        <v>141</v>
      </c>
      <c r="B142" s="12" t="s">
        <v>3002</v>
      </c>
      <c r="C142" s="12" t="s">
        <v>3001</v>
      </c>
      <c r="D142" s="12">
        <v>-78.674354089999994</v>
      </c>
      <c r="E142" s="12">
        <v>-1.65512696</v>
      </c>
      <c r="F142" s="12">
        <v>5.53</v>
      </c>
      <c r="G142" s="12">
        <f t="shared" si="36"/>
        <v>-1.418333333333333</v>
      </c>
      <c r="H142" s="12">
        <v>3.7900925000000001</v>
      </c>
      <c r="I142" s="12">
        <v>2845.45971679687</v>
      </c>
      <c r="J142" s="12">
        <v>38.6</v>
      </c>
      <c r="K142" s="12">
        <v>-0.87747489999999995</v>
      </c>
      <c r="L142" s="12">
        <v>1.1887211799999999</v>
      </c>
      <c r="M142" s="12">
        <v>10.09455299</v>
      </c>
      <c r="N142" s="12">
        <v>4.1189879999999998E-2</v>
      </c>
      <c r="O142" s="12" t="s">
        <v>1938</v>
      </c>
      <c r="P142" s="12">
        <v>-1.65512693</v>
      </c>
      <c r="Q142" s="12">
        <v>2845.4597168</v>
      </c>
      <c r="R142" s="12">
        <v>1320</v>
      </c>
      <c r="S142" s="12">
        <v>5.9779128999999998</v>
      </c>
      <c r="T142" s="12">
        <v>26</v>
      </c>
      <c r="U142" s="12">
        <v>19.908000950000002</v>
      </c>
      <c r="V142" s="12">
        <v>12.38397408</v>
      </c>
      <c r="W142" s="12">
        <v>17</v>
      </c>
      <c r="X142" s="12">
        <v>-9.8965209999999998E-2</v>
      </c>
      <c r="Y142" s="12">
        <v>0.12629962</v>
      </c>
      <c r="Z142" s="12">
        <v>0.88849294000000001</v>
      </c>
      <c r="AA142" s="12">
        <v>-78.674354550000004</v>
      </c>
      <c r="AB142" s="12">
        <v>3.7900924699999998</v>
      </c>
      <c r="AC142" s="12" t="s">
        <v>1938</v>
      </c>
      <c r="AD142" s="12" t="s">
        <v>1938</v>
      </c>
      <c r="AE142" s="12"/>
      <c r="AF142" s="12"/>
      <c r="AG142" s="12"/>
      <c r="AH142" s="12">
        <v>14.68795776</v>
      </c>
      <c r="AI142" s="12">
        <v>14.901961330000001</v>
      </c>
      <c r="AJ142" s="12" t="s">
        <v>1938</v>
      </c>
      <c r="AK142" s="12">
        <v>48.719966890000002</v>
      </c>
      <c r="AL142" s="12" t="s">
        <v>1938</v>
      </c>
      <c r="AM142" s="12" t="s">
        <v>1938</v>
      </c>
      <c r="AN142" s="12">
        <v>0.16284448000000001</v>
      </c>
      <c r="AO142" s="12" t="s">
        <v>1938</v>
      </c>
      <c r="AP142" s="12">
        <v>-11.364131929999999</v>
      </c>
      <c r="AQ142" s="12">
        <v>0</v>
      </c>
      <c r="AR142" s="12">
        <v>3.6825820000000002E-2</v>
      </c>
      <c r="AS142" s="12" t="s">
        <v>1938</v>
      </c>
      <c r="AT142" s="12" t="s">
        <v>1938</v>
      </c>
      <c r="AU142" s="12">
        <v>0</v>
      </c>
      <c r="AV142" s="12">
        <v>5.60799789</v>
      </c>
      <c r="AW142" s="12">
        <v>9.0038986199999993</v>
      </c>
      <c r="AX142" s="12">
        <v>90.269996640000002</v>
      </c>
      <c r="AY142" s="12">
        <v>7.7119560199999997</v>
      </c>
      <c r="AZ142" s="12">
        <v>0</v>
      </c>
      <c r="BA142" s="12">
        <v>12.966609</v>
      </c>
      <c r="BB142" s="12" t="s">
        <v>1938</v>
      </c>
      <c r="BC142" s="44"/>
      <c r="BD142" s="12">
        <f t="shared" si="30"/>
        <v>0.56805194805194947</v>
      </c>
      <c r="BE142" s="12">
        <f t="shared" si="31"/>
        <v>47.786811374215567</v>
      </c>
      <c r="BF142" s="12">
        <f t="shared" si="32"/>
        <v>1.4213706140350875</v>
      </c>
      <c r="BG142" s="12">
        <f t="shared" si="33"/>
        <v>46797.472924187277</v>
      </c>
      <c r="BP142" s="12">
        <v>2154</v>
      </c>
      <c r="BQ142" s="12"/>
      <c r="BR142" s="12" t="str">
        <f t="shared" si="34"/>
        <v xml:space="preserve"> </v>
      </c>
    </row>
    <row r="143" spans="1:70" x14ac:dyDescent="0.3">
      <c r="A143" s="12">
        <f t="shared" si="35"/>
        <v>142</v>
      </c>
      <c r="B143" s="12" t="s">
        <v>3000</v>
      </c>
      <c r="C143" s="12" t="s">
        <v>2999</v>
      </c>
      <c r="D143" s="12">
        <v>-78.674337679999994</v>
      </c>
      <c r="E143" s="12">
        <v>-1.65509566</v>
      </c>
      <c r="F143" s="12">
        <v>4.5</v>
      </c>
      <c r="G143" s="12">
        <f t="shared" si="36"/>
        <v>-1.0041666666666671</v>
      </c>
      <c r="H143" s="12">
        <v>3.7900925000000001</v>
      </c>
      <c r="I143" s="12">
        <v>2844.64794921875</v>
      </c>
      <c r="J143" s="12">
        <v>28.9</v>
      </c>
      <c r="K143" s="12">
        <v>-1.2342109699999999</v>
      </c>
      <c r="L143" s="12">
        <v>0.74818801999999995</v>
      </c>
      <c r="M143" s="12">
        <v>9.6779613500000004</v>
      </c>
      <c r="N143" s="12">
        <v>3.4513340000000003E-2</v>
      </c>
      <c r="O143" s="12" t="s">
        <v>1938</v>
      </c>
      <c r="P143" s="12">
        <v>-1.6550956999999999</v>
      </c>
      <c r="Q143" s="12">
        <v>2844.6479492200001</v>
      </c>
      <c r="R143" s="12">
        <v>897</v>
      </c>
      <c r="S143" s="12">
        <v>5.9874892199999996</v>
      </c>
      <c r="T143" s="12">
        <v>18</v>
      </c>
      <c r="U143" s="12">
        <v>16.199998860000001</v>
      </c>
      <c r="V143" s="12">
        <v>12.38397408</v>
      </c>
      <c r="W143" s="12">
        <v>21</v>
      </c>
      <c r="X143" s="12">
        <v>-7.3583259999999998E-2</v>
      </c>
      <c r="Y143" s="12">
        <v>0.12581152000000001</v>
      </c>
      <c r="Z143" s="12">
        <v>0.91729163999999996</v>
      </c>
      <c r="AA143" s="12">
        <v>-78.674339290000006</v>
      </c>
      <c r="AB143" s="12">
        <v>3.7900924699999998</v>
      </c>
      <c r="AC143" s="12" t="s">
        <v>1938</v>
      </c>
      <c r="AD143" s="12" t="s">
        <v>1938</v>
      </c>
      <c r="AE143" s="12"/>
      <c r="AF143" s="12"/>
      <c r="AG143" s="12"/>
      <c r="AH143" s="12">
        <v>14.69142246</v>
      </c>
      <c r="AI143" s="12">
        <v>19.6078434</v>
      </c>
      <c r="AJ143" s="12" t="s">
        <v>1938</v>
      </c>
      <c r="AK143" s="12">
        <v>48.719966890000002</v>
      </c>
      <c r="AL143" s="12" t="s">
        <v>1938</v>
      </c>
      <c r="AM143" s="12" t="s">
        <v>1938</v>
      </c>
      <c r="AN143" s="12">
        <v>0.16284448000000001</v>
      </c>
      <c r="AO143" s="12" t="s">
        <v>1938</v>
      </c>
      <c r="AP143" s="12">
        <v>-11.364131929999999</v>
      </c>
      <c r="AQ143" s="12">
        <v>0</v>
      </c>
      <c r="AR143" s="12">
        <v>3.6825820000000002E-2</v>
      </c>
      <c r="AS143" s="12" t="s">
        <v>1938</v>
      </c>
      <c r="AT143" s="12" t="s">
        <v>1938</v>
      </c>
      <c r="AU143" s="12">
        <v>0</v>
      </c>
      <c r="AV143" s="12">
        <v>1.9080009499999999</v>
      </c>
      <c r="AW143" s="12">
        <v>9.0134754200000007</v>
      </c>
      <c r="AX143" s="12">
        <v>90.269996640000002</v>
      </c>
      <c r="AY143" s="12">
        <v>7.7119560199999997</v>
      </c>
      <c r="AZ143" s="12">
        <v>0</v>
      </c>
      <c r="BA143" s="12">
        <v>12.966609</v>
      </c>
      <c r="BB143" s="12" t="s">
        <v>1938</v>
      </c>
      <c r="BC143" s="44"/>
      <c r="BD143" s="12">
        <f t="shared" si="30"/>
        <v>0.46194805194805078</v>
      </c>
      <c r="BE143" s="12">
        <f t="shared" si="31"/>
        <v>61.742241201356151</v>
      </c>
      <c r="BF143" s="12">
        <f t="shared" si="32"/>
        <v>1.0072039473684216</v>
      </c>
      <c r="BG143" s="12">
        <f t="shared" si="33"/>
        <v>33161.371841154942</v>
      </c>
      <c r="BP143" s="12">
        <v>2196</v>
      </c>
      <c r="BQ143" s="12"/>
      <c r="BR143" s="12" t="str">
        <f t="shared" si="34"/>
        <v xml:space="preserve"> </v>
      </c>
    </row>
    <row r="144" spans="1:70" x14ac:dyDescent="0.3">
      <c r="A144" s="12">
        <f t="shared" si="35"/>
        <v>143</v>
      </c>
      <c r="B144" s="12" t="s">
        <v>2998</v>
      </c>
      <c r="C144" s="12" t="s">
        <v>2997</v>
      </c>
      <c r="D144" s="12">
        <v>-78.674328009999996</v>
      </c>
      <c r="E144" s="12">
        <v>-1.65506373</v>
      </c>
      <c r="F144" s="12">
        <v>3.48</v>
      </c>
      <c r="G144" s="12">
        <f t="shared" si="36"/>
        <v>-0.74749999999999994</v>
      </c>
      <c r="H144" s="12">
        <v>3.7900925000000001</v>
      </c>
      <c r="I144" s="12">
        <v>2844.65063476562</v>
      </c>
      <c r="J144" s="12">
        <v>22.1</v>
      </c>
      <c r="K144" s="12">
        <v>-1.76093531</v>
      </c>
      <c r="L144" s="12">
        <v>1.4425065500000001</v>
      </c>
      <c r="M144" s="12">
        <v>9.5582513799999997</v>
      </c>
      <c r="N144" s="12">
        <v>2.0587379999999999E-2</v>
      </c>
      <c r="O144" s="12" t="s">
        <v>1938</v>
      </c>
      <c r="P144" s="12">
        <v>-1.6550637500000001</v>
      </c>
      <c r="Q144" s="12">
        <v>2844.6506347700001</v>
      </c>
      <c r="R144" s="12">
        <v>799</v>
      </c>
      <c r="S144" s="12">
        <v>5.9941411000000002</v>
      </c>
      <c r="T144" s="12">
        <v>13</v>
      </c>
      <c r="U144" s="12">
        <v>12.527999879999999</v>
      </c>
      <c r="V144" s="12">
        <v>12.369619370000001</v>
      </c>
      <c r="W144" s="12">
        <v>22</v>
      </c>
      <c r="X144" s="12">
        <v>-0.14606826000000001</v>
      </c>
      <c r="Y144" s="12">
        <v>0.15509838000000001</v>
      </c>
      <c r="Z144" s="12">
        <v>0.91582733000000005</v>
      </c>
      <c r="AA144" s="12">
        <v>-78.674331670000001</v>
      </c>
      <c r="AB144" s="12">
        <v>3.7900924699999998</v>
      </c>
      <c r="AC144" s="12" t="s">
        <v>1938</v>
      </c>
      <c r="AD144" s="12" t="s">
        <v>1938</v>
      </c>
      <c r="AE144" s="12"/>
      <c r="AF144" s="12"/>
      <c r="AG144" s="12"/>
      <c r="AH144" s="12">
        <v>14.6896553</v>
      </c>
      <c r="AI144" s="12">
        <v>19.6078434</v>
      </c>
      <c r="AJ144" s="12" t="s">
        <v>1938</v>
      </c>
      <c r="AK144" s="12">
        <v>48.71985626</v>
      </c>
      <c r="AL144" s="12" t="s">
        <v>1938</v>
      </c>
      <c r="AM144" s="12" t="s">
        <v>1938</v>
      </c>
      <c r="AN144" s="12">
        <v>0.16291630000000001</v>
      </c>
      <c r="AO144" s="12" t="s">
        <v>1938</v>
      </c>
      <c r="AP144" s="12">
        <v>-11.074056629999999</v>
      </c>
      <c r="AQ144" s="12">
        <v>1.0138980000000001E-2</v>
      </c>
      <c r="AR144" s="12">
        <v>3.6783139999999999E-2</v>
      </c>
      <c r="AS144" s="12" t="s">
        <v>1938</v>
      </c>
      <c r="AT144" s="12" t="s">
        <v>1938</v>
      </c>
      <c r="AU144" s="12">
        <v>110.7213974</v>
      </c>
      <c r="AV144" s="12">
        <v>3.19999886</v>
      </c>
      <c r="AW144" s="12">
        <v>9.0201273000000004</v>
      </c>
      <c r="AX144" s="12">
        <v>23.888275149999998</v>
      </c>
      <c r="AY144" s="12">
        <v>7.7179999400000003</v>
      </c>
      <c r="AZ144" s="12">
        <v>4.1860670999999998</v>
      </c>
      <c r="BA144" s="12">
        <v>12.95645523</v>
      </c>
      <c r="BB144" s="12" t="s">
        <v>1938</v>
      </c>
      <c r="BC144" s="44"/>
      <c r="BD144" s="12">
        <f t="shared" si="30"/>
        <v>1.4819480519480508</v>
      </c>
      <c r="BE144" s="12">
        <f t="shared" si="31"/>
        <v>102.73423382015498</v>
      </c>
      <c r="BF144" s="12">
        <f t="shared" si="32"/>
        <v>0.75053728070175441</v>
      </c>
      <c r="BG144" s="12">
        <f t="shared" si="33"/>
        <v>24710.830324909519</v>
      </c>
      <c r="BP144" s="12">
        <v>2203</v>
      </c>
      <c r="BQ144" s="12"/>
      <c r="BR144" s="12" t="str">
        <f t="shared" si="34"/>
        <v xml:space="preserve"> </v>
      </c>
    </row>
    <row r="145" spans="1:70" x14ac:dyDescent="0.3">
      <c r="A145" s="12">
        <f t="shared" si="35"/>
        <v>144</v>
      </c>
      <c r="B145" s="12" t="s">
        <v>2996</v>
      </c>
      <c r="C145" s="12" t="s">
        <v>2995</v>
      </c>
      <c r="D145" s="12">
        <v>-78.674323639999997</v>
      </c>
      <c r="E145" s="12">
        <v>-1.6550381599999999</v>
      </c>
      <c r="F145" s="12">
        <v>2.94</v>
      </c>
      <c r="G145" s="12">
        <f t="shared" si="36"/>
        <v>-0.74250000000000005</v>
      </c>
      <c r="H145" s="12">
        <v>3.7900925000000001</v>
      </c>
      <c r="I145" s="12">
        <v>2845.1591796875</v>
      </c>
      <c r="J145" s="12">
        <v>12.3</v>
      </c>
      <c r="K145" s="12">
        <v>-1.0187327900000001</v>
      </c>
      <c r="L145" s="12">
        <v>0.75297641999999998</v>
      </c>
      <c r="M145" s="12">
        <v>10.005967139999999</v>
      </c>
      <c r="N145" s="12">
        <v>4.9712699999999999E-2</v>
      </c>
      <c r="O145" s="12" t="s">
        <v>1938</v>
      </c>
      <c r="P145" s="12">
        <v>-1.6550381199999999</v>
      </c>
      <c r="Q145" s="12">
        <v>2845.1591796900002</v>
      </c>
      <c r="R145" s="12">
        <v>799</v>
      </c>
      <c r="S145" s="12">
        <v>5.9941411000000002</v>
      </c>
      <c r="T145" s="12">
        <v>13</v>
      </c>
      <c r="U145" s="12">
        <v>10.583999629999999</v>
      </c>
      <c r="V145" s="12">
        <v>12.3606987</v>
      </c>
      <c r="W145" s="12">
        <v>22</v>
      </c>
      <c r="X145" s="12">
        <v>-0.13191295</v>
      </c>
      <c r="Y145" s="12">
        <v>7.5535710000000006E-2</v>
      </c>
      <c r="Z145" s="12">
        <v>0.98709195999999999</v>
      </c>
      <c r="AA145" s="12">
        <v>-78.674324040000002</v>
      </c>
      <c r="AB145" s="12">
        <v>3.7900924699999998</v>
      </c>
      <c r="AC145" s="12" t="s">
        <v>1938</v>
      </c>
      <c r="AD145" s="12" t="s">
        <v>1938</v>
      </c>
      <c r="AE145" s="12"/>
      <c r="AF145" s="12"/>
      <c r="AG145" s="12"/>
      <c r="AH145" s="12">
        <v>14.6896553</v>
      </c>
      <c r="AI145" s="12">
        <v>19.6078434</v>
      </c>
      <c r="AJ145" s="12" t="s">
        <v>1938</v>
      </c>
      <c r="AK145" s="12">
        <v>48.719760890000003</v>
      </c>
      <c r="AL145" s="12" t="s">
        <v>1938</v>
      </c>
      <c r="AM145" s="12" t="s">
        <v>1938</v>
      </c>
      <c r="AN145" s="12">
        <v>0.16297965</v>
      </c>
      <c r="AO145" s="12" t="s">
        <v>1938</v>
      </c>
      <c r="AP145" s="12">
        <v>-11.074056629999999</v>
      </c>
      <c r="AQ145" s="12">
        <v>1.2876769999999999E-2</v>
      </c>
      <c r="AR145" s="12">
        <v>3.6756610000000002E-2</v>
      </c>
      <c r="AS145" s="12" t="s">
        <v>1938</v>
      </c>
      <c r="AT145" s="12" t="s">
        <v>1938</v>
      </c>
      <c r="AU145" s="12" t="s">
        <v>1938</v>
      </c>
      <c r="AV145" s="12">
        <v>3.19999886</v>
      </c>
      <c r="AW145" s="12">
        <v>9.0201273000000004</v>
      </c>
      <c r="AX145" s="12">
        <v>19.368736269999999</v>
      </c>
      <c r="AY145" s="12">
        <v>7.7217912699999998</v>
      </c>
      <c r="AZ145" s="12">
        <v>5.1628518100000003</v>
      </c>
      <c r="BA145" s="12">
        <v>12.95009422</v>
      </c>
      <c r="BB145" s="12" t="s">
        <v>1938</v>
      </c>
      <c r="BC145" s="44"/>
      <c r="BD145" s="12">
        <f t="shared" si="30"/>
        <v>2.0219480519480508</v>
      </c>
      <c r="BE145" s="12">
        <f t="shared" si="31"/>
        <v>268.52740646885741</v>
      </c>
      <c r="BF145" s="12">
        <f t="shared" si="32"/>
        <v>0.74553728070175451</v>
      </c>
      <c r="BG145" s="12">
        <f t="shared" si="33"/>
        <v>24546.209386281364</v>
      </c>
      <c r="BP145" s="12">
        <v>2203</v>
      </c>
      <c r="BQ145" s="12"/>
      <c r="BR145" s="12" t="str">
        <f t="shared" si="34"/>
        <v xml:space="preserve"> </v>
      </c>
    </row>
    <row r="146" spans="1:70" x14ac:dyDescent="0.3">
      <c r="A146" s="12">
        <f t="shared" si="35"/>
        <v>145</v>
      </c>
      <c r="B146" s="12" t="s">
        <v>2994</v>
      </c>
      <c r="C146" s="12" t="s">
        <v>2993</v>
      </c>
      <c r="D146" s="12">
        <v>-78.674326629999996</v>
      </c>
      <c r="E146" s="12">
        <v>-1.65502387</v>
      </c>
      <c r="F146" s="12">
        <v>2.02</v>
      </c>
      <c r="G146" s="12">
        <f t="shared" si="36"/>
        <v>-0.63416666666666666</v>
      </c>
      <c r="H146" s="12">
        <v>3.7900925000000001</v>
      </c>
      <c r="I146" s="12">
        <v>2845.34423828125</v>
      </c>
      <c r="J146" s="12">
        <v>355.3</v>
      </c>
      <c r="K146" s="12">
        <v>-2.4217350500000001</v>
      </c>
      <c r="L146" s="12">
        <v>0.87508070000000004</v>
      </c>
      <c r="M146" s="12">
        <v>9.8144311900000005</v>
      </c>
      <c r="N146" s="12">
        <v>4.269527E-2</v>
      </c>
      <c r="O146" s="12" t="s">
        <v>1938</v>
      </c>
      <c r="P146" s="12">
        <v>-1.6550238100000001</v>
      </c>
      <c r="Q146" s="12">
        <v>2845.3442382799999</v>
      </c>
      <c r="R146" s="12">
        <v>761</v>
      </c>
      <c r="S146" s="12">
        <v>5.9990858999999999</v>
      </c>
      <c r="T146" s="12">
        <v>10</v>
      </c>
      <c r="U146" s="12">
        <v>7.2719998400000003</v>
      </c>
      <c r="V146" s="12">
        <v>12.3606987</v>
      </c>
      <c r="W146" s="12">
        <v>22</v>
      </c>
      <c r="X146" s="12">
        <v>-0.21318401000000001</v>
      </c>
      <c r="Y146" s="12">
        <v>8.7006410000000006E-2</v>
      </c>
      <c r="Z146" s="12">
        <v>0.87116479999999996</v>
      </c>
      <c r="AA146" s="12">
        <v>-78.674324040000002</v>
      </c>
      <c r="AB146" s="12">
        <v>3.7900924699999998</v>
      </c>
      <c r="AC146" s="12" t="s">
        <v>1938</v>
      </c>
      <c r="AD146" s="12" t="s">
        <v>1938</v>
      </c>
      <c r="AE146" s="12"/>
      <c r="AF146" s="12"/>
      <c r="AG146" s="12"/>
      <c r="AH146" s="12">
        <v>14.684760089999999</v>
      </c>
      <c r="AI146" s="12">
        <v>21.568628310000001</v>
      </c>
      <c r="AJ146" s="12" t="s">
        <v>1938</v>
      </c>
      <c r="AK146" s="12">
        <v>48.719760890000003</v>
      </c>
      <c r="AL146" s="12" t="s">
        <v>1938</v>
      </c>
      <c r="AM146" s="12" t="s">
        <v>1938</v>
      </c>
      <c r="AN146" s="12">
        <v>0.16297965</v>
      </c>
      <c r="AO146" s="12" t="s">
        <v>1938</v>
      </c>
      <c r="AP146" s="12">
        <v>-11.074056629999999</v>
      </c>
      <c r="AQ146" s="12">
        <v>1.2876769999999999E-2</v>
      </c>
      <c r="AR146" s="12">
        <v>3.6756610000000002E-2</v>
      </c>
      <c r="AS146" s="12" t="s">
        <v>1938</v>
      </c>
      <c r="AT146" s="12" t="s">
        <v>1938</v>
      </c>
      <c r="AU146" s="12" t="s">
        <v>1938</v>
      </c>
      <c r="AV146" s="12">
        <v>0.58399962999999999</v>
      </c>
      <c r="AW146" s="12">
        <v>9.0250720999999992</v>
      </c>
      <c r="AX146" s="12">
        <v>19.368736269999999</v>
      </c>
      <c r="AY146" s="12">
        <v>7.7217912699999998</v>
      </c>
      <c r="AZ146" s="12">
        <v>5.1628518100000003</v>
      </c>
      <c r="BA146" s="12">
        <v>12.95009422</v>
      </c>
      <c r="BB146" s="12" t="s">
        <v>1938</v>
      </c>
      <c r="BC146" s="44"/>
      <c r="BD146" s="12">
        <f t="shared" si="30"/>
        <v>2.9419480519480508</v>
      </c>
      <c r="BE146" s="12">
        <f t="shared" si="31"/>
        <v>336.19162803476877</v>
      </c>
      <c r="BF146" s="12">
        <f t="shared" si="32"/>
        <v>0.63720394736842112</v>
      </c>
      <c r="BG146" s="12">
        <f t="shared" si="33"/>
        <v>20979.422382671284</v>
      </c>
      <c r="BP146" s="12">
        <v>2207</v>
      </c>
      <c r="BQ146" s="12"/>
      <c r="BR146" s="12" t="str">
        <f t="shared" si="34"/>
        <v xml:space="preserve"> </v>
      </c>
    </row>
    <row r="147" spans="1:70" x14ac:dyDescent="0.3">
      <c r="A147" s="12">
        <f t="shared" si="35"/>
        <v>146</v>
      </c>
      <c r="B147" s="12" t="s">
        <v>2992</v>
      </c>
      <c r="C147" s="12" t="s">
        <v>2991</v>
      </c>
      <c r="D147" s="12">
        <v>-78.674334590000001</v>
      </c>
      <c r="E147" s="12">
        <v>-1.6550113799999999</v>
      </c>
      <c r="F147" s="12">
        <v>1.73</v>
      </c>
      <c r="G147" s="12">
        <f t="shared" si="36"/>
        <v>-0.28500000000000009</v>
      </c>
      <c r="H147" s="12">
        <v>3.7900925000000001</v>
      </c>
      <c r="I147" s="12">
        <v>2845.55517578125</v>
      </c>
      <c r="J147" s="12">
        <v>333.4</v>
      </c>
      <c r="K147" s="12">
        <v>-1.66756153</v>
      </c>
      <c r="L147" s="12">
        <v>1.2389993699999999</v>
      </c>
      <c r="M147" s="12">
        <v>9.0889883000000005</v>
      </c>
      <c r="N147" s="12">
        <v>2.3849510000000001E-2</v>
      </c>
      <c r="O147" s="12" t="s">
        <v>1938</v>
      </c>
      <c r="P147" s="12">
        <v>-1.6550114199999999</v>
      </c>
      <c r="Q147" s="12">
        <v>2845.5551757799999</v>
      </c>
      <c r="R147" s="12">
        <v>756</v>
      </c>
      <c r="S147" s="12">
        <v>6.0028023700000004</v>
      </c>
      <c r="T147" s="12">
        <v>7</v>
      </c>
      <c r="U147" s="12">
        <v>6.2279996899999999</v>
      </c>
      <c r="V147" s="12">
        <v>12.355153079999999</v>
      </c>
      <c r="W147" s="12">
        <v>22</v>
      </c>
      <c r="X147" s="12">
        <v>-0.18658176000000001</v>
      </c>
      <c r="Y147" s="12">
        <v>0.16827747000000001</v>
      </c>
      <c r="Z147" s="12">
        <v>0.86189066999999997</v>
      </c>
      <c r="AA147" s="12">
        <v>-78.674331670000001</v>
      </c>
      <c r="AB147" s="12">
        <v>3.7900924699999998</v>
      </c>
      <c r="AC147" s="12" t="s">
        <v>1938</v>
      </c>
      <c r="AD147" s="12" t="s">
        <v>1938</v>
      </c>
      <c r="AE147" s="12"/>
      <c r="AF147" s="12"/>
      <c r="AG147" s="12"/>
      <c r="AH147" s="12">
        <v>14.67674637</v>
      </c>
      <c r="AI147" s="12">
        <v>23.921569819999998</v>
      </c>
      <c r="AJ147" s="12" t="s">
        <v>1938</v>
      </c>
      <c r="AK147" s="12">
        <v>48.71966553</v>
      </c>
      <c r="AL147" s="12" t="s">
        <v>1938</v>
      </c>
      <c r="AM147" s="12" t="s">
        <v>1938</v>
      </c>
      <c r="AN147" s="12">
        <v>0.16304092000000001</v>
      </c>
      <c r="AO147" s="12" t="s">
        <v>1938</v>
      </c>
      <c r="AP147" s="12">
        <v>-11.074056629999999</v>
      </c>
      <c r="AQ147" s="12">
        <v>1.6749139999999999E-2</v>
      </c>
      <c r="AR147" s="12">
        <v>3.6740120000000001E-2</v>
      </c>
      <c r="AS147" s="12" t="s">
        <v>1938</v>
      </c>
      <c r="AT147" s="12" t="s">
        <v>1938</v>
      </c>
      <c r="AU147" s="12" t="s">
        <v>1938</v>
      </c>
      <c r="AV147" s="12">
        <v>0.77200031000000002</v>
      </c>
      <c r="AW147" s="12">
        <v>9.0287885699999997</v>
      </c>
      <c r="AX147" s="12">
        <v>15.548396110000001</v>
      </c>
      <c r="AY147" s="12">
        <v>7.7241826099999997</v>
      </c>
      <c r="AZ147" s="12">
        <v>6.4313979100000003</v>
      </c>
      <c r="BA147" s="12">
        <v>12.946084020000001</v>
      </c>
      <c r="BB147" s="12" t="s">
        <v>1938</v>
      </c>
      <c r="BC147" s="44"/>
      <c r="BD147" s="12">
        <f t="shared" si="30"/>
        <v>3.2319480519480508</v>
      </c>
      <c r="BE147" s="12">
        <f t="shared" si="31"/>
        <v>260.85146854820846</v>
      </c>
      <c r="BF147" s="12">
        <f t="shared" si="32"/>
        <v>0.28803728070175449</v>
      </c>
      <c r="BG147" s="12">
        <f t="shared" si="33"/>
        <v>9483.3935018049688</v>
      </c>
      <c r="BP147" s="12">
        <v>2207</v>
      </c>
      <c r="BQ147" s="12"/>
      <c r="BR147" s="12" t="str">
        <f t="shared" si="34"/>
        <v xml:space="preserve"> </v>
      </c>
    </row>
    <row r="148" spans="1:70" x14ac:dyDescent="0.3">
      <c r="A148" s="12">
        <f t="shared" si="35"/>
        <v>147</v>
      </c>
      <c r="B148" s="12" t="s">
        <v>2990</v>
      </c>
      <c r="C148" s="12" t="s">
        <v>2989</v>
      </c>
      <c r="D148" s="12">
        <v>-78.674347679999997</v>
      </c>
      <c r="E148" s="12">
        <v>-1.6550030499999999</v>
      </c>
      <c r="F148" s="12">
        <v>1.41</v>
      </c>
      <c r="G148" s="12">
        <f t="shared" si="36"/>
        <v>-0.13583333333333336</v>
      </c>
      <c r="H148" s="12">
        <v>3.7900925000000001</v>
      </c>
      <c r="I148" s="12">
        <v>2845.98291015625</v>
      </c>
      <c r="J148" s="12">
        <v>311.2</v>
      </c>
      <c r="K148" s="12">
        <v>-1.82797301</v>
      </c>
      <c r="L148" s="12">
        <v>1.37786305</v>
      </c>
      <c r="M148" s="12">
        <v>9.4672718000000007</v>
      </c>
      <c r="N148" s="12">
        <v>4.7811659999999999E-2</v>
      </c>
      <c r="O148" s="12" t="s">
        <v>1938</v>
      </c>
      <c r="P148" s="12">
        <v>-1.65500307</v>
      </c>
      <c r="Q148" s="12">
        <v>2845.9829101599998</v>
      </c>
      <c r="R148" s="12">
        <v>756</v>
      </c>
      <c r="S148" s="12">
        <v>6.0028023700000004</v>
      </c>
      <c r="T148" s="12">
        <v>7</v>
      </c>
      <c r="U148" s="12">
        <v>5.0759997400000003</v>
      </c>
      <c r="V148" s="12">
        <v>12.355153079999999</v>
      </c>
      <c r="W148" s="12">
        <v>22</v>
      </c>
      <c r="X148" s="12">
        <v>-0.21708891999999999</v>
      </c>
      <c r="Y148" s="12">
        <v>0.14143116999999999</v>
      </c>
      <c r="Z148" s="12">
        <v>0.89996356</v>
      </c>
      <c r="AA148" s="12">
        <v>-78.674346920000005</v>
      </c>
      <c r="AB148" s="12">
        <v>3.7900924699999998</v>
      </c>
      <c r="AC148" s="12" t="s">
        <v>1938</v>
      </c>
      <c r="AD148" s="12" t="s">
        <v>1938</v>
      </c>
      <c r="AE148" s="12"/>
      <c r="AF148" s="12"/>
      <c r="AG148" s="12"/>
      <c r="AH148" s="12">
        <v>14.67674637</v>
      </c>
      <c r="AI148" s="12">
        <v>23.921569819999998</v>
      </c>
      <c r="AJ148" s="12" t="s">
        <v>1938</v>
      </c>
      <c r="AK148" s="12">
        <v>48.71966553</v>
      </c>
      <c r="AL148" s="12" t="s">
        <v>1938</v>
      </c>
      <c r="AM148" s="12" t="s">
        <v>1938</v>
      </c>
      <c r="AN148" s="12">
        <v>0.16304092000000001</v>
      </c>
      <c r="AO148" s="12" t="s">
        <v>1938</v>
      </c>
      <c r="AP148" s="12">
        <v>-11.074056629999999</v>
      </c>
      <c r="AQ148" s="12">
        <v>1.6749139999999999E-2</v>
      </c>
      <c r="AR148" s="12">
        <v>3.6740120000000001E-2</v>
      </c>
      <c r="AS148" s="12" t="s">
        <v>1938</v>
      </c>
      <c r="AT148" s="12" t="s">
        <v>1938</v>
      </c>
      <c r="AU148" s="12" t="s">
        <v>1938</v>
      </c>
      <c r="AV148" s="12">
        <v>0.77200031000000002</v>
      </c>
      <c r="AW148" s="12">
        <v>9.0287885699999997</v>
      </c>
      <c r="AX148" s="12">
        <v>15.548396110000001</v>
      </c>
      <c r="AY148" s="12">
        <v>7.7241826099999997</v>
      </c>
      <c r="AZ148" s="12">
        <v>6.4313979100000003</v>
      </c>
      <c r="BA148" s="12">
        <v>12.946084020000001</v>
      </c>
      <c r="BB148" s="12" t="s">
        <v>1938</v>
      </c>
      <c r="BC148" s="44"/>
      <c r="BD148" s="12">
        <f t="shared" si="30"/>
        <v>3.5519480519480506</v>
      </c>
      <c r="BE148" s="12">
        <f t="shared" si="31"/>
        <v>257.78672647822663</v>
      </c>
      <c r="BF148" s="12">
        <f t="shared" si="32"/>
        <v>0.13887061403508777</v>
      </c>
      <c r="BG148" s="12">
        <f t="shared" si="33"/>
        <v>4572.2021660649407</v>
      </c>
      <c r="BP148" s="12">
        <v>2462</v>
      </c>
      <c r="BQ148" s="12"/>
      <c r="BR148" s="12" t="str">
        <f t="shared" si="34"/>
        <v xml:space="preserve"> </v>
      </c>
    </row>
    <row r="149" spans="1:70" x14ac:dyDescent="0.3">
      <c r="A149" s="12">
        <f t="shared" si="35"/>
        <v>148</v>
      </c>
      <c r="B149" s="12" t="s">
        <v>2988</v>
      </c>
      <c r="C149" s="12" t="s">
        <v>2987</v>
      </c>
      <c r="D149" s="12">
        <v>-78.674361730000001</v>
      </c>
      <c r="E149" s="12">
        <v>-1.6549992</v>
      </c>
      <c r="F149" s="12">
        <v>1.48</v>
      </c>
      <c r="G149" s="12">
        <f t="shared" si="36"/>
        <v>0.21000000000000008</v>
      </c>
      <c r="H149" s="12">
        <v>3.7900925000000001</v>
      </c>
      <c r="I149" s="12">
        <v>2845.76879882812</v>
      </c>
      <c r="J149" s="12">
        <v>289.3</v>
      </c>
      <c r="K149" s="12">
        <v>-1.68192673</v>
      </c>
      <c r="L149" s="12">
        <v>1.43771815</v>
      </c>
      <c r="M149" s="12">
        <v>9.7449998900000008</v>
      </c>
      <c r="N149" s="12">
        <v>3.7658869999999997E-2</v>
      </c>
      <c r="O149" s="12" t="s">
        <v>1938</v>
      </c>
      <c r="P149" s="12">
        <v>-1.6549992600000001</v>
      </c>
      <c r="Q149" s="12">
        <v>2845.7687988299999</v>
      </c>
      <c r="R149" s="12">
        <v>799</v>
      </c>
      <c r="S149" s="12">
        <v>6.0057473200000002</v>
      </c>
      <c r="T149" s="12">
        <v>6</v>
      </c>
      <c r="U149" s="12">
        <v>5.3280000699999999</v>
      </c>
      <c r="V149" s="12">
        <v>12.353048319999999</v>
      </c>
      <c r="W149" s="12">
        <v>22</v>
      </c>
      <c r="X149" s="12">
        <v>-0.16144386999999999</v>
      </c>
      <c r="Y149" s="12">
        <v>0.15753897</v>
      </c>
      <c r="Z149" s="12">
        <v>0.86091441000000002</v>
      </c>
      <c r="AA149" s="12">
        <v>-78.674362180000003</v>
      </c>
      <c r="AB149" s="12">
        <v>3.7900924699999998</v>
      </c>
      <c r="AC149" s="12" t="s">
        <v>1938</v>
      </c>
      <c r="AD149" s="12" t="s">
        <v>1938</v>
      </c>
      <c r="AE149" s="12"/>
      <c r="AF149" s="12"/>
      <c r="AG149" s="12"/>
      <c r="AH149" s="12">
        <v>14.6677084</v>
      </c>
      <c r="AI149" s="12">
        <v>23.921569819999998</v>
      </c>
      <c r="AJ149" s="12" t="s">
        <v>1938</v>
      </c>
      <c r="AK149" s="12">
        <v>48.719551090000003</v>
      </c>
      <c r="AL149" s="12" t="s">
        <v>1938</v>
      </c>
      <c r="AM149" s="12" t="s">
        <v>1938</v>
      </c>
      <c r="AN149" s="12">
        <v>0.16311415000000001</v>
      </c>
      <c r="AO149" s="12" t="s">
        <v>1938</v>
      </c>
      <c r="AP149" s="12">
        <v>-10.493906020000001</v>
      </c>
      <c r="AQ149" s="12">
        <v>2.6633469999999999E-2</v>
      </c>
      <c r="AR149" s="12">
        <v>3.673386E-2</v>
      </c>
      <c r="AS149" s="12" t="s">
        <v>1938</v>
      </c>
      <c r="AT149" s="12" t="s">
        <v>1938</v>
      </c>
      <c r="AU149" s="12" t="s">
        <v>1938</v>
      </c>
      <c r="AV149" s="12">
        <v>0.92400026000000002</v>
      </c>
      <c r="AW149" s="12">
        <v>9.0317335100000005</v>
      </c>
      <c r="AX149" s="12">
        <v>9.3287944799999991</v>
      </c>
      <c r="AY149" s="12">
        <v>7.7251625099999996</v>
      </c>
      <c r="AZ149" s="12">
        <v>10.719276430000001</v>
      </c>
      <c r="BA149" s="12">
        <v>12.94444275</v>
      </c>
      <c r="BB149" s="12" t="s">
        <v>1938</v>
      </c>
      <c r="BC149" s="44"/>
      <c r="BD149" s="12">
        <f t="shared" si="30"/>
        <v>3.4819480519480508</v>
      </c>
      <c r="BE149" s="12">
        <f t="shared" si="31"/>
        <v>242.18571991652541</v>
      </c>
      <c r="BF149" s="12">
        <f t="shared" si="32"/>
        <v>0.20696271929824567</v>
      </c>
      <c r="BG149" s="12">
        <f t="shared" si="33"/>
        <v>6814.0794223826088</v>
      </c>
      <c r="BP149" s="12">
        <v>2474</v>
      </c>
      <c r="BQ149" s="12"/>
      <c r="BR149" s="12" t="str">
        <f t="shared" si="34"/>
        <v xml:space="preserve"> </v>
      </c>
    </row>
    <row r="150" spans="1:70" x14ac:dyDescent="0.3">
      <c r="A150" s="12">
        <f t="shared" si="35"/>
        <v>149</v>
      </c>
      <c r="B150" s="12" t="s">
        <v>2986</v>
      </c>
      <c r="C150" s="12" t="s">
        <v>2985</v>
      </c>
      <c r="D150" s="12">
        <v>-78.674377100000001</v>
      </c>
      <c r="E150" s="12">
        <v>-1.65500278</v>
      </c>
      <c r="F150" s="12">
        <v>1.65</v>
      </c>
      <c r="G150" s="12">
        <f t="shared" si="36"/>
        <v>-0.19833333333333339</v>
      </c>
      <c r="H150" s="12">
        <v>3.7900925000000001</v>
      </c>
      <c r="I150" s="12">
        <v>2845.45190429687</v>
      </c>
      <c r="J150" s="12">
        <v>267.3</v>
      </c>
      <c r="K150" s="12">
        <v>-1.3180080700000001</v>
      </c>
      <c r="L150" s="12">
        <v>1.3587094500000001</v>
      </c>
      <c r="M150" s="12">
        <v>9.8910455699999993</v>
      </c>
      <c r="N150" s="12">
        <v>3.2704169999999998E-2</v>
      </c>
      <c r="O150" s="12" t="s">
        <v>1938</v>
      </c>
      <c r="P150" s="12">
        <v>-1.6550028299999999</v>
      </c>
      <c r="Q150" s="12">
        <v>2845.4519043</v>
      </c>
      <c r="R150" s="12">
        <v>815</v>
      </c>
      <c r="S150" s="12">
        <v>6.0057473200000002</v>
      </c>
      <c r="T150" s="12">
        <v>6</v>
      </c>
      <c r="U150" s="12">
        <v>5.9399995800000003</v>
      </c>
      <c r="V150" s="12">
        <v>12.353032109999999</v>
      </c>
      <c r="W150" s="12">
        <v>23</v>
      </c>
      <c r="X150" s="12">
        <v>-0.13288918</v>
      </c>
      <c r="Y150" s="12">
        <v>0.132157</v>
      </c>
      <c r="Z150" s="12">
        <v>0.88409978</v>
      </c>
      <c r="AA150" s="12">
        <v>-78.674377440000001</v>
      </c>
      <c r="AB150" s="12">
        <v>3.7900924699999998</v>
      </c>
      <c r="AC150" s="12" t="s">
        <v>1938</v>
      </c>
      <c r="AD150" s="12" t="s">
        <v>1938</v>
      </c>
      <c r="AE150" s="12"/>
      <c r="AF150" s="12"/>
      <c r="AG150" s="12"/>
      <c r="AH150" s="12">
        <v>14.6677084</v>
      </c>
      <c r="AI150" s="12">
        <v>23.921569819999998</v>
      </c>
      <c r="AJ150" s="12" t="s">
        <v>1938</v>
      </c>
      <c r="AK150" s="12">
        <v>48.71942902</v>
      </c>
      <c r="AL150" s="12" t="s">
        <v>1938</v>
      </c>
      <c r="AM150" s="12" t="s">
        <v>1938</v>
      </c>
      <c r="AN150" s="12">
        <v>0.16319394000000001</v>
      </c>
      <c r="AO150" s="12" t="s">
        <v>1938</v>
      </c>
      <c r="AP150" s="12">
        <v>-10.348867419999999</v>
      </c>
      <c r="AQ150" s="12">
        <v>3.663255E-2</v>
      </c>
      <c r="AR150" s="12">
        <v>3.6733809999999999E-2</v>
      </c>
      <c r="AS150" s="12" t="s">
        <v>1938</v>
      </c>
      <c r="AT150" s="12" t="s">
        <v>1938</v>
      </c>
      <c r="AU150" s="12" t="s">
        <v>1938</v>
      </c>
      <c r="AV150" s="12">
        <v>0.92400026000000002</v>
      </c>
      <c r="AW150" s="12">
        <v>9.0317335100000005</v>
      </c>
      <c r="AX150" s="12">
        <v>7.3135876700000004</v>
      </c>
      <c r="AY150" s="12">
        <v>7.7252840999999997</v>
      </c>
      <c r="AZ150" s="12">
        <v>13.672895430000001</v>
      </c>
      <c r="BA150" s="12">
        <v>12.94423866</v>
      </c>
      <c r="BB150" s="12" t="s">
        <v>1938</v>
      </c>
      <c r="BC150" s="44"/>
      <c r="BD150" s="12">
        <f t="shared" si="30"/>
        <v>3.3119480519480509</v>
      </c>
      <c r="BE150" s="12">
        <f t="shared" si="31"/>
        <v>243.75690122329323</v>
      </c>
      <c r="BF150" s="12">
        <f t="shared" si="32"/>
        <v>0.2013706140350878</v>
      </c>
      <c r="BG150" s="12">
        <f t="shared" si="33"/>
        <v>6629.963898916908</v>
      </c>
      <c r="BP150" s="12">
        <v>2474</v>
      </c>
      <c r="BQ150" s="12"/>
      <c r="BR150" s="12" t="str">
        <f t="shared" si="34"/>
        <v xml:space="preserve"> </v>
      </c>
    </row>
    <row r="151" spans="1:70" x14ac:dyDescent="0.3">
      <c r="A151" s="12">
        <f t="shared" si="35"/>
        <v>150</v>
      </c>
      <c r="B151" s="12" t="s">
        <v>2984</v>
      </c>
      <c r="C151" s="12" t="s">
        <v>2983</v>
      </c>
      <c r="D151" s="12">
        <v>-78.674387679999995</v>
      </c>
      <c r="E151" s="12">
        <v>-1.6550105900000001</v>
      </c>
      <c r="F151" s="12">
        <v>1.1299999999999999</v>
      </c>
      <c r="G151" s="12">
        <f t="shared" si="36"/>
        <v>-0.40583333333333327</v>
      </c>
      <c r="H151" s="12">
        <v>3.7900925000000001</v>
      </c>
      <c r="I151" s="12">
        <v>2844.90966796875</v>
      </c>
      <c r="J151" s="12">
        <v>249.8</v>
      </c>
      <c r="K151" s="12">
        <v>-1.73459911</v>
      </c>
      <c r="L151" s="12">
        <v>1.30364287</v>
      </c>
      <c r="M151" s="12">
        <v>9.7090864200000002</v>
      </c>
      <c r="N151" s="12">
        <v>3.9748249999999999E-2</v>
      </c>
      <c r="O151" s="12" t="s">
        <v>1938</v>
      </c>
      <c r="P151" s="12">
        <v>-1.6550105799999999</v>
      </c>
      <c r="Q151" s="12">
        <v>2844.9096679700001</v>
      </c>
      <c r="R151" s="12">
        <v>815</v>
      </c>
      <c r="S151" s="12">
        <v>6.0083122299999996</v>
      </c>
      <c r="T151" s="12">
        <v>6</v>
      </c>
      <c r="U151" s="12">
        <v>4.0679998399999997</v>
      </c>
      <c r="V151" s="12">
        <v>12.353032109999999</v>
      </c>
      <c r="W151" s="12">
        <v>23</v>
      </c>
      <c r="X151" s="12">
        <v>-0.15705084999999999</v>
      </c>
      <c r="Y151" s="12">
        <v>0.15265781</v>
      </c>
      <c r="Z151" s="12">
        <v>0.87506974000000004</v>
      </c>
      <c r="AA151" s="12">
        <v>-78.67438507</v>
      </c>
      <c r="AB151" s="12">
        <v>3.7900924699999998</v>
      </c>
      <c r="AC151" s="12" t="s">
        <v>1938</v>
      </c>
      <c r="AD151" s="12" t="s">
        <v>1938</v>
      </c>
      <c r="AE151" s="12"/>
      <c r="AF151" s="12"/>
      <c r="AG151" s="12"/>
      <c r="AH151" s="12">
        <v>14.658688550000001</v>
      </c>
      <c r="AI151" s="12">
        <v>25.882352829999999</v>
      </c>
      <c r="AJ151" s="12" t="s">
        <v>1938</v>
      </c>
      <c r="AK151" s="12">
        <v>48.71942902</v>
      </c>
      <c r="AL151" s="12" t="s">
        <v>1938</v>
      </c>
      <c r="AM151" s="12" t="s">
        <v>1938</v>
      </c>
      <c r="AN151" s="12">
        <v>0.16319394000000001</v>
      </c>
      <c r="AO151" s="12" t="s">
        <v>1938</v>
      </c>
      <c r="AP151" s="12">
        <v>-10.348867419999999</v>
      </c>
      <c r="AQ151" s="12">
        <v>3.663255E-2</v>
      </c>
      <c r="AR151" s="12">
        <v>3.6733809999999999E-2</v>
      </c>
      <c r="AS151" s="12" t="s">
        <v>1938</v>
      </c>
      <c r="AT151" s="12" t="s">
        <v>1938</v>
      </c>
      <c r="AU151" s="12" t="s">
        <v>1938</v>
      </c>
      <c r="AV151" s="12">
        <v>6.0000419999999999E-2</v>
      </c>
      <c r="AW151" s="12">
        <v>9.0342979400000001</v>
      </c>
      <c r="AX151" s="12">
        <v>7.3135876700000004</v>
      </c>
      <c r="AY151" s="12">
        <v>7.7252840999999997</v>
      </c>
      <c r="AZ151" s="12">
        <v>13.672895430000001</v>
      </c>
      <c r="BA151" s="12">
        <v>12.94423866</v>
      </c>
      <c r="BB151" s="12" t="s">
        <v>1938</v>
      </c>
      <c r="BC151" s="44"/>
      <c r="BD151" s="12">
        <f t="shared" si="30"/>
        <v>3.8319480519480509</v>
      </c>
      <c r="BE151" s="12">
        <f t="shared" si="31"/>
        <v>293.94154949415332</v>
      </c>
      <c r="BF151" s="12">
        <f t="shared" si="32"/>
        <v>0.40887061403508768</v>
      </c>
      <c r="BG151" s="12">
        <f t="shared" si="33"/>
        <v>13461.732851985431</v>
      </c>
      <c r="BP151" s="12">
        <v>2480</v>
      </c>
      <c r="BQ151" s="12"/>
      <c r="BR151" s="12" t="str">
        <f t="shared" si="34"/>
        <v xml:space="preserve"> </v>
      </c>
    </row>
    <row r="152" spans="1:70" x14ac:dyDescent="0.3">
      <c r="A152" s="12">
        <f t="shared" si="35"/>
        <v>151</v>
      </c>
      <c r="B152" s="12" t="s">
        <v>2982</v>
      </c>
      <c r="C152" s="12" t="s">
        <v>2981</v>
      </c>
      <c r="D152" s="12">
        <v>-78.674394430000007</v>
      </c>
      <c r="E152" s="12">
        <v>-1.65501944</v>
      </c>
      <c r="F152" s="12">
        <v>0.99</v>
      </c>
      <c r="G152" s="12">
        <f t="shared" si="36"/>
        <v>1.6666666666666791E-2</v>
      </c>
      <c r="H152" s="12">
        <v>3.7900925000000001</v>
      </c>
      <c r="I152" s="12">
        <v>2844.54223632812</v>
      </c>
      <c r="J152" s="12">
        <v>235.9</v>
      </c>
      <c r="K152" s="12">
        <v>-1.65080202</v>
      </c>
      <c r="L152" s="12">
        <v>1.4401123499999999</v>
      </c>
      <c r="M152" s="12">
        <v>9.5486745800000001</v>
      </c>
      <c r="N152" s="12">
        <v>1.764899E-2</v>
      </c>
      <c r="O152" s="12" t="s">
        <v>1938</v>
      </c>
      <c r="P152" s="12">
        <v>-1.6550194</v>
      </c>
      <c r="Q152" s="12">
        <v>2844.5422363299999</v>
      </c>
      <c r="R152" s="12">
        <v>819</v>
      </c>
      <c r="S152" s="12">
        <v>6.01067734</v>
      </c>
      <c r="T152" s="12">
        <v>5</v>
      </c>
      <c r="U152" s="12">
        <v>3.5639998899999998</v>
      </c>
      <c r="V152" s="12">
        <v>12.353564260000001</v>
      </c>
      <c r="W152" s="12">
        <v>23</v>
      </c>
      <c r="X152" s="12">
        <v>-0.16998588000000001</v>
      </c>
      <c r="Y152" s="12">
        <v>0.15656273000000001</v>
      </c>
      <c r="Z152" s="12">
        <v>0.89020127000000004</v>
      </c>
      <c r="AA152" s="12">
        <v>-78.674392699999999</v>
      </c>
      <c r="AB152" s="12">
        <v>3.7900924699999998</v>
      </c>
      <c r="AC152" s="12" t="s">
        <v>1938</v>
      </c>
      <c r="AD152" s="12" t="s">
        <v>1938</v>
      </c>
      <c r="AE152" s="12"/>
      <c r="AF152" s="12"/>
      <c r="AG152" s="12"/>
      <c r="AH152" s="12">
        <v>14.64864826</v>
      </c>
      <c r="AI152" s="12">
        <v>25.882352829999999</v>
      </c>
      <c r="AJ152" s="12" t="s">
        <v>1938</v>
      </c>
      <c r="AK152" s="12">
        <v>48.719310759999999</v>
      </c>
      <c r="AL152" s="12" t="s">
        <v>1938</v>
      </c>
      <c r="AM152" s="12" t="s">
        <v>1938</v>
      </c>
      <c r="AN152" s="12">
        <v>0.16327068</v>
      </c>
      <c r="AO152" s="12" t="s">
        <v>1938</v>
      </c>
      <c r="AP152" s="12">
        <v>-10.493906020000001</v>
      </c>
      <c r="AQ152" s="12">
        <v>4.044246E-2</v>
      </c>
      <c r="AR152" s="12">
        <v>3.673539E-2</v>
      </c>
      <c r="AS152" s="12" t="s">
        <v>1938</v>
      </c>
      <c r="AT152" s="12" t="s">
        <v>1938</v>
      </c>
      <c r="AU152" s="12" t="s">
        <v>1938</v>
      </c>
      <c r="AV152" s="12">
        <v>0.93200015999999997</v>
      </c>
      <c r="AW152" s="12">
        <v>9.0366630600000004</v>
      </c>
      <c r="AX152" s="12">
        <v>7.3338355999999996</v>
      </c>
      <c r="AY152" s="12">
        <v>7.7251729999999998</v>
      </c>
      <c r="AZ152" s="12">
        <v>13.63514614</v>
      </c>
      <c r="BA152" s="12">
        <v>12.94442463</v>
      </c>
      <c r="BB152" s="12" t="s">
        <v>1938</v>
      </c>
      <c r="BC152" s="44"/>
      <c r="BD152" s="12">
        <f t="shared" si="30"/>
        <v>3.9719480519480506</v>
      </c>
      <c r="BE152" s="12">
        <f t="shared" si="31"/>
        <v>275.80820704357205</v>
      </c>
      <c r="BF152" s="12">
        <f t="shared" si="32"/>
        <v>1.3629385964912376E-2</v>
      </c>
      <c r="BG152" s="12">
        <f t="shared" si="33"/>
        <v>448.73646209386175</v>
      </c>
      <c r="BP152" s="12">
        <v>2573</v>
      </c>
      <c r="BQ152" s="12"/>
      <c r="BR152" s="12" t="str">
        <f t="shared" si="34"/>
        <v xml:space="preserve"> </v>
      </c>
    </row>
    <row r="153" spans="1:70" x14ac:dyDescent="0.3">
      <c r="A153" s="12">
        <f t="shared" si="35"/>
        <v>152</v>
      </c>
      <c r="B153" s="12" t="s">
        <v>2980</v>
      </c>
      <c r="C153" s="12" t="s">
        <v>2979</v>
      </c>
      <c r="D153" s="12">
        <v>-78.674400239999997</v>
      </c>
      <c r="E153" s="12">
        <v>-1.65502997</v>
      </c>
      <c r="F153" s="12">
        <v>1.07</v>
      </c>
      <c r="G153" s="12">
        <f t="shared" si="36"/>
        <v>3.3333333333333361E-3</v>
      </c>
      <c r="H153" s="12">
        <v>3.7900925000000001</v>
      </c>
      <c r="I153" s="12">
        <v>2844.7890625</v>
      </c>
      <c r="J153" s="12">
        <v>224</v>
      </c>
      <c r="K153" s="12">
        <v>-1.8878279899999999</v>
      </c>
      <c r="L153" s="12">
        <v>1.5023615400000001</v>
      </c>
      <c r="M153" s="12">
        <v>9.4792432800000004</v>
      </c>
      <c r="N153" s="12">
        <v>3.1115540000000001E-2</v>
      </c>
      <c r="O153" s="12" t="s">
        <v>1938</v>
      </c>
      <c r="P153" s="12">
        <v>-1.6550300099999999</v>
      </c>
      <c r="Q153" s="12">
        <v>2844.7890625</v>
      </c>
      <c r="R153" s="12">
        <v>793</v>
      </c>
      <c r="S153" s="12">
        <v>6.01067734</v>
      </c>
      <c r="T153" s="12">
        <v>5</v>
      </c>
      <c r="U153" s="12">
        <v>3.8519999999999999</v>
      </c>
      <c r="V153" s="12">
        <v>12.354448319999999</v>
      </c>
      <c r="W153" s="12">
        <v>23</v>
      </c>
      <c r="X153" s="12">
        <v>-0.20927908000000001</v>
      </c>
      <c r="Y153" s="12">
        <v>0.13362135</v>
      </c>
      <c r="Z153" s="12">
        <v>0.89312994000000001</v>
      </c>
      <c r="AA153" s="12">
        <v>-78.674400329999997</v>
      </c>
      <c r="AB153" s="12">
        <v>3.7900924699999998</v>
      </c>
      <c r="AC153" s="12" t="s">
        <v>1938</v>
      </c>
      <c r="AD153" s="12" t="s">
        <v>1938</v>
      </c>
      <c r="AE153" s="12"/>
      <c r="AF153" s="12"/>
      <c r="AG153" s="12"/>
      <c r="AH153" s="12">
        <v>14.64864826</v>
      </c>
      <c r="AI153" s="12">
        <v>25.882352829999999</v>
      </c>
      <c r="AJ153" s="12" t="s">
        <v>1938</v>
      </c>
      <c r="AK153" s="12">
        <v>48.719196320000002</v>
      </c>
      <c r="AL153" s="12" t="s">
        <v>1938</v>
      </c>
      <c r="AM153" s="12" t="s">
        <v>1938</v>
      </c>
      <c r="AN153" s="12">
        <v>0.16334662999999999</v>
      </c>
      <c r="AO153" s="12" t="s">
        <v>1938</v>
      </c>
      <c r="AP153" s="12">
        <v>-10.493906020000001</v>
      </c>
      <c r="AQ153" s="12">
        <v>4.3413729999999998E-2</v>
      </c>
      <c r="AR153" s="12">
        <v>3.6738020000000003E-2</v>
      </c>
      <c r="AS153" s="12" t="s">
        <v>1938</v>
      </c>
      <c r="AT153" s="12" t="s">
        <v>1938</v>
      </c>
      <c r="AU153" s="12" t="s">
        <v>1938</v>
      </c>
      <c r="AV153" s="12">
        <v>0.93200015999999997</v>
      </c>
      <c r="AW153" s="12">
        <v>9.0366630600000004</v>
      </c>
      <c r="AX153" s="12">
        <v>6.0816807700000002</v>
      </c>
      <c r="AY153" s="12">
        <v>7.7249145500000003</v>
      </c>
      <c r="AZ153" s="12">
        <v>16.44248009</v>
      </c>
      <c r="BA153" s="12">
        <v>12.944857600000001</v>
      </c>
      <c r="BB153" s="12" t="s">
        <v>1938</v>
      </c>
      <c r="BC153" s="44"/>
      <c r="BD153" s="12">
        <f t="shared" si="30"/>
        <v>3.8919480519480505</v>
      </c>
      <c r="BE153" s="12">
        <f t="shared" si="31"/>
        <v>259.05535707124466</v>
      </c>
      <c r="BF153" s="12">
        <f t="shared" si="32"/>
        <v>2.9605263157892175E-4</v>
      </c>
      <c r="BG153" s="12">
        <f t="shared" si="33"/>
        <v>9.7472924187716288</v>
      </c>
      <c r="BP153" s="12">
        <v>2751</v>
      </c>
      <c r="BQ153" s="12"/>
      <c r="BR153" s="12" t="str">
        <f t="shared" si="34"/>
        <v xml:space="preserve"> </v>
      </c>
    </row>
    <row r="154" spans="1:70" x14ac:dyDescent="0.3">
      <c r="A154" s="12">
        <f t="shared" si="35"/>
        <v>153</v>
      </c>
      <c r="B154" s="12" t="s">
        <v>2978</v>
      </c>
      <c r="C154" s="12" t="s">
        <v>2977</v>
      </c>
      <c r="D154" s="12">
        <v>-78.674405809999996</v>
      </c>
      <c r="E154" s="12">
        <v>-1.6550399099999999</v>
      </c>
      <c r="F154" s="12">
        <v>0.97</v>
      </c>
      <c r="G154" s="12">
        <f t="shared" si="36"/>
        <v>-1.0833333333333342E-2</v>
      </c>
      <c r="H154" s="12">
        <v>3.7900925000000001</v>
      </c>
      <c r="I154" s="12">
        <v>2844.73852539062</v>
      </c>
      <c r="J154" s="12">
        <v>211.7</v>
      </c>
      <c r="K154" s="12">
        <v>0.68593877999999997</v>
      </c>
      <c r="L154" s="12">
        <v>3.7313632999999999</v>
      </c>
      <c r="M154" s="12">
        <v>8.9692783400000007</v>
      </c>
      <c r="N154" s="12">
        <v>3.0599250000000001E-2</v>
      </c>
      <c r="O154" s="12" t="s">
        <v>1938</v>
      </c>
      <c r="P154" s="12">
        <v>-1.6550399099999999</v>
      </c>
      <c r="Q154" s="12">
        <v>2844.7385253900002</v>
      </c>
      <c r="R154" s="12">
        <v>793</v>
      </c>
      <c r="S154" s="12">
        <v>6.0123529400000004</v>
      </c>
      <c r="T154" s="12">
        <v>3</v>
      </c>
      <c r="U154" s="12">
        <v>3.4920000999999998</v>
      </c>
      <c r="V154" s="12">
        <v>12.354448319999999</v>
      </c>
      <c r="W154" s="12">
        <v>22</v>
      </c>
      <c r="X154" s="12">
        <v>6.8458060000000001E-2</v>
      </c>
      <c r="Y154" s="12">
        <v>0.38622056999999999</v>
      </c>
      <c r="Z154" s="12">
        <v>0.95975756999999995</v>
      </c>
      <c r="AA154" s="12">
        <v>-78.674407959999996</v>
      </c>
      <c r="AB154" s="12">
        <v>3.7900924699999998</v>
      </c>
      <c r="AC154" s="12" t="s">
        <v>1938</v>
      </c>
      <c r="AD154" s="12" t="s">
        <v>1938</v>
      </c>
      <c r="AE154" s="12"/>
      <c r="AF154" s="12"/>
      <c r="AG154" s="12"/>
      <c r="AH154" s="12">
        <v>14.63655281</v>
      </c>
      <c r="AI154" s="12">
        <v>23.921569819999998</v>
      </c>
      <c r="AJ154" s="12" t="s">
        <v>1938</v>
      </c>
      <c r="AK154" s="12">
        <v>48.719196320000002</v>
      </c>
      <c r="AL154" s="12" t="s">
        <v>1938</v>
      </c>
      <c r="AM154" s="12" t="s">
        <v>1938</v>
      </c>
      <c r="AN154" s="12">
        <v>0.16334662999999999</v>
      </c>
      <c r="AO154" s="12" t="s">
        <v>1938</v>
      </c>
      <c r="AP154" s="12">
        <v>-10.493906020000001</v>
      </c>
      <c r="AQ154" s="12">
        <v>4.3413729999999998E-2</v>
      </c>
      <c r="AR154" s="12">
        <v>3.6738020000000003E-2</v>
      </c>
      <c r="AS154" s="12" t="s">
        <v>1938</v>
      </c>
      <c r="AT154" s="12" t="s">
        <v>1938</v>
      </c>
      <c r="AU154" s="12" t="s">
        <v>1938</v>
      </c>
      <c r="AV154" s="12">
        <v>0.85199999999999998</v>
      </c>
      <c r="AW154" s="12">
        <v>9.0383386600000009</v>
      </c>
      <c r="AX154" s="12">
        <v>6.0816807700000002</v>
      </c>
      <c r="AY154" s="12">
        <v>7.7249145500000003</v>
      </c>
      <c r="AZ154" s="12">
        <v>16.44248009</v>
      </c>
      <c r="BA154" s="12">
        <v>12.944857600000001</v>
      </c>
      <c r="BB154" s="12" t="s">
        <v>1938</v>
      </c>
      <c r="BC154" s="44"/>
      <c r="BD154" s="12">
        <f t="shared" si="30"/>
        <v>3.991948051948051</v>
      </c>
      <c r="BE154" s="12">
        <f t="shared" si="31"/>
        <v>106.98363388920214</v>
      </c>
      <c r="BF154" s="12">
        <f t="shared" si="32"/>
        <v>1.3870614035087757E-2</v>
      </c>
      <c r="BG154" s="12">
        <f t="shared" si="33"/>
        <v>456.67870036100783</v>
      </c>
      <c r="BP154" s="12">
        <v>2831</v>
      </c>
      <c r="BQ154" s="12"/>
      <c r="BR154" s="12" t="str">
        <f t="shared" si="34"/>
        <v xml:space="preserve"> </v>
      </c>
    </row>
    <row r="155" spans="1:70" x14ac:dyDescent="0.3">
      <c r="A155" s="12">
        <f t="shared" si="35"/>
        <v>154</v>
      </c>
      <c r="B155" s="12" t="s">
        <v>2976</v>
      </c>
      <c r="C155" s="12" t="s">
        <v>2975</v>
      </c>
      <c r="D155" s="12">
        <v>-78.674411269999993</v>
      </c>
      <c r="E155" s="12">
        <v>-1.65504758</v>
      </c>
      <c r="F155" s="12">
        <v>0.93</v>
      </c>
      <c r="G155" s="12">
        <f t="shared" si="36"/>
        <v>-0.5575</v>
      </c>
      <c r="H155" s="12">
        <v>3.7900925000000001</v>
      </c>
      <c r="I155" s="12">
        <v>2844.68310546875</v>
      </c>
      <c r="J155" s="12">
        <v>214.1</v>
      </c>
      <c r="K155" s="12">
        <v>0.37229835999999999</v>
      </c>
      <c r="L155" s="12">
        <v>3.6571431200000002</v>
      </c>
      <c r="M155" s="12">
        <v>9.0315275199999991</v>
      </c>
      <c r="N155" s="12">
        <v>1.2984570000000001E-2</v>
      </c>
      <c r="O155" s="12" t="s">
        <v>1938</v>
      </c>
      <c r="P155" s="12">
        <v>-1.65504754</v>
      </c>
      <c r="Q155" s="12">
        <v>2844.6831054700001</v>
      </c>
      <c r="R155" s="12">
        <v>823</v>
      </c>
      <c r="S155" s="12">
        <v>6.0136327700000001</v>
      </c>
      <c r="T155" s="12">
        <v>3</v>
      </c>
      <c r="U155" s="12">
        <v>3.34800005</v>
      </c>
      <c r="V155" s="12">
        <v>12.35659027</v>
      </c>
      <c r="W155" s="12">
        <v>23</v>
      </c>
      <c r="X155" s="12">
        <v>1.7206039999999999E-2</v>
      </c>
      <c r="Y155" s="12">
        <v>0.39476261000000001</v>
      </c>
      <c r="Z155" s="12">
        <v>0.84846747</v>
      </c>
      <c r="AA155" s="12">
        <v>-78.674407959999996</v>
      </c>
      <c r="AB155" s="12">
        <v>3.7900924699999998</v>
      </c>
      <c r="AC155" s="12" t="s">
        <v>1938</v>
      </c>
      <c r="AD155" s="12" t="s">
        <v>1938</v>
      </c>
      <c r="AE155" s="12"/>
      <c r="AF155" s="12"/>
      <c r="AG155" s="12"/>
      <c r="AH155" s="12">
        <v>14.6244812</v>
      </c>
      <c r="AI155" s="12">
        <v>25.882352829999999</v>
      </c>
      <c r="AJ155" s="12" t="s">
        <v>1938</v>
      </c>
      <c r="AK155" s="12">
        <v>48.719081879999997</v>
      </c>
      <c r="AL155" s="12" t="s">
        <v>1938</v>
      </c>
      <c r="AM155" s="12" t="s">
        <v>1938</v>
      </c>
      <c r="AN155" s="12">
        <v>0.1634205</v>
      </c>
      <c r="AO155" s="12" t="s">
        <v>1938</v>
      </c>
      <c r="AP155" s="12">
        <v>-10.493906020000001</v>
      </c>
      <c r="AQ155" s="12">
        <v>5.9596950000000003E-2</v>
      </c>
      <c r="AR155" s="12">
        <v>3.6744390000000002E-2</v>
      </c>
      <c r="AS155" s="12" t="s">
        <v>1938</v>
      </c>
      <c r="AT155" s="12" t="s">
        <v>1938</v>
      </c>
      <c r="AU155" s="12" t="s">
        <v>1938</v>
      </c>
      <c r="AV155" s="12">
        <v>0.4920001</v>
      </c>
      <c r="AW155" s="12">
        <v>9.0396184900000005</v>
      </c>
      <c r="AX155" s="12">
        <v>3.8115122299999999</v>
      </c>
      <c r="AY155" s="12">
        <v>7.7241292000000001</v>
      </c>
      <c r="AZ155" s="12">
        <v>26.235759739999999</v>
      </c>
      <c r="BA155" s="12">
        <v>12.94617367</v>
      </c>
      <c r="BB155" s="12" t="s">
        <v>1938</v>
      </c>
      <c r="BC155" s="44"/>
      <c r="BD155" s="12">
        <f t="shared" si="30"/>
        <v>4.0319480519480511</v>
      </c>
      <c r="BE155" s="12">
        <f t="shared" si="31"/>
        <v>110.24857162133843</v>
      </c>
      <c r="BF155" s="12">
        <f t="shared" si="32"/>
        <v>0.56053728070175446</v>
      </c>
      <c r="BG155" s="12">
        <f t="shared" si="33"/>
        <v>18455.234657039538</v>
      </c>
      <c r="BP155" s="12">
        <v>2831</v>
      </c>
      <c r="BQ155" s="12"/>
      <c r="BR155" s="12" t="str">
        <f t="shared" si="34"/>
        <v xml:space="preserve"> </v>
      </c>
    </row>
  </sheetData>
  <mergeCells count="1">
    <mergeCell ref="BC1:BC15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59037-1065-442E-92F8-46BE92E6B445}">
  <sheetPr>
    <tabColor rgb="FFFF0000"/>
  </sheetPr>
  <dimension ref="A1:AK364"/>
  <sheetViews>
    <sheetView topLeftCell="W1" workbookViewId="0">
      <selection activeCell="Q9" sqref="Q9"/>
    </sheetView>
  </sheetViews>
  <sheetFormatPr baseColWidth="10" defaultRowHeight="14.4" x14ac:dyDescent="0.3"/>
  <cols>
    <col min="6" max="6" width="23.5546875" style="1" bestFit="1" customWidth="1"/>
    <col min="7" max="7" width="23.5546875" style="2" customWidth="1"/>
    <col min="25" max="26" width="14.88671875" bestFit="1" customWidth="1"/>
    <col min="31" max="31" width="19.77734375" bestFit="1" customWidth="1"/>
    <col min="33" max="33" width="18.109375" bestFit="1" customWidth="1"/>
    <col min="35" max="35" width="18.5546875" bestFit="1" customWidth="1"/>
  </cols>
  <sheetData>
    <row r="1" spans="1:37" x14ac:dyDescent="0.3">
      <c r="A1" t="s">
        <v>23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1387</v>
      </c>
      <c r="V1" t="s">
        <v>1935</v>
      </c>
      <c r="W1" t="s">
        <v>22</v>
      </c>
      <c r="Y1" t="s">
        <v>22</v>
      </c>
      <c r="Z1" t="s">
        <v>23</v>
      </c>
      <c r="AE1" s="4" t="s">
        <v>908</v>
      </c>
      <c r="AF1" s="4">
        <f>AVERAGE(A2:A364)</f>
        <v>182.63911845730027</v>
      </c>
      <c r="AG1" s="4" t="s">
        <v>25</v>
      </c>
    </row>
    <row r="2" spans="1:37" x14ac:dyDescent="0.3">
      <c r="A2">
        <v>1</v>
      </c>
      <c r="B2" t="s">
        <v>1936</v>
      </c>
      <c r="C2" t="s">
        <v>1937</v>
      </c>
      <c r="D2">
        <v>-78.673595140000003</v>
      </c>
      <c r="E2">
        <v>-1.6573425500000001</v>
      </c>
      <c r="F2" s="1">
        <v>0</v>
      </c>
      <c r="H2">
        <v>9.6480010000000007</v>
      </c>
      <c r="I2">
        <v>2833.92626953125</v>
      </c>
      <c r="J2">
        <v>0</v>
      </c>
      <c r="K2">
        <v>-2.3119659399999999</v>
      </c>
      <c r="L2">
        <v>3.5678405799999999</v>
      </c>
      <c r="M2">
        <v>10.11047363</v>
      </c>
      <c r="N2">
        <v>6.7156899999999999E-3</v>
      </c>
      <c r="O2">
        <v>2833.9262695299999</v>
      </c>
      <c r="P2">
        <v>0.74558097000000001</v>
      </c>
      <c r="Q2">
        <v>0</v>
      </c>
      <c r="R2">
        <v>0</v>
      </c>
      <c r="S2">
        <v>-1.6573425500000001</v>
      </c>
      <c r="T2">
        <v>-78.673591610000003</v>
      </c>
      <c r="U2">
        <v>20.145933150000001</v>
      </c>
      <c r="V2" t="s">
        <v>1938</v>
      </c>
      <c r="W2">
        <v>691</v>
      </c>
      <c r="Y2">
        <v>582.25</v>
      </c>
      <c r="Z2">
        <v>1</v>
      </c>
      <c r="AA2">
        <f>IF(Y2&lt;=1000,Y2," ")</f>
        <v>582.25</v>
      </c>
      <c r="AE2" s="4"/>
      <c r="AF2" s="4">
        <f>AF1/60</f>
        <v>3.043985307621671</v>
      </c>
      <c r="AG2" s="4" t="s">
        <v>26</v>
      </c>
    </row>
    <row r="3" spans="1:37" x14ac:dyDescent="0.3">
      <c r="A3">
        <v>2</v>
      </c>
      <c r="B3" t="s">
        <v>1939</v>
      </c>
      <c r="C3" t="s">
        <v>1940</v>
      </c>
      <c r="D3">
        <v>-78.673593839999995</v>
      </c>
      <c r="E3">
        <v>-1.6573471799999999</v>
      </c>
      <c r="F3" s="1">
        <v>0</v>
      </c>
      <c r="H3">
        <v>9.6480010000000007</v>
      </c>
      <c r="I3">
        <v>2834.31665039062</v>
      </c>
      <c r="J3">
        <v>0</v>
      </c>
      <c r="K3">
        <v>-1.51829529</v>
      </c>
      <c r="L3">
        <v>4.9457092300000003</v>
      </c>
      <c r="M3">
        <v>8.6655883800000009</v>
      </c>
      <c r="N3">
        <v>-4.2905999999999999E-4</v>
      </c>
      <c r="O3">
        <v>2834.3166503900002</v>
      </c>
      <c r="P3">
        <v>0.74558097000000001</v>
      </c>
      <c r="Q3">
        <v>0</v>
      </c>
      <c r="R3">
        <v>0</v>
      </c>
      <c r="S3">
        <v>-1.6573472</v>
      </c>
      <c r="T3">
        <v>-78.673591610000003</v>
      </c>
      <c r="U3">
        <v>20.15035439</v>
      </c>
      <c r="V3" t="s">
        <v>1938</v>
      </c>
      <c r="W3">
        <v>1724.25</v>
      </c>
      <c r="Y3">
        <v>583.25</v>
      </c>
      <c r="Z3">
        <v>2</v>
      </c>
      <c r="AA3">
        <f t="shared" ref="AA3:AA66" si="0">IF(Y3&lt;=1000,Y3," ")</f>
        <v>583.25</v>
      </c>
      <c r="AE3" s="4" t="s">
        <v>1941</v>
      </c>
      <c r="AF3" s="4">
        <f>MAX(Z2:Z1048576)</f>
        <v>111</v>
      </c>
      <c r="AG3" s="4" t="s">
        <v>25</v>
      </c>
    </row>
    <row r="4" spans="1:37" x14ac:dyDescent="0.3">
      <c r="A4">
        <v>3</v>
      </c>
      <c r="B4" t="s">
        <v>1942</v>
      </c>
      <c r="C4" t="s">
        <v>1943</v>
      </c>
      <c r="D4">
        <v>-78.673594850000001</v>
      </c>
      <c r="E4">
        <v>-1.6573481699999999</v>
      </c>
      <c r="F4" s="1">
        <v>0</v>
      </c>
      <c r="G4" s="2">
        <f>((-F6)+(8*F5)-(8*F3)+(F2))/12</f>
        <v>1.0341666666666667</v>
      </c>
      <c r="H4">
        <v>9.6480010000000007</v>
      </c>
      <c r="I4">
        <v>2833.86694335937</v>
      </c>
      <c r="J4">
        <v>0</v>
      </c>
      <c r="K4">
        <v>-1.52786255</v>
      </c>
      <c r="L4">
        <v>4.9911956799999997</v>
      </c>
      <c r="M4">
        <v>7.4313659699999999</v>
      </c>
      <c r="N4">
        <v>3.7979159999999998E-2</v>
      </c>
      <c r="O4">
        <v>2833.8669433599998</v>
      </c>
      <c r="P4">
        <v>0.74581098999999995</v>
      </c>
      <c r="Q4">
        <v>0</v>
      </c>
      <c r="R4">
        <v>4</v>
      </c>
      <c r="S4">
        <v>-1.65734816</v>
      </c>
      <c r="T4">
        <v>-78.673591610000003</v>
      </c>
      <c r="U4">
        <v>20.154756549999998</v>
      </c>
      <c r="V4">
        <v>163.13218689000001</v>
      </c>
      <c r="W4">
        <v>937</v>
      </c>
      <c r="Y4">
        <v>609.5</v>
      </c>
      <c r="Z4">
        <v>3</v>
      </c>
      <c r="AA4">
        <f t="shared" si="0"/>
        <v>609.5</v>
      </c>
      <c r="AE4" s="4"/>
      <c r="AF4" s="4">
        <f>AF3/60</f>
        <v>1.85</v>
      </c>
      <c r="AG4" s="4" t="s">
        <v>26</v>
      </c>
    </row>
    <row r="5" spans="1:37" x14ac:dyDescent="0.3">
      <c r="A5">
        <v>4</v>
      </c>
      <c r="B5" t="s">
        <v>1944</v>
      </c>
      <c r="C5" t="s">
        <v>1945</v>
      </c>
      <c r="D5">
        <v>-78.673609020000001</v>
      </c>
      <c r="E5">
        <v>-1.65733664</v>
      </c>
      <c r="F5" s="1">
        <v>1.88</v>
      </c>
      <c r="G5" s="2">
        <f t="shared" ref="G5:G68" si="1">((-F7)+(8*F6)-(8*F4)+(F3))/12</f>
        <v>1.4108333333333334</v>
      </c>
      <c r="H5">
        <v>9.6480010000000007</v>
      </c>
      <c r="I5">
        <v>2833.57446289062</v>
      </c>
      <c r="J5">
        <v>312.3</v>
      </c>
      <c r="K5">
        <v>-1.5122985799999999</v>
      </c>
      <c r="L5">
        <v>6.0518341099999997</v>
      </c>
      <c r="M5">
        <v>8.3675079300000004</v>
      </c>
      <c r="N5">
        <v>4.3741490000000001E-2</v>
      </c>
      <c r="O5">
        <v>2833.5744628900002</v>
      </c>
      <c r="P5">
        <v>0.74735463000000002</v>
      </c>
      <c r="Q5">
        <v>6.7679996500000001</v>
      </c>
      <c r="R5">
        <v>8</v>
      </c>
      <c r="S5">
        <v>-1.6573365900000001</v>
      </c>
      <c r="T5">
        <v>-78.67360687</v>
      </c>
      <c r="U5">
        <v>20.211963650000001</v>
      </c>
      <c r="V5">
        <v>56.620197300000001</v>
      </c>
      <c r="W5">
        <v>1610</v>
      </c>
      <c r="Y5">
        <v>619</v>
      </c>
      <c r="Z5">
        <v>4</v>
      </c>
      <c r="AA5">
        <f t="shared" si="0"/>
        <v>619</v>
      </c>
      <c r="AE5" s="4" t="s">
        <v>28</v>
      </c>
      <c r="AF5" s="4">
        <f>AVERAGE(AA2:AA112)</f>
        <v>805.08783783783781</v>
      </c>
      <c r="AG5" s="4" t="s">
        <v>29</v>
      </c>
      <c r="AI5" t="s">
        <v>30</v>
      </c>
      <c r="AJ5">
        <f>COUNTIF(G4:G11392,"&gt;0")</f>
        <v>197</v>
      </c>
    </row>
    <row r="6" spans="1:37" x14ac:dyDescent="0.3">
      <c r="A6">
        <v>5</v>
      </c>
      <c r="B6" t="s">
        <v>1946</v>
      </c>
      <c r="C6" t="s">
        <v>1947</v>
      </c>
      <c r="D6">
        <v>-78.673629739999996</v>
      </c>
      <c r="E6">
        <v>-1.6573198499999999</v>
      </c>
      <c r="F6" s="1">
        <v>2.63</v>
      </c>
      <c r="G6" s="2">
        <f t="shared" si="1"/>
        <v>1.0675000000000001</v>
      </c>
      <c r="H6">
        <v>9.6480010000000007</v>
      </c>
      <c r="I6">
        <v>2833.24609375</v>
      </c>
      <c r="J6">
        <v>313.8</v>
      </c>
      <c r="K6">
        <v>-2.4472351099999998</v>
      </c>
      <c r="L6">
        <v>3.5546722399999999</v>
      </c>
      <c r="M6">
        <v>8.4273529099999998</v>
      </c>
      <c r="N6">
        <v>-1.5852149999999999E-2</v>
      </c>
      <c r="O6">
        <v>2833.24609375</v>
      </c>
      <c r="P6">
        <v>0.75026362999999996</v>
      </c>
      <c r="Q6">
        <v>9.4680004100000001</v>
      </c>
      <c r="R6">
        <v>14</v>
      </c>
      <c r="S6">
        <v>-1.6573199000000001</v>
      </c>
      <c r="T6">
        <v>-78.673629759999997</v>
      </c>
      <c r="U6">
        <v>20.312097550000001</v>
      </c>
      <c r="V6">
        <v>37.594604490000002</v>
      </c>
      <c r="W6">
        <v>2111.75</v>
      </c>
      <c r="Y6">
        <v>631</v>
      </c>
      <c r="Z6">
        <v>5</v>
      </c>
      <c r="AA6">
        <f t="shared" si="0"/>
        <v>631</v>
      </c>
      <c r="AE6" s="5" t="s">
        <v>31</v>
      </c>
      <c r="AF6" s="5">
        <f>AF3/MAX(A2:A364)</f>
        <v>0.30494505494505497</v>
      </c>
      <c r="AG6" s="5" t="s">
        <v>25</v>
      </c>
      <c r="AI6" t="s">
        <v>32</v>
      </c>
      <c r="AJ6">
        <f>COUNTIF(G4:G11392,"&lt;0")</f>
        <v>163</v>
      </c>
    </row>
    <row r="7" spans="1:37" x14ac:dyDescent="0.3">
      <c r="A7">
        <v>6</v>
      </c>
      <c r="B7" t="s">
        <v>1948</v>
      </c>
      <c r="C7" t="s">
        <v>1949</v>
      </c>
      <c r="D7">
        <v>-78.673660850000005</v>
      </c>
      <c r="E7">
        <v>-1.65729422</v>
      </c>
      <c r="F7" s="1">
        <v>4.1100000000000003</v>
      </c>
      <c r="G7" s="2">
        <f t="shared" si="1"/>
        <v>1.2983333333333336</v>
      </c>
      <c r="H7">
        <v>9.6480010000000007</v>
      </c>
      <c r="I7">
        <v>2834.16479492187</v>
      </c>
      <c r="J7">
        <v>315.39999999999998</v>
      </c>
      <c r="K7">
        <v>-1.76370239</v>
      </c>
      <c r="L7">
        <v>3.8132476799999999</v>
      </c>
      <c r="M7">
        <v>7.78091431</v>
      </c>
      <c r="N7">
        <v>2.4560189999999999E-2</v>
      </c>
      <c r="O7">
        <v>2834.1647949200001</v>
      </c>
      <c r="P7">
        <v>0.75460017000000001</v>
      </c>
      <c r="Q7">
        <v>14.79600048</v>
      </c>
      <c r="R7">
        <v>14</v>
      </c>
      <c r="S7">
        <v>-1.65729427</v>
      </c>
      <c r="T7">
        <v>-78.673660280000007</v>
      </c>
      <c r="U7">
        <v>20.35104561</v>
      </c>
      <c r="V7">
        <v>35.317119599999998</v>
      </c>
      <c r="W7">
        <v>1538</v>
      </c>
      <c r="Y7">
        <v>650.75</v>
      </c>
      <c r="Z7">
        <v>6</v>
      </c>
      <c r="AA7">
        <f t="shared" si="0"/>
        <v>650.75</v>
      </c>
      <c r="AE7" s="1" t="s">
        <v>33</v>
      </c>
      <c r="AF7" s="6">
        <f>(P364-P2)*1000</f>
        <v>1302.0488599999999</v>
      </c>
      <c r="AG7" s="1" t="s">
        <v>34</v>
      </c>
      <c r="AI7" s="1" t="s">
        <v>35</v>
      </c>
      <c r="AJ7" s="1"/>
      <c r="AK7" s="1"/>
    </row>
    <row r="8" spans="1:37" x14ac:dyDescent="0.3">
      <c r="A8">
        <v>7</v>
      </c>
      <c r="B8" t="s">
        <v>1950</v>
      </c>
      <c r="C8" t="s">
        <v>1951</v>
      </c>
      <c r="D8">
        <v>-78.673705650000002</v>
      </c>
      <c r="E8">
        <v>-1.6572553400000001</v>
      </c>
      <c r="F8" s="1">
        <v>5.03</v>
      </c>
      <c r="G8" s="2">
        <f t="shared" si="1"/>
        <v>0.65083333333333326</v>
      </c>
      <c r="H8">
        <v>9.6480010000000007</v>
      </c>
      <c r="I8">
        <v>2834.30053710937</v>
      </c>
      <c r="J8">
        <v>316.3</v>
      </c>
      <c r="K8">
        <v>-1.5266723600000001</v>
      </c>
      <c r="L8">
        <v>4.7553710899999997</v>
      </c>
      <c r="M8">
        <v>7.9054107699999996</v>
      </c>
      <c r="N8">
        <v>-2.7796689999999999E-2</v>
      </c>
      <c r="O8">
        <v>2834.3005371099998</v>
      </c>
      <c r="P8">
        <v>0.75950306999999995</v>
      </c>
      <c r="Q8">
        <v>18.107999800000002</v>
      </c>
      <c r="R8">
        <v>18</v>
      </c>
      <c r="S8">
        <v>-1.6572552899999999</v>
      </c>
      <c r="T8">
        <v>-78.673706050000007</v>
      </c>
      <c r="U8">
        <v>20.368709559999999</v>
      </c>
      <c r="V8">
        <v>27.336633679999998</v>
      </c>
      <c r="W8">
        <v>1436.75</v>
      </c>
      <c r="Y8">
        <v>679.5</v>
      </c>
      <c r="Z8">
        <v>7</v>
      </c>
      <c r="AA8">
        <f t="shared" si="0"/>
        <v>679.5</v>
      </c>
      <c r="AD8">
        <v>1</v>
      </c>
      <c r="AE8" s="7" t="s">
        <v>36</v>
      </c>
      <c r="AF8" s="8">
        <f>AVERAGE(F2:F364)</f>
        <v>3.7230578512396697</v>
      </c>
      <c r="AG8" s="7" t="s">
        <v>37</v>
      </c>
      <c r="AI8" s="9" t="s">
        <v>36</v>
      </c>
      <c r="AJ8" s="10">
        <v>4.3849410600009326</v>
      </c>
      <c r="AK8" s="1"/>
    </row>
    <row r="9" spans="1:37" x14ac:dyDescent="0.3">
      <c r="A9">
        <v>8</v>
      </c>
      <c r="B9" t="s">
        <v>1952</v>
      </c>
      <c r="C9" t="s">
        <v>1953</v>
      </c>
      <c r="D9">
        <v>-78.673747239999997</v>
      </c>
      <c r="E9">
        <v>-1.65722495</v>
      </c>
      <c r="F9" s="1">
        <v>5.5</v>
      </c>
      <c r="G9" s="2">
        <f t="shared" si="1"/>
        <v>0.40166666666666678</v>
      </c>
      <c r="H9">
        <v>9.6480010000000007</v>
      </c>
      <c r="I9">
        <v>2835.42333984375</v>
      </c>
      <c r="J9">
        <v>314.8</v>
      </c>
      <c r="K9">
        <v>-2.1599426300000002</v>
      </c>
      <c r="L9">
        <v>5.2413940400000003</v>
      </c>
      <c r="M9">
        <v>7.9784545900000001</v>
      </c>
      <c r="N9">
        <v>8.4374500000000009E-3</v>
      </c>
      <c r="O9">
        <v>2835.4233398400002</v>
      </c>
      <c r="P9">
        <v>0.76325273999999999</v>
      </c>
      <c r="Q9">
        <v>19.799999239999998</v>
      </c>
      <c r="R9">
        <v>19</v>
      </c>
      <c r="S9">
        <v>-1.65722489</v>
      </c>
      <c r="T9">
        <v>-78.673744200000002</v>
      </c>
      <c r="U9">
        <v>20.391679759999999</v>
      </c>
      <c r="V9">
        <v>26.095447539999999</v>
      </c>
      <c r="W9">
        <v>1589</v>
      </c>
      <c r="Y9">
        <v>680</v>
      </c>
      <c r="Z9">
        <v>8</v>
      </c>
      <c r="AA9">
        <f t="shared" si="0"/>
        <v>680</v>
      </c>
      <c r="AD9">
        <v>2</v>
      </c>
      <c r="AE9" s="7" t="s">
        <v>38</v>
      </c>
      <c r="AF9" s="8">
        <f>MAX(F2:F364)</f>
        <v>8.1999999999999993</v>
      </c>
      <c r="AG9" s="7" t="s">
        <v>37</v>
      </c>
      <c r="AI9" s="9" t="s">
        <v>39</v>
      </c>
      <c r="AJ9" s="11">
        <v>12.53</v>
      </c>
      <c r="AK9" s="1" t="s">
        <v>37</v>
      </c>
    </row>
    <row r="10" spans="1:37" x14ac:dyDescent="0.3">
      <c r="A10">
        <v>9</v>
      </c>
      <c r="B10" t="s">
        <v>1954</v>
      </c>
      <c r="C10" t="s">
        <v>1955</v>
      </c>
      <c r="D10">
        <v>-78.673791620000003</v>
      </c>
      <c r="E10">
        <v>-1.6571875300000001</v>
      </c>
      <c r="F10" s="1">
        <v>5.94</v>
      </c>
      <c r="G10" s="2">
        <f t="shared" si="1"/>
        <v>0.52000000000000013</v>
      </c>
      <c r="H10">
        <v>9.6480010000000007</v>
      </c>
      <c r="I10">
        <v>2835.3916015625</v>
      </c>
      <c r="J10">
        <v>315.2</v>
      </c>
      <c r="K10">
        <v>-1.4979400599999999</v>
      </c>
      <c r="L10">
        <v>4.8846588100000004</v>
      </c>
      <c r="M10">
        <v>7.3212280300000003</v>
      </c>
      <c r="N10">
        <v>1.481937E-2</v>
      </c>
      <c r="O10">
        <v>2835.3916015599998</v>
      </c>
      <c r="P10">
        <v>0.76912533999999999</v>
      </c>
      <c r="Q10">
        <v>21.383998869999999</v>
      </c>
      <c r="R10">
        <v>22</v>
      </c>
      <c r="S10">
        <v>-1.65718758</v>
      </c>
      <c r="T10">
        <v>-78.673789979999995</v>
      </c>
      <c r="U10">
        <v>20.427696229999999</v>
      </c>
      <c r="V10">
        <v>24.80982208</v>
      </c>
      <c r="W10">
        <v>1834.5</v>
      </c>
      <c r="Y10">
        <v>682</v>
      </c>
      <c r="Z10">
        <v>9</v>
      </c>
      <c r="AA10">
        <f t="shared" si="0"/>
        <v>682</v>
      </c>
      <c r="AD10">
        <v>3</v>
      </c>
      <c r="AE10" s="7" t="s">
        <v>40</v>
      </c>
      <c r="AF10" s="8">
        <f>MAX(G2:G364)</f>
        <v>2.6691666666666669</v>
      </c>
      <c r="AG10" s="7" t="s">
        <v>41</v>
      </c>
      <c r="AI10" s="9" t="s">
        <v>40</v>
      </c>
      <c r="AJ10" s="11">
        <v>3.3358333333333334</v>
      </c>
      <c r="AK10" s="1" t="s">
        <v>41</v>
      </c>
    </row>
    <row r="11" spans="1:37" x14ac:dyDescent="0.3">
      <c r="A11">
        <v>10</v>
      </c>
      <c r="B11" t="s">
        <v>1956</v>
      </c>
      <c r="C11" t="s">
        <v>1957</v>
      </c>
      <c r="D11">
        <v>-78.673839040000004</v>
      </c>
      <c r="E11">
        <v>-1.65714889</v>
      </c>
      <c r="F11" s="1">
        <v>6.57</v>
      </c>
      <c r="G11" s="2">
        <f t="shared" si="1"/>
        <v>0.73833333333333273</v>
      </c>
      <c r="H11">
        <v>9.6480010000000007</v>
      </c>
      <c r="I11">
        <v>2837.28002929687</v>
      </c>
      <c r="J11">
        <v>315.5</v>
      </c>
      <c r="K11">
        <v>-1.72299194</v>
      </c>
      <c r="L11">
        <v>5.0869598399999996</v>
      </c>
      <c r="M11">
        <v>7.6671905499999999</v>
      </c>
      <c r="N11">
        <v>1.6096780000000002E-2</v>
      </c>
      <c r="O11">
        <v>2837.2800293</v>
      </c>
      <c r="P11">
        <v>0.77567845999999996</v>
      </c>
      <c r="Q11">
        <v>23.652000430000001</v>
      </c>
      <c r="R11">
        <v>23</v>
      </c>
      <c r="S11">
        <v>-1.6571488400000001</v>
      </c>
      <c r="T11">
        <v>-78.673835749999995</v>
      </c>
      <c r="U11">
        <v>20.447320940000001</v>
      </c>
      <c r="V11">
        <v>26.662817</v>
      </c>
      <c r="W11">
        <v>2032</v>
      </c>
      <c r="Y11">
        <v>686</v>
      </c>
      <c r="Z11">
        <v>10</v>
      </c>
      <c r="AA11">
        <f t="shared" si="0"/>
        <v>686</v>
      </c>
      <c r="AD11">
        <v>4</v>
      </c>
      <c r="AE11" s="7" t="s">
        <v>42</v>
      </c>
      <c r="AF11" s="8">
        <f>SUMIF(G2:G5999,"&gt;0")/AJ5</f>
        <v>0.36839678510998325</v>
      </c>
      <c r="AG11" s="7" t="s">
        <v>41</v>
      </c>
      <c r="AI11" s="9" t="s">
        <v>43</v>
      </c>
      <c r="AJ11" s="11">
        <v>0.36972127028711232</v>
      </c>
      <c r="AK11" s="1" t="s">
        <v>41</v>
      </c>
    </row>
    <row r="12" spans="1:37" x14ac:dyDescent="0.3">
      <c r="A12">
        <v>11</v>
      </c>
      <c r="B12" t="s">
        <v>1958</v>
      </c>
      <c r="C12" t="s">
        <v>1959</v>
      </c>
      <c r="D12">
        <v>-78.67388905</v>
      </c>
      <c r="E12">
        <v>-1.6571026</v>
      </c>
      <c r="F12" s="1">
        <v>7.35</v>
      </c>
      <c r="G12" s="2">
        <f t="shared" si="1"/>
        <v>0.74416666666666631</v>
      </c>
      <c r="H12">
        <v>9.6480010000000007</v>
      </c>
      <c r="I12">
        <v>2838.38989257812</v>
      </c>
      <c r="J12">
        <v>315</v>
      </c>
      <c r="K12">
        <v>-2.1982421900000002</v>
      </c>
      <c r="L12">
        <v>5.0594329800000004</v>
      </c>
      <c r="M12">
        <v>7.9820404099999998</v>
      </c>
      <c r="N12">
        <v>1.9292110000000001E-2</v>
      </c>
      <c r="O12">
        <v>2838.3898925799999</v>
      </c>
      <c r="P12">
        <v>0.78210526999999996</v>
      </c>
      <c r="Q12">
        <v>26.459999079999999</v>
      </c>
      <c r="R12">
        <v>26</v>
      </c>
      <c r="S12">
        <v>-1.6571025800000001</v>
      </c>
      <c r="T12">
        <v>-78.673889160000002</v>
      </c>
      <c r="U12">
        <v>20.463924410000001</v>
      </c>
      <c r="V12">
        <v>25.59052277</v>
      </c>
      <c r="W12">
        <v>2196</v>
      </c>
      <c r="Y12">
        <v>686.25</v>
      </c>
      <c r="Z12">
        <v>11</v>
      </c>
      <c r="AA12">
        <f t="shared" si="0"/>
        <v>686.25</v>
      </c>
      <c r="AD12">
        <v>5</v>
      </c>
      <c r="AE12" s="7" t="s">
        <v>44</v>
      </c>
      <c r="AF12" s="8">
        <f>SUMIF(G2:G36499,"&lt;0")/AJ6</f>
        <v>-0.44492331288343556</v>
      </c>
      <c r="AG12" s="7" t="s">
        <v>41</v>
      </c>
      <c r="AI12" s="9" t="s">
        <v>45</v>
      </c>
      <c r="AJ12" s="11">
        <v>-0.36675792578534649</v>
      </c>
      <c r="AK12" s="1" t="s">
        <v>41</v>
      </c>
    </row>
    <row r="13" spans="1:37" x14ac:dyDescent="0.3">
      <c r="A13">
        <v>12</v>
      </c>
      <c r="B13" t="s">
        <v>1960</v>
      </c>
      <c r="C13" t="s">
        <v>1961</v>
      </c>
      <c r="D13">
        <v>-78.673945160000002</v>
      </c>
      <c r="E13">
        <v>-1.65705028</v>
      </c>
      <c r="F13" s="1">
        <v>7.92</v>
      </c>
      <c r="G13" s="2">
        <f t="shared" si="1"/>
        <v>0.20750000000000016</v>
      </c>
      <c r="H13">
        <v>9.6480010000000007</v>
      </c>
      <c r="I13">
        <v>2837.31372070312</v>
      </c>
      <c r="J13">
        <v>315.2</v>
      </c>
      <c r="K13">
        <v>-2.4352722199999999</v>
      </c>
      <c r="L13">
        <v>4.3052520799999998</v>
      </c>
      <c r="M13">
        <v>8.7481842000000007</v>
      </c>
      <c r="N13">
        <v>4.3434199999999999E-2</v>
      </c>
      <c r="O13">
        <v>2837.3137207</v>
      </c>
      <c r="P13">
        <v>0.79057902000000002</v>
      </c>
      <c r="Q13">
        <v>28.51199913</v>
      </c>
      <c r="R13">
        <v>28</v>
      </c>
      <c r="S13">
        <v>-1.6570502499999999</v>
      </c>
      <c r="T13">
        <v>-78.673942569999994</v>
      </c>
      <c r="U13">
        <v>20.481065749999999</v>
      </c>
      <c r="V13">
        <v>8.0984249100000003</v>
      </c>
      <c r="W13">
        <v>2283.75</v>
      </c>
      <c r="Y13">
        <v>687.25</v>
      </c>
      <c r="Z13">
        <v>12</v>
      </c>
      <c r="AA13">
        <f t="shared" si="0"/>
        <v>687.25</v>
      </c>
      <c r="AD13">
        <v>6</v>
      </c>
      <c r="AE13" s="7" t="s">
        <v>46</v>
      </c>
      <c r="AF13" s="7">
        <f>AF6*100</f>
        <v>30.494505494505496</v>
      </c>
      <c r="AG13" s="12"/>
      <c r="AI13" s="9" t="s">
        <v>47</v>
      </c>
      <c r="AJ13" s="10">
        <v>26.756217099292069</v>
      </c>
      <c r="AK13" s="1" t="s">
        <v>48</v>
      </c>
    </row>
    <row r="14" spans="1:37" x14ac:dyDescent="0.3">
      <c r="A14">
        <v>13</v>
      </c>
      <c r="B14" t="s">
        <v>1962</v>
      </c>
      <c r="C14" t="s">
        <v>1963</v>
      </c>
      <c r="D14">
        <v>-78.67399648</v>
      </c>
      <c r="E14">
        <v>-1.6570050599999999</v>
      </c>
      <c r="F14" s="1">
        <v>7.81</v>
      </c>
      <c r="G14" s="2">
        <f t="shared" si="1"/>
        <v>-0.1741666666666665</v>
      </c>
      <c r="H14">
        <v>9.6480010000000007</v>
      </c>
      <c r="I14">
        <v>2837.69140625</v>
      </c>
      <c r="J14">
        <v>315.89999999999998</v>
      </c>
      <c r="K14">
        <v>-1.4907531700000001</v>
      </c>
      <c r="L14">
        <v>4.7673492399999997</v>
      </c>
      <c r="M14">
        <v>7.8886566199999999</v>
      </c>
      <c r="N14">
        <v>1.315213E-2</v>
      </c>
      <c r="O14">
        <v>2837.69140625</v>
      </c>
      <c r="P14">
        <v>0.79850703000000001</v>
      </c>
      <c r="Q14">
        <v>28.115999219999999</v>
      </c>
      <c r="R14">
        <v>27</v>
      </c>
      <c r="S14">
        <v>-1.6570050700000001</v>
      </c>
      <c r="T14">
        <v>-78.673995969999993</v>
      </c>
      <c r="U14">
        <v>20.244890210000001</v>
      </c>
      <c r="V14">
        <v>14.33805561</v>
      </c>
      <c r="W14">
        <v>1432.75</v>
      </c>
      <c r="Y14">
        <v>688.75</v>
      </c>
      <c r="Z14">
        <v>13</v>
      </c>
      <c r="AA14">
        <f t="shared" si="0"/>
        <v>688.75</v>
      </c>
    </row>
    <row r="15" spans="1:37" x14ac:dyDescent="0.3">
      <c r="A15">
        <v>14</v>
      </c>
      <c r="B15" t="s">
        <v>1964</v>
      </c>
      <c r="C15" t="s">
        <v>1965</v>
      </c>
      <c r="D15">
        <v>-78.674044789999996</v>
      </c>
      <c r="E15">
        <v>-1.6569622399999999</v>
      </c>
      <c r="F15" s="1">
        <v>7.76</v>
      </c>
      <c r="G15" s="2">
        <f t="shared" si="1"/>
        <v>0.2100000000000001</v>
      </c>
      <c r="H15">
        <v>9.6480010000000007</v>
      </c>
      <c r="I15">
        <v>2837.32153320312</v>
      </c>
      <c r="J15">
        <v>316.8</v>
      </c>
      <c r="K15">
        <v>-1.7098236099999999</v>
      </c>
      <c r="L15">
        <v>4.4393310499999998</v>
      </c>
      <c r="M15">
        <v>8.7481842000000007</v>
      </c>
      <c r="N15">
        <v>3.4087239999999998E-2</v>
      </c>
      <c r="O15">
        <v>2837.3215332</v>
      </c>
      <c r="P15">
        <v>0.80600709000000004</v>
      </c>
      <c r="Q15">
        <v>27.93600082</v>
      </c>
      <c r="R15">
        <v>27</v>
      </c>
      <c r="S15">
        <v>-1.6569622799999999</v>
      </c>
      <c r="T15">
        <v>-78.674041750000001</v>
      </c>
      <c r="U15">
        <v>20.205211640000002</v>
      </c>
      <c r="V15">
        <v>13.81656265</v>
      </c>
      <c r="W15">
        <v>1451.75</v>
      </c>
      <c r="Y15">
        <v>689.5</v>
      </c>
      <c r="Z15">
        <v>14</v>
      </c>
      <c r="AA15">
        <f t="shared" si="0"/>
        <v>689.5</v>
      </c>
    </row>
    <row r="16" spans="1:37" x14ac:dyDescent="0.3">
      <c r="A16">
        <v>15</v>
      </c>
      <c r="B16" t="s">
        <v>1966</v>
      </c>
      <c r="C16" t="s">
        <v>1967</v>
      </c>
      <c r="D16">
        <v>-78.67410821</v>
      </c>
      <c r="E16">
        <v>-1.6569117900000001</v>
      </c>
      <c r="F16" s="1">
        <v>8.16</v>
      </c>
      <c r="G16" s="2">
        <f t="shared" si="1"/>
        <v>0.26333333333333281</v>
      </c>
      <c r="H16">
        <v>9.6480010000000007</v>
      </c>
      <c r="I16">
        <v>2837.51098632812</v>
      </c>
      <c r="J16">
        <v>316.39999999999998</v>
      </c>
      <c r="K16">
        <v>-1.83312988</v>
      </c>
      <c r="L16">
        <v>3.9114074699999999</v>
      </c>
      <c r="M16">
        <v>8.0442810100000006</v>
      </c>
      <c r="N16">
        <v>2.55149E-3</v>
      </c>
      <c r="O16">
        <v>2837.5109863299999</v>
      </c>
      <c r="P16">
        <v>0.81394666000000004</v>
      </c>
      <c r="Q16">
        <v>29.375999449999998</v>
      </c>
      <c r="R16">
        <v>27</v>
      </c>
      <c r="S16">
        <v>-1.65691173</v>
      </c>
      <c r="T16">
        <v>-78.674110409999997</v>
      </c>
      <c r="U16">
        <v>20.156223300000001</v>
      </c>
      <c r="V16">
        <v>11.10465145</v>
      </c>
      <c r="W16">
        <v>1476</v>
      </c>
      <c r="Y16">
        <v>690.25</v>
      </c>
      <c r="Z16">
        <v>15</v>
      </c>
      <c r="AA16">
        <f t="shared" si="0"/>
        <v>690.25</v>
      </c>
      <c r="AG16" s="13" t="s">
        <v>49</v>
      </c>
    </row>
    <row r="17" spans="1:34" x14ac:dyDescent="0.3">
      <c r="A17">
        <v>16</v>
      </c>
      <c r="B17" t="s">
        <v>1968</v>
      </c>
      <c r="C17" t="s">
        <v>1969</v>
      </c>
      <c r="D17">
        <v>-78.674164279999999</v>
      </c>
      <c r="E17">
        <v>-1.6568603</v>
      </c>
      <c r="F17" s="1">
        <v>8.1999999999999993</v>
      </c>
      <c r="G17" s="2">
        <f t="shared" si="1"/>
        <v>2.4999999999999911E-2</v>
      </c>
      <c r="H17">
        <v>9.6480010000000007</v>
      </c>
      <c r="I17">
        <v>2837.38793945312</v>
      </c>
      <c r="J17">
        <v>316.2</v>
      </c>
      <c r="K17">
        <v>-1.9624176</v>
      </c>
      <c r="L17">
        <v>4.1448516800000004</v>
      </c>
      <c r="M17">
        <v>9.0977325400000009</v>
      </c>
      <c r="N17">
        <v>2.186041E-2</v>
      </c>
      <c r="O17">
        <v>2837.38793945</v>
      </c>
      <c r="P17">
        <v>0.82029074000000002</v>
      </c>
      <c r="Q17">
        <v>29.51999855</v>
      </c>
      <c r="R17">
        <v>28</v>
      </c>
      <c r="S17">
        <v>-1.6568603500000001</v>
      </c>
      <c r="T17">
        <v>-78.674163820000004</v>
      </c>
      <c r="U17">
        <v>20.07969666</v>
      </c>
      <c r="V17">
        <v>10.16770172</v>
      </c>
      <c r="W17">
        <v>1455</v>
      </c>
      <c r="Y17">
        <v>691</v>
      </c>
      <c r="Z17">
        <v>16</v>
      </c>
      <c r="AA17">
        <f t="shared" si="0"/>
        <v>691</v>
      </c>
      <c r="AG17" s="14" t="s">
        <v>50</v>
      </c>
      <c r="AH17" s="12">
        <f>(ABS(AJ8-AF8)/AJ8)*100</f>
        <v>15.094460785320615</v>
      </c>
    </row>
    <row r="18" spans="1:34" x14ac:dyDescent="0.3">
      <c r="A18">
        <v>17</v>
      </c>
      <c r="B18" t="s">
        <v>1970</v>
      </c>
      <c r="C18" t="s">
        <v>1971</v>
      </c>
      <c r="D18">
        <v>-78.674219010000002</v>
      </c>
      <c r="E18">
        <v>-1.65681272</v>
      </c>
      <c r="F18" s="1">
        <v>8.17</v>
      </c>
      <c r="G18" s="2">
        <f t="shared" si="1"/>
        <v>-0.33749999999999947</v>
      </c>
      <c r="H18">
        <v>9.6480010000000007</v>
      </c>
      <c r="I18">
        <v>2836.5341796875</v>
      </c>
      <c r="J18">
        <v>317.2</v>
      </c>
      <c r="K18">
        <v>-2.9739685100000002</v>
      </c>
      <c r="L18">
        <v>4.04669189</v>
      </c>
      <c r="M18">
        <v>8.6224822999999997</v>
      </c>
      <c r="N18">
        <v>4.61678E-3</v>
      </c>
      <c r="O18">
        <v>2836.5341796900002</v>
      </c>
      <c r="P18">
        <v>0.82929264999999996</v>
      </c>
      <c r="Q18">
        <v>29.411998749999999</v>
      </c>
      <c r="R18">
        <v>27</v>
      </c>
      <c r="S18">
        <v>-1.6568126700000001</v>
      </c>
      <c r="T18">
        <v>-78.674217220000003</v>
      </c>
      <c r="U18">
        <v>19.88707161</v>
      </c>
      <c r="V18">
        <v>4.1417851399999996</v>
      </c>
      <c r="W18">
        <v>1403.5</v>
      </c>
      <c r="Y18">
        <v>695</v>
      </c>
      <c r="Z18">
        <v>17</v>
      </c>
      <c r="AA18">
        <f t="shared" si="0"/>
        <v>695</v>
      </c>
      <c r="AG18" s="14" t="s">
        <v>51</v>
      </c>
      <c r="AH18" s="12">
        <f>(ABS(AJ9-AF9)/AJ9)*100</f>
        <v>34.557063048683162</v>
      </c>
    </row>
    <row r="19" spans="1:34" x14ac:dyDescent="0.3">
      <c r="A19">
        <v>18</v>
      </c>
      <c r="B19" t="s">
        <v>1972</v>
      </c>
      <c r="C19" t="s">
        <v>1973</v>
      </c>
      <c r="D19">
        <v>-78.674266270000004</v>
      </c>
      <c r="E19">
        <v>-1.6567696199999999</v>
      </c>
      <c r="F19" s="1">
        <v>7.54</v>
      </c>
      <c r="G19" s="2">
        <f t="shared" si="1"/>
        <v>-0.73416666666666719</v>
      </c>
      <c r="H19">
        <v>9.6480010000000007</v>
      </c>
      <c r="I19">
        <v>2836.74291992187</v>
      </c>
      <c r="J19">
        <v>317.10000000000002</v>
      </c>
      <c r="K19">
        <v>-1.9109344500000001</v>
      </c>
      <c r="L19">
        <v>3.37271118</v>
      </c>
      <c r="M19">
        <v>8.3519439700000007</v>
      </c>
      <c r="N19">
        <v>-1.2747380000000001E-2</v>
      </c>
      <c r="O19">
        <v>2836.7429199200001</v>
      </c>
      <c r="P19">
        <v>0.83665705000000001</v>
      </c>
      <c r="Q19">
        <v>27.143999099999998</v>
      </c>
      <c r="R19">
        <v>24</v>
      </c>
      <c r="S19">
        <v>-1.6567696300000001</v>
      </c>
      <c r="T19">
        <v>-78.674262999999996</v>
      </c>
      <c r="U19">
        <v>19.259662630000001</v>
      </c>
      <c r="V19">
        <v>4.178267</v>
      </c>
      <c r="W19">
        <v>1263.25</v>
      </c>
      <c r="Y19">
        <v>698</v>
      </c>
      <c r="Z19">
        <v>18</v>
      </c>
      <c r="AA19">
        <f t="shared" si="0"/>
        <v>698</v>
      </c>
      <c r="AG19" s="14" t="s">
        <v>52</v>
      </c>
      <c r="AH19" s="12">
        <f>(ABS(AJ10-AF10)/AJ10)*100</f>
        <v>19.985011241568817</v>
      </c>
    </row>
    <row r="20" spans="1:34" x14ac:dyDescent="0.3">
      <c r="A20">
        <v>19</v>
      </c>
      <c r="B20" t="s">
        <v>1974</v>
      </c>
      <c r="C20" t="s">
        <v>1975</v>
      </c>
      <c r="D20">
        <v>-78.674317389999999</v>
      </c>
      <c r="E20">
        <v>-1.6567293700000001</v>
      </c>
      <c r="F20" s="1">
        <v>6.93</v>
      </c>
      <c r="G20" s="2">
        <f t="shared" si="1"/>
        <v>-0.14166666666666647</v>
      </c>
      <c r="H20">
        <v>9.6480010000000007</v>
      </c>
      <c r="I20">
        <v>2837.14306640625</v>
      </c>
      <c r="J20">
        <v>317.8</v>
      </c>
      <c r="K20">
        <v>-1.9660034200000001</v>
      </c>
      <c r="L20">
        <v>4.5255279499999999</v>
      </c>
      <c r="M20">
        <v>7.4397430399999998</v>
      </c>
      <c r="N20">
        <v>1.10567E-3</v>
      </c>
      <c r="O20">
        <v>2837.1430664099998</v>
      </c>
      <c r="P20">
        <v>0.84264331999999997</v>
      </c>
      <c r="Q20">
        <v>24.947998049999999</v>
      </c>
      <c r="R20">
        <v>23</v>
      </c>
      <c r="S20">
        <v>-1.6567293400000001</v>
      </c>
      <c r="T20">
        <v>-78.674316410000003</v>
      </c>
      <c r="U20">
        <v>18.97211647</v>
      </c>
      <c r="V20">
        <v>4.4126043299999997</v>
      </c>
      <c r="W20">
        <v>1166</v>
      </c>
      <c r="Y20">
        <v>698.5</v>
      </c>
      <c r="Z20">
        <v>19</v>
      </c>
      <c r="AA20">
        <f t="shared" si="0"/>
        <v>698.5</v>
      </c>
      <c r="AG20" s="14" t="s">
        <v>53</v>
      </c>
      <c r="AH20" s="12">
        <f>(ABS(AJ11-AF11)/AJ11)*100</f>
        <v>0.35823883654314176</v>
      </c>
    </row>
    <row r="21" spans="1:34" x14ac:dyDescent="0.3">
      <c r="A21">
        <v>20</v>
      </c>
      <c r="B21" t="s">
        <v>1976</v>
      </c>
      <c r="C21" t="s">
        <v>1977</v>
      </c>
      <c r="D21">
        <v>-78.674362130000006</v>
      </c>
      <c r="E21">
        <v>-1.6566832300000001</v>
      </c>
      <c r="F21" s="1">
        <v>7.09</v>
      </c>
      <c r="G21" s="2">
        <f t="shared" si="1"/>
        <v>-0.37000000000000033</v>
      </c>
      <c r="H21">
        <v>9.6480010000000007</v>
      </c>
      <c r="I21">
        <v>2837.69165039062</v>
      </c>
      <c r="J21">
        <v>317.8</v>
      </c>
      <c r="K21">
        <v>-1.91213989</v>
      </c>
      <c r="L21">
        <v>4.296875</v>
      </c>
      <c r="M21">
        <v>8.3746795699999996</v>
      </c>
      <c r="N21">
        <v>3.0418799999999998E-3</v>
      </c>
      <c r="O21">
        <v>2837.6916503900002</v>
      </c>
      <c r="P21">
        <v>0.84861195</v>
      </c>
      <c r="Q21">
        <v>25.524000170000001</v>
      </c>
      <c r="R21">
        <v>22</v>
      </c>
      <c r="S21">
        <v>-1.65668321</v>
      </c>
      <c r="T21">
        <v>-78.674362180000003</v>
      </c>
      <c r="U21">
        <v>18.924627300000001</v>
      </c>
      <c r="V21">
        <v>14.82979965</v>
      </c>
      <c r="W21">
        <v>1149.5</v>
      </c>
      <c r="Y21">
        <v>698.75</v>
      </c>
      <c r="Z21">
        <v>20</v>
      </c>
      <c r="AA21">
        <f t="shared" si="0"/>
        <v>698.75</v>
      </c>
      <c r="AG21" s="14" t="s">
        <v>54</v>
      </c>
      <c r="AH21" s="12">
        <f>(ABS(AJ12-AF12)/ABS(AJ12))*100</f>
        <v>21.312528401591287</v>
      </c>
    </row>
    <row r="22" spans="1:34" x14ac:dyDescent="0.3">
      <c r="A22">
        <v>21</v>
      </c>
      <c r="B22" t="s">
        <v>1978</v>
      </c>
      <c r="C22" t="s">
        <v>1979</v>
      </c>
      <c r="D22">
        <v>-78.674399660000006</v>
      </c>
      <c r="E22">
        <v>-1.6566445000000001</v>
      </c>
      <c r="F22" s="1">
        <v>6.27</v>
      </c>
      <c r="G22" s="2">
        <f t="shared" si="1"/>
        <v>-0.26333333333333303</v>
      </c>
      <c r="H22">
        <v>9.6480010000000007</v>
      </c>
      <c r="I22">
        <v>2837.8544921875</v>
      </c>
      <c r="J22">
        <v>317.89999999999998</v>
      </c>
      <c r="K22">
        <v>-2.2425384500000001</v>
      </c>
      <c r="L22">
        <v>4.3998413100000002</v>
      </c>
      <c r="M22">
        <v>8.9265441899999995</v>
      </c>
      <c r="N22">
        <v>5.8909120000000002E-2</v>
      </c>
      <c r="O22">
        <v>2837.8544921900002</v>
      </c>
      <c r="P22">
        <v>0.85470027000000004</v>
      </c>
      <c r="Q22">
        <v>22.571998600000001</v>
      </c>
      <c r="R22">
        <v>22</v>
      </c>
      <c r="S22">
        <v>-1.6566444600000001</v>
      </c>
      <c r="T22">
        <v>-78.674400329999997</v>
      </c>
      <c r="U22">
        <v>18.891433719999998</v>
      </c>
      <c r="V22">
        <v>15.69748306</v>
      </c>
      <c r="W22">
        <v>1189.5</v>
      </c>
      <c r="Y22">
        <v>699.5</v>
      </c>
      <c r="Z22">
        <v>21</v>
      </c>
      <c r="AA22">
        <f t="shared" si="0"/>
        <v>699.5</v>
      </c>
      <c r="AG22" s="14" t="s">
        <v>46</v>
      </c>
      <c r="AH22" s="12">
        <f>(ABS(AJ13-AF13)/ABS(AJ13))*100</f>
        <v>13.971662665692516</v>
      </c>
    </row>
    <row r="23" spans="1:34" x14ac:dyDescent="0.3">
      <c r="A23">
        <v>22</v>
      </c>
      <c r="B23" t="s">
        <v>1980</v>
      </c>
      <c r="C23" t="s">
        <v>1981</v>
      </c>
      <c r="D23">
        <v>-78.674441999999999</v>
      </c>
      <c r="E23">
        <v>-1.6566005500000001</v>
      </c>
      <c r="F23" s="1">
        <v>6.7</v>
      </c>
      <c r="G23" s="2">
        <f t="shared" si="1"/>
        <v>0.46583333333333332</v>
      </c>
      <c r="H23">
        <v>9.6480010000000007</v>
      </c>
      <c r="I23">
        <v>2837.6435546875</v>
      </c>
      <c r="J23">
        <v>318.10000000000002</v>
      </c>
      <c r="K23">
        <v>-2.00550842</v>
      </c>
      <c r="L23">
        <v>4.5674285899999996</v>
      </c>
      <c r="M23">
        <v>8.28251648</v>
      </c>
      <c r="N23">
        <v>7.0033200000000004E-3</v>
      </c>
      <c r="O23">
        <v>2837.6435546900002</v>
      </c>
      <c r="P23">
        <v>0.86189055000000003</v>
      </c>
      <c r="Q23">
        <v>24.119998930000001</v>
      </c>
      <c r="R23">
        <v>23</v>
      </c>
      <c r="S23">
        <v>-1.65660059</v>
      </c>
      <c r="T23">
        <v>-78.674438480000006</v>
      </c>
      <c r="U23">
        <v>18.870687480000001</v>
      </c>
      <c r="V23">
        <v>14.921627040000001</v>
      </c>
      <c r="W23">
        <v>1226</v>
      </c>
      <c r="Y23">
        <v>699.5</v>
      </c>
      <c r="Z23">
        <v>22</v>
      </c>
      <c r="AA23">
        <f t="shared" si="0"/>
        <v>699.5</v>
      </c>
      <c r="AG23" s="14"/>
      <c r="AH23" s="12"/>
    </row>
    <row r="24" spans="1:34" x14ac:dyDescent="0.3">
      <c r="A24">
        <v>23</v>
      </c>
      <c r="B24" t="s">
        <v>1982</v>
      </c>
      <c r="C24" t="s">
        <v>1983</v>
      </c>
      <c r="D24">
        <v>-78.674487780000007</v>
      </c>
      <c r="E24">
        <v>-1.6565611200000001</v>
      </c>
      <c r="F24" s="1">
        <v>6.97</v>
      </c>
      <c r="G24" s="2">
        <f t="shared" si="1"/>
        <v>0.18666666666666595</v>
      </c>
      <c r="H24">
        <v>9.6480010000000007</v>
      </c>
      <c r="I24">
        <v>2838.09375</v>
      </c>
      <c r="J24">
        <v>318</v>
      </c>
      <c r="K24">
        <v>-1.65356445</v>
      </c>
      <c r="L24">
        <v>4.3184356700000004</v>
      </c>
      <c r="M24">
        <v>7.0734405499999999</v>
      </c>
      <c r="N24">
        <v>4.2633300000000001E-3</v>
      </c>
      <c r="O24">
        <v>2838.09375</v>
      </c>
      <c r="P24">
        <v>0.86776142999999994</v>
      </c>
      <c r="Q24">
        <v>25.091999049999998</v>
      </c>
      <c r="R24">
        <v>25</v>
      </c>
      <c r="S24">
        <v>-1.65656114</v>
      </c>
      <c r="T24">
        <v>-78.674484250000006</v>
      </c>
      <c r="U24">
        <v>18.842506409999999</v>
      </c>
      <c r="V24">
        <v>13.95205402</v>
      </c>
      <c r="W24">
        <v>1267.25</v>
      </c>
      <c r="Y24">
        <v>702.25</v>
      </c>
      <c r="Z24">
        <v>23</v>
      </c>
      <c r="AA24">
        <f t="shared" si="0"/>
        <v>702.25</v>
      </c>
      <c r="AG24" s="14" t="s">
        <v>55</v>
      </c>
      <c r="AH24" s="11">
        <f>AVERAGE(AH17:AH22)</f>
        <v>17.546494163233259</v>
      </c>
    </row>
    <row r="25" spans="1:34" x14ac:dyDescent="0.3">
      <c r="A25">
        <v>24</v>
      </c>
      <c r="B25" t="s">
        <v>1984</v>
      </c>
      <c r="C25" t="s">
        <v>1985</v>
      </c>
      <c r="D25">
        <v>-78.674532350000007</v>
      </c>
      <c r="E25">
        <v>-1.6565219200000001</v>
      </c>
      <c r="F25" s="1">
        <v>7.1</v>
      </c>
      <c r="G25" s="2">
        <f t="shared" si="1"/>
        <v>0.11333333333333366</v>
      </c>
      <c r="H25">
        <v>9.6480010000000007</v>
      </c>
      <c r="I25">
        <v>2837.65649414062</v>
      </c>
      <c r="J25">
        <v>318.39999999999998</v>
      </c>
      <c r="K25">
        <v>-2.2365417500000002</v>
      </c>
      <c r="L25">
        <v>4.5339050299999997</v>
      </c>
      <c r="M25">
        <v>8.0526580800000005</v>
      </c>
      <c r="N25">
        <v>9.4289400000000002E-3</v>
      </c>
      <c r="O25">
        <v>2837.6564941400002</v>
      </c>
      <c r="P25">
        <v>0.87418264000000001</v>
      </c>
      <c r="Q25">
        <v>25.559999470000001</v>
      </c>
      <c r="R25">
        <v>25</v>
      </c>
      <c r="S25">
        <v>-1.6565219200000001</v>
      </c>
      <c r="T25">
        <v>-78.67453003</v>
      </c>
      <c r="U25">
        <v>18.81581688</v>
      </c>
      <c r="V25">
        <v>13.38115215</v>
      </c>
      <c r="W25">
        <v>1293.75</v>
      </c>
      <c r="Y25">
        <v>705</v>
      </c>
      <c r="Z25">
        <v>24</v>
      </c>
      <c r="AA25">
        <f t="shared" si="0"/>
        <v>705</v>
      </c>
    </row>
    <row r="26" spans="1:34" x14ac:dyDescent="0.3">
      <c r="A26">
        <v>25</v>
      </c>
      <c r="B26" t="s">
        <v>1986</v>
      </c>
      <c r="C26" t="s">
        <v>1987</v>
      </c>
      <c r="D26">
        <v>-78.674577290000002</v>
      </c>
      <c r="E26">
        <v>-1.6564785900000001</v>
      </c>
      <c r="F26" s="1">
        <v>7.23</v>
      </c>
      <c r="G26" s="2">
        <f t="shared" si="1"/>
        <v>0.16583333333333358</v>
      </c>
      <c r="H26">
        <v>9.6480010000000007</v>
      </c>
      <c r="I26">
        <v>2836.99365234375</v>
      </c>
      <c r="J26">
        <v>318</v>
      </c>
      <c r="K26">
        <v>-2.4556274400000002</v>
      </c>
      <c r="L26">
        <v>4.7493896500000004</v>
      </c>
      <c r="M26">
        <v>8.0550537099999993</v>
      </c>
      <c r="N26">
        <v>3.3138999999999998E-3</v>
      </c>
      <c r="O26">
        <v>2836.9936523400002</v>
      </c>
      <c r="P26">
        <v>0.88245397999999997</v>
      </c>
      <c r="Q26">
        <v>26.027999879999999</v>
      </c>
      <c r="R26">
        <v>26</v>
      </c>
      <c r="S26">
        <v>-1.65647864</v>
      </c>
      <c r="T26">
        <v>-78.674575809999993</v>
      </c>
      <c r="U26">
        <v>18.779766080000002</v>
      </c>
      <c r="V26">
        <v>12.659738539999999</v>
      </c>
      <c r="W26">
        <v>1336.75</v>
      </c>
      <c r="Y26">
        <v>714</v>
      </c>
      <c r="Z26">
        <v>25</v>
      </c>
      <c r="AA26">
        <f t="shared" si="0"/>
        <v>714</v>
      </c>
    </row>
    <row r="27" spans="1:34" x14ac:dyDescent="0.3">
      <c r="A27">
        <v>26</v>
      </c>
      <c r="B27" t="s">
        <v>1988</v>
      </c>
      <c r="C27" t="s">
        <v>1989</v>
      </c>
      <c r="D27">
        <v>-78.674632090000003</v>
      </c>
      <c r="E27">
        <v>-1.6564315599999999</v>
      </c>
      <c r="F27" s="1">
        <v>7.42</v>
      </c>
      <c r="G27" s="2">
        <f t="shared" si="1"/>
        <v>0.17583333333333315</v>
      </c>
      <c r="H27">
        <v>9.6480010000000007</v>
      </c>
      <c r="I27">
        <v>2837.20385742187</v>
      </c>
      <c r="J27">
        <v>317.39999999999998</v>
      </c>
      <c r="K27">
        <v>-2.35028076</v>
      </c>
      <c r="L27">
        <v>4.65242004</v>
      </c>
      <c r="M27">
        <v>8.64044189</v>
      </c>
      <c r="N27">
        <v>1.0108799999999999E-2</v>
      </c>
      <c r="O27">
        <v>2837.2038574200001</v>
      </c>
      <c r="P27">
        <v>0.88940757999999998</v>
      </c>
      <c r="Q27">
        <v>26.711999890000001</v>
      </c>
      <c r="R27">
        <v>25</v>
      </c>
      <c r="S27">
        <v>-1.6564315599999999</v>
      </c>
      <c r="T27">
        <v>-78.674629210000006</v>
      </c>
      <c r="U27">
        <v>18.74923325</v>
      </c>
      <c r="V27">
        <v>13.01982975</v>
      </c>
      <c r="W27">
        <v>1347.75</v>
      </c>
      <c r="Y27">
        <v>717.75</v>
      </c>
      <c r="Z27">
        <v>26</v>
      </c>
      <c r="AA27">
        <f t="shared" si="0"/>
        <v>717.75</v>
      </c>
    </row>
    <row r="28" spans="1:34" x14ac:dyDescent="0.3">
      <c r="A28">
        <v>27</v>
      </c>
      <c r="B28" t="s">
        <v>1990</v>
      </c>
      <c r="C28" t="s">
        <v>1991</v>
      </c>
      <c r="D28">
        <v>-78.674683360000003</v>
      </c>
      <c r="E28">
        <v>-1.65638391</v>
      </c>
      <c r="F28" s="1">
        <v>7.54</v>
      </c>
      <c r="G28" s="2">
        <f t="shared" si="1"/>
        <v>2.4166666666666892E-2</v>
      </c>
      <c r="H28">
        <v>9.6480010000000007</v>
      </c>
      <c r="I28">
        <v>2837.75708007812</v>
      </c>
      <c r="J28">
        <v>315.60000000000002</v>
      </c>
      <c r="K28">
        <v>-2.0821228000000001</v>
      </c>
      <c r="L28">
        <v>4.4740600600000002</v>
      </c>
      <c r="M28">
        <v>8.3375701899999992</v>
      </c>
      <c r="N28">
        <v>1.2319E-2</v>
      </c>
      <c r="O28">
        <v>2837.7570800799999</v>
      </c>
      <c r="P28">
        <v>0.89699936000000002</v>
      </c>
      <c r="Q28">
        <v>27.143999099999998</v>
      </c>
      <c r="R28">
        <v>27</v>
      </c>
      <c r="S28">
        <v>-1.65638387</v>
      </c>
      <c r="T28">
        <v>-78.674682619999999</v>
      </c>
      <c r="U28">
        <v>18.662918090000002</v>
      </c>
      <c r="V28">
        <v>10.85502529</v>
      </c>
      <c r="W28">
        <v>1352.25</v>
      </c>
      <c r="Y28">
        <v>725.25</v>
      </c>
      <c r="Z28">
        <v>27</v>
      </c>
      <c r="AA28">
        <f t="shared" si="0"/>
        <v>725.25</v>
      </c>
    </row>
    <row r="29" spans="1:34" x14ac:dyDescent="0.3">
      <c r="A29">
        <v>28</v>
      </c>
      <c r="B29" t="s">
        <v>1992</v>
      </c>
      <c r="C29" t="s">
        <v>1993</v>
      </c>
      <c r="D29">
        <v>-78.674736699999997</v>
      </c>
      <c r="E29">
        <v>-1.6563369400000001</v>
      </c>
      <c r="F29" s="1">
        <v>7.47</v>
      </c>
      <c r="G29" s="2">
        <f t="shared" si="1"/>
        <v>-8.2500000000000309E-2</v>
      </c>
      <c r="H29">
        <v>9.6480010000000007</v>
      </c>
      <c r="I29">
        <v>2837.69653320312</v>
      </c>
      <c r="J29">
        <v>314.7</v>
      </c>
      <c r="K29">
        <v>-2.1503601099999998</v>
      </c>
      <c r="L29">
        <v>3.9964141799999999</v>
      </c>
      <c r="M29">
        <v>8.5446777300000001</v>
      </c>
      <c r="N29">
        <v>5.2451499999999996E-3</v>
      </c>
      <c r="O29">
        <v>2837.6965332</v>
      </c>
      <c r="P29">
        <v>0.90403783000000004</v>
      </c>
      <c r="Q29">
        <v>26.89199829</v>
      </c>
      <c r="R29">
        <v>25</v>
      </c>
      <c r="S29">
        <v>-1.6563368999999999</v>
      </c>
      <c r="T29">
        <v>-78.674736019999997</v>
      </c>
      <c r="U29">
        <v>18.59704399</v>
      </c>
      <c r="V29">
        <v>4.7178230299999999</v>
      </c>
      <c r="W29">
        <v>1326.25</v>
      </c>
      <c r="Y29">
        <v>726.25</v>
      </c>
      <c r="Z29">
        <v>28</v>
      </c>
      <c r="AA29">
        <f t="shared" si="0"/>
        <v>726.25</v>
      </c>
    </row>
    <row r="30" spans="1:34" x14ac:dyDescent="0.3">
      <c r="A30">
        <v>29</v>
      </c>
      <c r="B30" t="s">
        <v>1994</v>
      </c>
      <c r="C30" t="s">
        <v>1995</v>
      </c>
      <c r="D30">
        <v>-78.674785889999995</v>
      </c>
      <c r="E30">
        <v>-1.6562952900000001</v>
      </c>
      <c r="F30" s="1">
        <v>7.34</v>
      </c>
      <c r="G30" s="2">
        <f t="shared" si="1"/>
        <v>-0.34083333333333354</v>
      </c>
      <c r="H30">
        <v>9.6480010000000007</v>
      </c>
      <c r="I30">
        <v>2837.7822265625</v>
      </c>
      <c r="J30">
        <v>315.10000000000002</v>
      </c>
      <c r="K30">
        <v>-2.0210723900000001</v>
      </c>
      <c r="L30">
        <v>4.1711883500000004</v>
      </c>
      <c r="M30">
        <v>9.8602905300000003</v>
      </c>
      <c r="N30">
        <v>-2.57398E-3</v>
      </c>
      <c r="O30">
        <v>2837.7822265599998</v>
      </c>
      <c r="P30">
        <v>0.90985530999999997</v>
      </c>
      <c r="Q30">
        <v>26.42399979</v>
      </c>
      <c r="R30">
        <v>25</v>
      </c>
      <c r="S30">
        <v>-1.6562953</v>
      </c>
      <c r="T30">
        <v>-78.674789430000004</v>
      </c>
      <c r="U30">
        <v>18.366065979999998</v>
      </c>
      <c r="V30">
        <v>3.8628535300000002</v>
      </c>
      <c r="W30">
        <v>1235.25</v>
      </c>
      <c r="Y30">
        <v>729.25</v>
      </c>
      <c r="Z30">
        <v>29</v>
      </c>
      <c r="AA30">
        <f t="shared" si="0"/>
        <v>729.25</v>
      </c>
    </row>
    <row r="31" spans="1:34" x14ac:dyDescent="0.3">
      <c r="A31">
        <v>30</v>
      </c>
      <c r="B31" t="s">
        <v>1996</v>
      </c>
      <c r="C31" t="s">
        <v>1997</v>
      </c>
      <c r="D31">
        <v>-78.674833390000003</v>
      </c>
      <c r="E31">
        <v>-1.65625803</v>
      </c>
      <c r="F31" s="1">
        <v>6.81</v>
      </c>
      <c r="G31" s="2">
        <f t="shared" si="1"/>
        <v>-0.52000000000000013</v>
      </c>
      <c r="H31">
        <v>9.6480010000000007</v>
      </c>
      <c r="I31">
        <v>2837.64184570312</v>
      </c>
      <c r="J31">
        <v>315.7</v>
      </c>
      <c r="K31">
        <v>-2.20542908</v>
      </c>
      <c r="L31">
        <v>4.0909728999999997</v>
      </c>
      <c r="M31">
        <v>7.90182495</v>
      </c>
      <c r="N31">
        <v>-4.6518030000000002E-2</v>
      </c>
      <c r="O31">
        <v>2837.6418457</v>
      </c>
      <c r="P31">
        <v>0.91736006999999997</v>
      </c>
      <c r="Q31">
        <v>24.515998840000002</v>
      </c>
      <c r="R31">
        <v>23</v>
      </c>
      <c r="S31">
        <v>-1.6562579900000001</v>
      </c>
      <c r="T31">
        <v>-78.674835209999998</v>
      </c>
      <c r="U31">
        <v>18.104440690000001</v>
      </c>
      <c r="V31">
        <v>3.7828111600000001</v>
      </c>
      <c r="W31">
        <v>1174.75</v>
      </c>
      <c r="Y31">
        <v>733.5</v>
      </c>
      <c r="Z31">
        <v>30</v>
      </c>
      <c r="AA31">
        <f t="shared" si="0"/>
        <v>733.5</v>
      </c>
    </row>
    <row r="32" spans="1:34" x14ac:dyDescent="0.3">
      <c r="A32">
        <v>31</v>
      </c>
      <c r="B32" t="s">
        <v>1998</v>
      </c>
      <c r="C32" t="s">
        <v>1999</v>
      </c>
      <c r="D32">
        <v>-78.674874259999996</v>
      </c>
      <c r="E32">
        <v>-1.6562241499999999</v>
      </c>
      <c r="F32" s="1">
        <v>6.35</v>
      </c>
      <c r="G32" s="2">
        <f t="shared" si="1"/>
        <v>-0.53333333333333288</v>
      </c>
      <c r="H32">
        <v>9.6480010000000007</v>
      </c>
      <c r="I32">
        <v>2838.2763671875</v>
      </c>
      <c r="J32">
        <v>316.10000000000002</v>
      </c>
      <c r="K32">
        <v>-2.3107605000000002</v>
      </c>
      <c r="L32">
        <v>3.9090270999999999</v>
      </c>
      <c r="M32">
        <v>8.8894348099999991</v>
      </c>
      <c r="N32">
        <v>8.24013E-3</v>
      </c>
      <c r="O32">
        <v>2838.2763671900002</v>
      </c>
      <c r="P32">
        <v>0.92230504999999996</v>
      </c>
      <c r="Q32">
        <v>22.859998699999998</v>
      </c>
      <c r="R32">
        <v>21</v>
      </c>
      <c r="S32">
        <v>-1.65622413</v>
      </c>
      <c r="T32">
        <v>-78.674873349999999</v>
      </c>
      <c r="U32">
        <v>17.58059883</v>
      </c>
      <c r="V32">
        <v>3.8892877100000001</v>
      </c>
      <c r="W32">
        <v>877</v>
      </c>
      <c r="Y32">
        <v>736.25</v>
      </c>
      <c r="Z32">
        <v>31</v>
      </c>
      <c r="AA32">
        <f t="shared" si="0"/>
        <v>736.25</v>
      </c>
    </row>
    <row r="33" spans="1:27" x14ac:dyDescent="0.3">
      <c r="A33">
        <v>32</v>
      </c>
      <c r="B33" t="s">
        <v>2000</v>
      </c>
      <c r="C33" t="s">
        <v>2001</v>
      </c>
      <c r="D33">
        <v>-78.674915100000007</v>
      </c>
      <c r="E33">
        <v>-1.6561891</v>
      </c>
      <c r="F33" s="1">
        <v>5.79</v>
      </c>
      <c r="G33" s="2">
        <f t="shared" si="1"/>
        <v>-0.39166666666666655</v>
      </c>
      <c r="H33">
        <v>9.6480010000000007</v>
      </c>
      <c r="I33">
        <v>2838.26489257812</v>
      </c>
      <c r="J33">
        <v>316.2</v>
      </c>
      <c r="K33">
        <v>-2.25212097</v>
      </c>
      <c r="L33">
        <v>4.5339050299999997</v>
      </c>
      <c r="M33">
        <v>8.2070922900000003</v>
      </c>
      <c r="N33">
        <v>4.6813100000000002E-3</v>
      </c>
      <c r="O33">
        <v>2838.2648925799999</v>
      </c>
      <c r="P33">
        <v>0.92786073999999996</v>
      </c>
      <c r="Q33">
        <v>20.84399986</v>
      </c>
      <c r="R33">
        <v>19</v>
      </c>
      <c r="S33">
        <v>-1.6561890800000001</v>
      </c>
      <c r="T33">
        <v>-78.674911499999993</v>
      </c>
      <c r="U33">
        <v>17.408218380000001</v>
      </c>
      <c r="V33">
        <v>6.0688843700000001</v>
      </c>
      <c r="W33">
        <v>726.25</v>
      </c>
      <c r="Y33">
        <v>738.5</v>
      </c>
      <c r="Z33">
        <v>32</v>
      </c>
      <c r="AA33">
        <f t="shared" si="0"/>
        <v>738.5</v>
      </c>
    </row>
    <row r="34" spans="1:27" x14ac:dyDescent="0.3">
      <c r="A34">
        <v>33</v>
      </c>
      <c r="B34" t="s">
        <v>2002</v>
      </c>
      <c r="C34" t="s">
        <v>2003</v>
      </c>
      <c r="D34">
        <v>-78.67495744</v>
      </c>
      <c r="E34">
        <v>-1.6561522799999999</v>
      </c>
      <c r="F34" s="1">
        <v>5.58</v>
      </c>
      <c r="G34" s="2">
        <f t="shared" si="1"/>
        <v>-0.14666666666666725</v>
      </c>
      <c r="H34">
        <v>9.6480010000000007</v>
      </c>
      <c r="I34">
        <v>2838.6728515625</v>
      </c>
      <c r="J34">
        <v>316.2</v>
      </c>
      <c r="K34">
        <v>-2.5429992700000001</v>
      </c>
      <c r="L34">
        <v>4.45610046</v>
      </c>
      <c r="M34">
        <v>8.0921630899999997</v>
      </c>
      <c r="N34">
        <v>9.6789800000000002E-3</v>
      </c>
      <c r="O34">
        <v>2838.6728515599998</v>
      </c>
      <c r="P34">
        <v>0.93323624000000005</v>
      </c>
      <c r="Q34">
        <v>20.08799934</v>
      </c>
      <c r="R34">
        <v>18</v>
      </c>
      <c r="S34">
        <v>-1.6561522500000001</v>
      </c>
      <c r="T34">
        <v>-78.674957280000001</v>
      </c>
      <c r="U34">
        <v>17.321987149999998</v>
      </c>
      <c r="V34">
        <v>7.1645965599999997</v>
      </c>
      <c r="W34">
        <v>682</v>
      </c>
      <c r="Y34">
        <v>740</v>
      </c>
      <c r="Z34">
        <v>33</v>
      </c>
      <c r="AA34">
        <f t="shared" si="0"/>
        <v>740</v>
      </c>
    </row>
    <row r="35" spans="1:27" x14ac:dyDescent="0.3">
      <c r="A35">
        <v>34</v>
      </c>
      <c r="B35" t="s">
        <v>2004</v>
      </c>
      <c r="C35" t="s">
        <v>2005</v>
      </c>
      <c r="D35">
        <v>-78.674992500000002</v>
      </c>
      <c r="E35">
        <v>-1.6561197999999999</v>
      </c>
      <c r="F35" s="1">
        <v>5.35</v>
      </c>
      <c r="G35" s="2">
        <f t="shared" si="1"/>
        <v>-0.42500000000000004</v>
      </c>
      <c r="H35">
        <v>9.6480010000000007</v>
      </c>
      <c r="I35">
        <v>2838.52978515625</v>
      </c>
      <c r="J35">
        <v>316.39999999999998</v>
      </c>
      <c r="K35">
        <v>-2.9260864299999998</v>
      </c>
      <c r="L35">
        <v>3.5403137199999999</v>
      </c>
      <c r="M35">
        <v>8.8211975099999993</v>
      </c>
      <c r="N35">
        <v>2.9039199999999999E-3</v>
      </c>
      <c r="O35">
        <v>2838.5297851599998</v>
      </c>
      <c r="P35">
        <v>0.93818444000000001</v>
      </c>
      <c r="Q35">
        <v>19.259998320000001</v>
      </c>
      <c r="R35">
        <v>16</v>
      </c>
      <c r="S35">
        <v>-1.65611982</v>
      </c>
      <c r="T35">
        <v>-78.674995420000002</v>
      </c>
      <c r="U35">
        <v>17.169601440000001</v>
      </c>
      <c r="V35">
        <v>8.5198659899999996</v>
      </c>
      <c r="W35">
        <v>1202.5</v>
      </c>
      <c r="Y35">
        <v>742.75</v>
      </c>
      <c r="Z35">
        <v>34</v>
      </c>
      <c r="AA35">
        <f t="shared" si="0"/>
        <v>742.75</v>
      </c>
    </row>
    <row r="36" spans="1:27" x14ac:dyDescent="0.3">
      <c r="A36">
        <v>35</v>
      </c>
      <c r="B36" t="s">
        <v>2006</v>
      </c>
      <c r="C36" t="s">
        <v>2007</v>
      </c>
      <c r="D36">
        <v>-78.675031320000002</v>
      </c>
      <c r="E36">
        <v>-1.65608577</v>
      </c>
      <c r="F36" s="1">
        <v>4.59</v>
      </c>
      <c r="G36" s="2">
        <f t="shared" si="1"/>
        <v>-1.3949999999999996</v>
      </c>
      <c r="H36">
        <v>9.6480010000000007</v>
      </c>
      <c r="I36">
        <v>2838.07690429687</v>
      </c>
      <c r="J36">
        <v>315.8</v>
      </c>
      <c r="K36">
        <v>-2.5190582300000002</v>
      </c>
      <c r="L36">
        <v>2.8507842999999999</v>
      </c>
      <c r="M36">
        <v>8.9253540000000005</v>
      </c>
      <c r="N36">
        <v>1.7724400000000001E-2</v>
      </c>
      <c r="O36">
        <v>2838.0769043</v>
      </c>
      <c r="P36">
        <v>0.94188821</v>
      </c>
      <c r="Q36">
        <v>16.524000170000001</v>
      </c>
      <c r="R36">
        <v>13</v>
      </c>
      <c r="S36">
        <v>-1.65608573</v>
      </c>
      <c r="T36">
        <v>-78.675033569999997</v>
      </c>
      <c r="U36">
        <v>17.09641457</v>
      </c>
      <c r="V36">
        <v>8.5924043700000006</v>
      </c>
      <c r="W36">
        <v>1119.25</v>
      </c>
      <c r="Y36">
        <v>743.5</v>
      </c>
      <c r="Z36">
        <v>35</v>
      </c>
      <c r="AA36">
        <f t="shared" si="0"/>
        <v>743.5</v>
      </c>
    </row>
    <row r="37" spans="1:27" x14ac:dyDescent="0.3">
      <c r="A37">
        <v>36</v>
      </c>
      <c r="B37" t="s">
        <v>2008</v>
      </c>
      <c r="C37" t="s">
        <v>2009</v>
      </c>
      <c r="D37">
        <v>-78.675054309999993</v>
      </c>
      <c r="E37">
        <v>-1.65606334</v>
      </c>
      <c r="F37" s="1">
        <v>2.97</v>
      </c>
      <c r="G37" s="2">
        <f t="shared" si="1"/>
        <v>-0.56000000000000005</v>
      </c>
      <c r="H37">
        <v>9.6480010000000007</v>
      </c>
      <c r="I37">
        <v>2837.52099609375</v>
      </c>
      <c r="J37">
        <v>315.60000000000002</v>
      </c>
      <c r="K37">
        <v>-2.4532318100000001</v>
      </c>
      <c r="L37">
        <v>3.6851654100000002</v>
      </c>
      <c r="M37">
        <v>8.8559265099999998</v>
      </c>
      <c r="N37">
        <v>1.388471E-2</v>
      </c>
      <c r="O37">
        <v>2837.5209960900002</v>
      </c>
      <c r="P37">
        <v>0.94505351999999998</v>
      </c>
      <c r="Q37">
        <v>10.69199944</v>
      </c>
      <c r="R37">
        <v>7</v>
      </c>
      <c r="S37">
        <v>-1.6560633199999999</v>
      </c>
      <c r="T37">
        <v>-78.675056459999993</v>
      </c>
      <c r="U37">
        <v>17.04862404</v>
      </c>
      <c r="V37">
        <v>12.95246506</v>
      </c>
      <c r="W37">
        <v>876.5</v>
      </c>
      <c r="Y37">
        <v>746.75</v>
      </c>
      <c r="Z37">
        <v>36</v>
      </c>
      <c r="AA37">
        <f t="shared" si="0"/>
        <v>746.75</v>
      </c>
    </row>
    <row r="38" spans="1:27" x14ac:dyDescent="0.3">
      <c r="A38">
        <v>37</v>
      </c>
      <c r="B38" t="s">
        <v>2010</v>
      </c>
      <c r="C38" t="s">
        <v>2011</v>
      </c>
      <c r="D38">
        <v>-78.675075399999997</v>
      </c>
      <c r="E38">
        <v>-1.6560362900000001</v>
      </c>
      <c r="F38" s="1">
        <v>3.28</v>
      </c>
      <c r="G38" s="2">
        <f t="shared" si="1"/>
        <v>-0.64666666666666683</v>
      </c>
      <c r="H38">
        <v>9.6480010000000007</v>
      </c>
      <c r="I38">
        <v>2835.99096679687</v>
      </c>
      <c r="J38">
        <v>315.5</v>
      </c>
      <c r="K38">
        <v>-3.6287841799999998</v>
      </c>
      <c r="L38">
        <v>3.96408081</v>
      </c>
      <c r="M38">
        <v>8.6512145999999994</v>
      </c>
      <c r="N38">
        <v>5.7182730000000001E-2</v>
      </c>
      <c r="O38">
        <v>2835.9909668</v>
      </c>
      <c r="P38">
        <v>0.94633067000000004</v>
      </c>
      <c r="Q38">
        <v>11.80799961</v>
      </c>
      <c r="R38">
        <v>5</v>
      </c>
      <c r="S38">
        <v>-1.65603626</v>
      </c>
      <c r="T38">
        <v>-78.675071720000005</v>
      </c>
      <c r="U38">
        <v>17.045385360000001</v>
      </c>
      <c r="V38">
        <v>18.638801569999998</v>
      </c>
      <c r="W38">
        <v>812.75</v>
      </c>
      <c r="Y38">
        <v>748</v>
      </c>
      <c r="Z38">
        <v>37</v>
      </c>
      <c r="AA38">
        <f t="shared" si="0"/>
        <v>748</v>
      </c>
    </row>
    <row r="39" spans="1:27" x14ac:dyDescent="0.3">
      <c r="A39">
        <v>38</v>
      </c>
      <c r="B39" t="s">
        <v>2012</v>
      </c>
      <c r="C39" t="s">
        <v>2013</v>
      </c>
      <c r="D39">
        <v>-78.675077860000002</v>
      </c>
      <c r="E39">
        <v>-1.6560325899999999</v>
      </c>
      <c r="F39" s="1">
        <v>1.59</v>
      </c>
      <c r="G39" s="2">
        <f t="shared" si="1"/>
        <v>-1.1824999999999997</v>
      </c>
      <c r="H39">
        <v>9.6480010000000007</v>
      </c>
      <c r="I39">
        <v>2836.23706054687</v>
      </c>
      <c r="J39">
        <v>315.60000000000002</v>
      </c>
      <c r="K39">
        <v>-2.2221832300000002</v>
      </c>
      <c r="L39">
        <v>4.6428375199999996</v>
      </c>
      <c r="M39">
        <v>8.4213714599999996</v>
      </c>
      <c r="N39">
        <v>-2.16876E-3</v>
      </c>
      <c r="O39">
        <v>2836.23706055</v>
      </c>
      <c r="P39">
        <v>0.94756567000000003</v>
      </c>
      <c r="Q39">
        <v>5.7239999800000003</v>
      </c>
      <c r="R39">
        <v>3</v>
      </c>
      <c r="S39">
        <v>-1.6560325600000001</v>
      </c>
      <c r="T39">
        <v>-78.675079350000004</v>
      </c>
      <c r="U39">
        <v>17.062400820000001</v>
      </c>
      <c r="V39">
        <v>30.49573517</v>
      </c>
      <c r="W39">
        <v>583.25</v>
      </c>
      <c r="Y39">
        <v>749.5</v>
      </c>
      <c r="Z39">
        <v>38</v>
      </c>
      <c r="AA39">
        <f t="shared" si="0"/>
        <v>749.5</v>
      </c>
    </row>
    <row r="40" spans="1:27" x14ac:dyDescent="0.3">
      <c r="A40">
        <v>39</v>
      </c>
      <c r="B40" t="s">
        <v>2014</v>
      </c>
      <c r="C40" t="s">
        <v>2015</v>
      </c>
      <c r="D40">
        <v>-78.67508943</v>
      </c>
      <c r="E40">
        <v>-1.6560237200000001</v>
      </c>
      <c r="F40" s="1">
        <v>1.31</v>
      </c>
      <c r="G40" s="2">
        <f t="shared" si="1"/>
        <v>6.9166666666666557E-2</v>
      </c>
      <c r="H40">
        <v>9.6480010000000007</v>
      </c>
      <c r="I40">
        <v>2836.00122070312</v>
      </c>
      <c r="J40">
        <v>315.10000000000002</v>
      </c>
      <c r="K40">
        <v>-1.9660034200000001</v>
      </c>
      <c r="L40">
        <v>5.4844055200000001</v>
      </c>
      <c r="M40">
        <v>8.3507385299999992</v>
      </c>
      <c r="N40">
        <v>-4.6336900000000002E-3</v>
      </c>
      <c r="O40">
        <v>2836.0012207</v>
      </c>
      <c r="P40">
        <v>0.94828820000000003</v>
      </c>
      <c r="Q40">
        <v>4.7159996</v>
      </c>
      <c r="R40">
        <v>3</v>
      </c>
      <c r="S40">
        <v>-1.65602374</v>
      </c>
      <c r="T40">
        <v>-78.675086980000003</v>
      </c>
      <c r="U40">
        <v>17.10291672</v>
      </c>
      <c r="V40">
        <v>74.003288269999999</v>
      </c>
      <c r="W40">
        <v>1363.25</v>
      </c>
      <c r="Y40">
        <v>750.5</v>
      </c>
      <c r="Z40">
        <v>39</v>
      </c>
      <c r="AA40">
        <f t="shared" si="0"/>
        <v>750.5</v>
      </c>
    </row>
    <row r="41" spans="1:27" x14ac:dyDescent="0.3">
      <c r="A41">
        <v>40</v>
      </c>
      <c r="B41" t="s">
        <v>2016</v>
      </c>
      <c r="C41" t="s">
        <v>2017</v>
      </c>
      <c r="D41">
        <v>-78.675099750000001</v>
      </c>
      <c r="E41">
        <v>-1.65600948</v>
      </c>
      <c r="F41" s="1">
        <v>1.4</v>
      </c>
      <c r="G41" s="2">
        <f t="shared" si="1"/>
        <v>-0.24250000000000002</v>
      </c>
      <c r="H41">
        <v>9.6480010000000007</v>
      </c>
      <c r="I41">
        <v>2835.88134765625</v>
      </c>
      <c r="J41">
        <v>315.10000000000002</v>
      </c>
      <c r="K41">
        <v>-1.8450927699999999</v>
      </c>
      <c r="L41">
        <v>3.6959381100000002</v>
      </c>
      <c r="M41">
        <v>8.2429962200000002</v>
      </c>
      <c r="N41">
        <v>5.8218190000000003E-2</v>
      </c>
      <c r="O41">
        <v>2835.8813476599998</v>
      </c>
      <c r="P41">
        <v>0.94915908999999998</v>
      </c>
      <c r="Q41">
        <v>5.0399999600000003</v>
      </c>
      <c r="R41">
        <v>3</v>
      </c>
      <c r="S41">
        <v>-1.6560094400000001</v>
      </c>
      <c r="T41">
        <v>-78.675102229999993</v>
      </c>
      <c r="U41">
        <v>17.190824509999999</v>
      </c>
      <c r="V41">
        <v>39.62177277</v>
      </c>
      <c r="W41">
        <v>1088.5</v>
      </c>
      <c r="Y41">
        <v>751.25</v>
      </c>
      <c r="Z41">
        <v>40</v>
      </c>
      <c r="AA41">
        <f t="shared" si="0"/>
        <v>751.25</v>
      </c>
    </row>
    <row r="42" spans="1:27" x14ac:dyDescent="0.3">
      <c r="A42">
        <v>41</v>
      </c>
      <c r="B42" t="s">
        <v>2018</v>
      </c>
      <c r="C42" t="s">
        <v>2019</v>
      </c>
      <c r="D42">
        <v>-78.675108309999999</v>
      </c>
      <c r="E42">
        <v>-1.6559995599999999</v>
      </c>
      <c r="F42" s="1">
        <v>0.93</v>
      </c>
      <c r="G42" s="2">
        <f t="shared" si="1"/>
        <v>0.1108333333333333</v>
      </c>
      <c r="H42">
        <v>9.6480010000000007</v>
      </c>
      <c r="I42">
        <v>2835.89477539062</v>
      </c>
      <c r="J42">
        <v>314.8</v>
      </c>
      <c r="K42">
        <v>-2.3442840600000001</v>
      </c>
      <c r="L42">
        <v>4.16041565</v>
      </c>
      <c r="M42">
        <v>8.4189758300000008</v>
      </c>
      <c r="N42">
        <v>8.6486099999999993E-3</v>
      </c>
      <c r="O42">
        <v>2835.8947753900002</v>
      </c>
      <c r="P42">
        <v>0.94965237000000002</v>
      </c>
      <c r="Q42">
        <v>3.34800005</v>
      </c>
      <c r="R42">
        <v>2</v>
      </c>
      <c r="S42">
        <v>-1.65599954</v>
      </c>
      <c r="T42">
        <v>-78.675109860000006</v>
      </c>
      <c r="U42">
        <v>17.244138719999999</v>
      </c>
      <c r="V42">
        <v>95.134445189999994</v>
      </c>
      <c r="W42">
        <v>1023</v>
      </c>
      <c r="Y42">
        <v>752.25</v>
      </c>
      <c r="Z42">
        <v>41</v>
      </c>
      <c r="AA42">
        <f t="shared" si="0"/>
        <v>752.25</v>
      </c>
    </row>
    <row r="43" spans="1:27" x14ac:dyDescent="0.3">
      <c r="A43">
        <v>42</v>
      </c>
      <c r="B43" t="s">
        <v>2020</v>
      </c>
      <c r="C43" t="s">
        <v>2021</v>
      </c>
      <c r="D43">
        <v>-78.675115289999994</v>
      </c>
      <c r="E43">
        <v>-1.6559899199999999</v>
      </c>
      <c r="F43" s="1">
        <v>1.46</v>
      </c>
      <c r="G43" s="2">
        <f t="shared" si="1"/>
        <v>-0.19666666666666668</v>
      </c>
      <c r="H43">
        <v>9.6480010000000007</v>
      </c>
      <c r="I43">
        <v>2835.33569335937</v>
      </c>
      <c r="J43">
        <v>314.60000000000002</v>
      </c>
      <c r="K43">
        <v>-1.9540405300000001</v>
      </c>
      <c r="L43">
        <v>4.7733306899999999</v>
      </c>
      <c r="M43">
        <v>8.2753295900000001</v>
      </c>
      <c r="N43">
        <v>6.09524E-3</v>
      </c>
      <c r="O43">
        <v>2835.3356933599998</v>
      </c>
      <c r="P43">
        <v>0.95002794000000002</v>
      </c>
      <c r="Q43">
        <v>5.25600004</v>
      </c>
      <c r="R43">
        <v>0</v>
      </c>
      <c r="S43">
        <v>-1.6559898900000001</v>
      </c>
      <c r="T43">
        <v>-78.675117490000005</v>
      </c>
      <c r="U43">
        <v>17.24722672</v>
      </c>
      <c r="V43" t="s">
        <v>1938</v>
      </c>
      <c r="W43">
        <v>1320</v>
      </c>
      <c r="Y43">
        <v>754.25</v>
      </c>
      <c r="Z43">
        <v>42</v>
      </c>
      <c r="AA43">
        <f t="shared" si="0"/>
        <v>754.25</v>
      </c>
    </row>
    <row r="44" spans="1:27" x14ac:dyDescent="0.3">
      <c r="A44">
        <v>43</v>
      </c>
      <c r="B44" t="s">
        <v>2022</v>
      </c>
      <c r="C44" t="s">
        <v>2023</v>
      </c>
      <c r="D44">
        <v>-78.675116000000003</v>
      </c>
      <c r="E44">
        <v>-1.6559865300000001</v>
      </c>
      <c r="F44" s="1">
        <v>0.46</v>
      </c>
      <c r="G44" s="2">
        <f t="shared" si="1"/>
        <v>-0.9291666666666667</v>
      </c>
      <c r="H44">
        <v>9.6480010000000007</v>
      </c>
      <c r="I44">
        <v>2836.42749023437</v>
      </c>
      <c r="J44">
        <v>315.3</v>
      </c>
      <c r="K44">
        <v>-1.86425781</v>
      </c>
      <c r="L44">
        <v>4.8822631799999998</v>
      </c>
      <c r="M44">
        <v>8.1651916500000006</v>
      </c>
      <c r="N44">
        <v>8.4664300000000005E-3</v>
      </c>
      <c r="O44">
        <v>2836.4274902299999</v>
      </c>
      <c r="P44">
        <v>0.95002794000000002</v>
      </c>
      <c r="Q44">
        <v>1.65600002</v>
      </c>
      <c r="R44">
        <v>0</v>
      </c>
      <c r="S44">
        <v>-1.6559865499999999</v>
      </c>
      <c r="T44">
        <v>-78.675117490000005</v>
      </c>
      <c r="U44">
        <v>17.25030327</v>
      </c>
      <c r="V44" t="s">
        <v>1938</v>
      </c>
      <c r="W44">
        <v>1088.75</v>
      </c>
      <c r="Y44">
        <v>755</v>
      </c>
      <c r="Z44">
        <v>43</v>
      </c>
      <c r="AA44">
        <f t="shared" si="0"/>
        <v>755</v>
      </c>
    </row>
    <row r="45" spans="1:27" x14ac:dyDescent="0.3">
      <c r="A45">
        <v>44</v>
      </c>
      <c r="B45" t="s">
        <v>2024</v>
      </c>
      <c r="C45" t="s">
        <v>2025</v>
      </c>
      <c r="D45">
        <v>-78.675112220000003</v>
      </c>
      <c r="E45">
        <v>-1.6559876600000001</v>
      </c>
      <c r="F45" s="1">
        <v>0</v>
      </c>
      <c r="G45" s="2">
        <f t="shared" si="1"/>
        <v>1.7499999999999998E-2</v>
      </c>
      <c r="H45">
        <v>9.6480010000000007</v>
      </c>
      <c r="I45">
        <v>2837.26635742187</v>
      </c>
      <c r="J45">
        <v>0</v>
      </c>
      <c r="K45">
        <v>-1.7577056900000001</v>
      </c>
      <c r="L45">
        <v>5.0917510999999998</v>
      </c>
      <c r="M45">
        <v>8.0706176799999998</v>
      </c>
      <c r="N45">
        <v>8.1038499999999992E-3</v>
      </c>
      <c r="O45">
        <v>2837.2663574200001</v>
      </c>
      <c r="P45">
        <v>0.95002794000000002</v>
      </c>
      <c r="Q45">
        <v>0</v>
      </c>
      <c r="R45">
        <v>0</v>
      </c>
      <c r="S45">
        <v>-1.6559876200000001</v>
      </c>
      <c r="T45">
        <v>-78.675109860000006</v>
      </c>
      <c r="U45">
        <v>17.253368380000001</v>
      </c>
      <c r="V45" t="s">
        <v>1938</v>
      </c>
      <c r="W45">
        <v>1362</v>
      </c>
      <c r="Y45">
        <v>760.75</v>
      </c>
      <c r="Z45">
        <v>44</v>
      </c>
      <c r="AA45">
        <f t="shared" si="0"/>
        <v>760.75</v>
      </c>
    </row>
    <row r="46" spans="1:27" x14ac:dyDescent="0.3">
      <c r="A46">
        <v>45</v>
      </c>
      <c r="B46" t="s">
        <v>2026</v>
      </c>
      <c r="C46" t="s">
        <v>2027</v>
      </c>
      <c r="D46">
        <v>-78.675114239999999</v>
      </c>
      <c r="E46">
        <v>-1.6559838899999999</v>
      </c>
      <c r="F46" s="1">
        <v>0.4</v>
      </c>
      <c r="G46" s="2">
        <f t="shared" si="1"/>
        <v>0.36166666666666675</v>
      </c>
      <c r="H46">
        <v>9.6480010000000007</v>
      </c>
      <c r="I46">
        <v>2838.25512695312</v>
      </c>
      <c r="J46">
        <v>315.5</v>
      </c>
      <c r="K46">
        <v>-1.32435608</v>
      </c>
      <c r="L46">
        <v>5.9476776100000004</v>
      </c>
      <c r="M46">
        <v>7.3248290999999996</v>
      </c>
      <c r="N46">
        <v>2.2022010000000002E-2</v>
      </c>
      <c r="O46">
        <v>2838.25512695</v>
      </c>
      <c r="P46">
        <v>0.95002794000000002</v>
      </c>
      <c r="Q46">
        <v>1.4399999400000001</v>
      </c>
      <c r="R46">
        <v>0</v>
      </c>
      <c r="S46">
        <v>-1.6559839199999999</v>
      </c>
      <c r="T46">
        <v>-78.675117490000005</v>
      </c>
      <c r="U46">
        <v>17.256423949999999</v>
      </c>
      <c r="V46" t="s">
        <v>1938</v>
      </c>
      <c r="W46">
        <v>1174</v>
      </c>
      <c r="Y46">
        <v>761.75</v>
      </c>
      <c r="Z46">
        <v>45</v>
      </c>
      <c r="AA46">
        <f t="shared" si="0"/>
        <v>761.75</v>
      </c>
    </row>
    <row r="47" spans="1:27" x14ac:dyDescent="0.3">
      <c r="A47">
        <v>46</v>
      </c>
      <c r="B47" t="s">
        <v>2028</v>
      </c>
      <c r="C47" t="s">
        <v>2029</v>
      </c>
      <c r="D47">
        <v>-78.675119989999999</v>
      </c>
      <c r="E47">
        <v>-1.65598003</v>
      </c>
      <c r="F47" s="1">
        <v>0.77</v>
      </c>
      <c r="G47" s="2">
        <f t="shared" si="1"/>
        <v>1.0449999999999999</v>
      </c>
      <c r="H47">
        <v>9.6480010000000007</v>
      </c>
      <c r="I47">
        <v>2839.6279296875</v>
      </c>
      <c r="J47">
        <v>313.7</v>
      </c>
      <c r="K47">
        <v>-1.54701233</v>
      </c>
      <c r="L47">
        <v>5.56700134</v>
      </c>
      <c r="M47">
        <v>8.0406951899999992</v>
      </c>
      <c r="N47">
        <v>-9.6266100000000007E-3</v>
      </c>
      <c r="O47">
        <v>2839.6279296900002</v>
      </c>
      <c r="P47">
        <v>0.95050794000000005</v>
      </c>
      <c r="Q47">
        <v>2.7719998399999999</v>
      </c>
      <c r="R47">
        <v>6</v>
      </c>
      <c r="S47">
        <v>-1.6559799900000001</v>
      </c>
      <c r="T47">
        <v>-78.675117490000005</v>
      </c>
      <c r="U47">
        <v>17.259468080000001</v>
      </c>
      <c r="V47">
        <v>46.482650759999999</v>
      </c>
      <c r="W47">
        <v>1060</v>
      </c>
      <c r="Y47">
        <v>765.5</v>
      </c>
      <c r="Z47">
        <v>46</v>
      </c>
      <c r="AA47">
        <f t="shared" si="0"/>
        <v>765.5</v>
      </c>
    </row>
    <row r="48" spans="1:27" x14ac:dyDescent="0.3">
      <c r="A48">
        <v>47</v>
      </c>
      <c r="B48" t="s">
        <v>2030</v>
      </c>
      <c r="C48" t="s">
        <v>2031</v>
      </c>
      <c r="D48">
        <v>-78.675139680000001</v>
      </c>
      <c r="E48">
        <v>-1.65596929</v>
      </c>
      <c r="F48" s="1">
        <v>2.2799999999999998</v>
      </c>
      <c r="G48" s="2">
        <f t="shared" si="1"/>
        <v>0.92</v>
      </c>
      <c r="H48">
        <v>9.6480010000000007</v>
      </c>
      <c r="I48">
        <v>2839.1513671875</v>
      </c>
      <c r="J48">
        <v>303.3</v>
      </c>
      <c r="K48">
        <v>-2.8997497600000002</v>
      </c>
      <c r="L48">
        <v>5.3168182399999999</v>
      </c>
      <c r="M48">
        <v>7.4900360099999999</v>
      </c>
      <c r="N48">
        <v>1.248432E-2</v>
      </c>
      <c r="O48">
        <v>2839.1513671900002</v>
      </c>
      <c r="P48">
        <v>0.95295715000000003</v>
      </c>
      <c r="Q48">
        <v>8.2079992300000004</v>
      </c>
      <c r="R48">
        <v>10</v>
      </c>
      <c r="S48">
        <v>-1.65596926</v>
      </c>
      <c r="T48">
        <v>-78.675140380000002</v>
      </c>
      <c r="U48">
        <v>17.32477188</v>
      </c>
      <c r="V48">
        <v>32.662528989999998</v>
      </c>
      <c r="W48">
        <v>1665.5</v>
      </c>
      <c r="Y48">
        <v>765.75</v>
      </c>
      <c r="Z48">
        <v>47</v>
      </c>
      <c r="AA48">
        <f t="shared" si="0"/>
        <v>765.75</v>
      </c>
    </row>
    <row r="49" spans="1:27" x14ac:dyDescent="0.3">
      <c r="A49">
        <v>48</v>
      </c>
      <c r="B49" t="s">
        <v>2032</v>
      </c>
      <c r="C49" t="s">
        <v>2033</v>
      </c>
      <c r="D49">
        <v>-78.67516234</v>
      </c>
      <c r="E49">
        <v>-1.6559594200000001</v>
      </c>
      <c r="F49" s="1">
        <v>2.5</v>
      </c>
      <c r="G49" s="2">
        <f t="shared" si="1"/>
        <v>0.39166666666666689</v>
      </c>
      <c r="H49">
        <v>9.6480010000000007</v>
      </c>
      <c r="I49">
        <v>2838.8359375</v>
      </c>
      <c r="J49">
        <v>295.8</v>
      </c>
      <c r="K49">
        <v>-2.0833282500000001</v>
      </c>
      <c r="L49">
        <v>3.8575439500000002</v>
      </c>
      <c r="M49">
        <v>8.2753295900000001</v>
      </c>
      <c r="N49">
        <v>2.280606E-2</v>
      </c>
      <c r="O49">
        <v>2838.8359375</v>
      </c>
      <c r="P49">
        <v>0.95611327999999995</v>
      </c>
      <c r="Q49">
        <v>9</v>
      </c>
      <c r="R49">
        <v>11</v>
      </c>
      <c r="S49">
        <v>-1.6559593699999999</v>
      </c>
      <c r="T49">
        <v>-78.675163269999999</v>
      </c>
      <c r="U49">
        <v>17.285987850000001</v>
      </c>
      <c r="V49">
        <v>10.61873055</v>
      </c>
      <c r="W49">
        <v>1378.25</v>
      </c>
      <c r="Y49">
        <v>765.75</v>
      </c>
      <c r="Z49">
        <v>48</v>
      </c>
      <c r="AA49">
        <f t="shared" si="0"/>
        <v>765.75</v>
      </c>
    </row>
    <row r="50" spans="1:27" x14ac:dyDescent="0.3">
      <c r="A50">
        <v>49</v>
      </c>
      <c r="B50" t="s">
        <v>2034</v>
      </c>
      <c r="C50" t="s">
        <v>2035</v>
      </c>
      <c r="D50">
        <v>-78.675192809999999</v>
      </c>
      <c r="E50">
        <v>-1.6559543800000001</v>
      </c>
      <c r="F50" s="1">
        <v>3.2</v>
      </c>
      <c r="G50" s="2">
        <f t="shared" si="1"/>
        <v>0.4775000000000002</v>
      </c>
      <c r="H50">
        <v>9.6480010000000007</v>
      </c>
      <c r="I50">
        <v>2839.2275390625</v>
      </c>
      <c r="J50">
        <v>282.5</v>
      </c>
      <c r="K50">
        <v>-2.8758087200000002</v>
      </c>
      <c r="L50">
        <v>5.5418701199999996</v>
      </c>
      <c r="M50">
        <v>7.3679199200000003</v>
      </c>
      <c r="N50">
        <v>-9.5341999999999996E-4</v>
      </c>
      <c r="O50">
        <v>2839.2275390599998</v>
      </c>
      <c r="P50">
        <v>0.95919019000000005</v>
      </c>
      <c r="Q50">
        <v>11.519999500000001</v>
      </c>
      <c r="R50">
        <v>11</v>
      </c>
      <c r="S50">
        <v>-1.65595436</v>
      </c>
      <c r="T50">
        <v>-78.675193789999994</v>
      </c>
      <c r="U50">
        <v>17.288019179999999</v>
      </c>
      <c r="V50">
        <v>16.883022310000001</v>
      </c>
      <c r="W50">
        <v>1012</v>
      </c>
      <c r="Y50">
        <v>768.5</v>
      </c>
      <c r="Z50">
        <v>49</v>
      </c>
      <c r="AA50">
        <f t="shared" si="0"/>
        <v>768.5</v>
      </c>
    </row>
    <row r="51" spans="1:27" x14ac:dyDescent="0.3">
      <c r="A51">
        <v>50</v>
      </c>
      <c r="B51" t="s">
        <v>2036</v>
      </c>
      <c r="C51" t="s">
        <v>2037</v>
      </c>
      <c r="D51">
        <v>-78.675226480000006</v>
      </c>
      <c r="E51">
        <v>-1.6559600000000001</v>
      </c>
      <c r="F51" s="1">
        <v>3.43</v>
      </c>
      <c r="G51" s="2">
        <f t="shared" si="1"/>
        <v>0.41166666666666679</v>
      </c>
      <c r="H51">
        <v>9.6480010000000007</v>
      </c>
      <c r="I51">
        <v>2838.94580078125</v>
      </c>
      <c r="J51">
        <v>266.10000000000002</v>
      </c>
      <c r="K51">
        <v>-3.0457916300000001</v>
      </c>
      <c r="L51">
        <v>4.9528961200000001</v>
      </c>
      <c r="M51">
        <v>8.1328735400000003</v>
      </c>
      <c r="N51">
        <v>5.7215179999999997E-2</v>
      </c>
      <c r="O51">
        <v>2838.9458007799999</v>
      </c>
      <c r="P51">
        <v>0.96178781999999996</v>
      </c>
      <c r="Q51">
        <v>12.347999570000001</v>
      </c>
      <c r="R51">
        <v>12</v>
      </c>
      <c r="S51">
        <v>-1.6559599599999999</v>
      </c>
      <c r="T51">
        <v>-78.675224299999996</v>
      </c>
      <c r="U51">
        <v>17.290456769999999</v>
      </c>
      <c r="V51">
        <v>17.088403700000001</v>
      </c>
      <c r="W51">
        <v>1098.25</v>
      </c>
      <c r="Y51">
        <v>768.5</v>
      </c>
      <c r="Z51">
        <v>50</v>
      </c>
      <c r="AA51">
        <f t="shared" si="0"/>
        <v>768.5</v>
      </c>
    </row>
    <row r="52" spans="1:27" x14ac:dyDescent="0.3">
      <c r="A52">
        <v>51</v>
      </c>
      <c r="B52" t="s">
        <v>2038</v>
      </c>
      <c r="C52" t="s">
        <v>2039</v>
      </c>
      <c r="D52">
        <v>-78.675260570000006</v>
      </c>
      <c r="E52">
        <v>-1.6559790400000001</v>
      </c>
      <c r="F52" s="1">
        <v>3.99</v>
      </c>
      <c r="G52" s="2">
        <f t="shared" si="1"/>
        <v>0.24833333333333316</v>
      </c>
      <c r="H52">
        <v>9.6480010000000007</v>
      </c>
      <c r="I52">
        <v>2838.61987304687</v>
      </c>
      <c r="J52">
        <v>247.5</v>
      </c>
      <c r="K52">
        <v>-2.7261657700000002</v>
      </c>
      <c r="L52">
        <v>4.4513091999999999</v>
      </c>
      <c r="M52">
        <v>8.3842620799999992</v>
      </c>
      <c r="N52">
        <v>2.5761900000000001E-2</v>
      </c>
      <c r="O52">
        <v>2838.61987305</v>
      </c>
      <c r="P52">
        <v>0.96581810999999995</v>
      </c>
      <c r="Q52">
        <v>14.36399937</v>
      </c>
      <c r="R52">
        <v>13</v>
      </c>
      <c r="S52">
        <v>-1.6559790400000001</v>
      </c>
      <c r="T52">
        <v>-78.675262450000005</v>
      </c>
      <c r="U52">
        <v>17.271966930000001</v>
      </c>
      <c r="V52">
        <v>13.862249370000001</v>
      </c>
      <c r="W52">
        <v>1156.25</v>
      </c>
      <c r="Y52">
        <v>769</v>
      </c>
      <c r="Z52">
        <v>51</v>
      </c>
      <c r="AA52">
        <f t="shared" si="0"/>
        <v>769</v>
      </c>
    </row>
    <row r="53" spans="1:27" x14ac:dyDescent="0.3">
      <c r="A53">
        <v>52</v>
      </c>
      <c r="B53" t="s">
        <v>2040</v>
      </c>
      <c r="C53" t="s">
        <v>2041</v>
      </c>
      <c r="D53">
        <v>-78.675291130000005</v>
      </c>
      <c r="E53">
        <v>-1.6560016900000001</v>
      </c>
      <c r="F53" s="1">
        <v>3.88</v>
      </c>
      <c r="G53" s="2">
        <f t="shared" si="1"/>
        <v>-0.20666666666666697</v>
      </c>
      <c r="H53">
        <v>9.6480010000000007</v>
      </c>
      <c r="I53">
        <v>2838.45458984375</v>
      </c>
      <c r="J53">
        <v>235.7</v>
      </c>
      <c r="K53">
        <v>-1.71820068</v>
      </c>
      <c r="L53">
        <v>4.2705535899999996</v>
      </c>
      <c r="M53">
        <v>8.2932739299999998</v>
      </c>
      <c r="N53">
        <v>1.32032E-3</v>
      </c>
      <c r="O53">
        <v>2838.4545898400002</v>
      </c>
      <c r="P53">
        <v>0.97011435000000001</v>
      </c>
      <c r="Q53">
        <v>13.96800041</v>
      </c>
      <c r="R53">
        <v>15</v>
      </c>
      <c r="S53">
        <v>-1.6560016900000001</v>
      </c>
      <c r="T53">
        <v>-78.675292970000001</v>
      </c>
      <c r="U53">
        <v>17.249036790000002</v>
      </c>
      <c r="V53">
        <v>13.51222038</v>
      </c>
      <c r="W53">
        <v>1242</v>
      </c>
      <c r="Y53">
        <v>787.75</v>
      </c>
      <c r="Z53">
        <v>52</v>
      </c>
      <c r="AA53">
        <f t="shared" si="0"/>
        <v>787.75</v>
      </c>
    </row>
    <row r="54" spans="1:27" x14ac:dyDescent="0.3">
      <c r="A54">
        <v>53</v>
      </c>
      <c r="B54" t="s">
        <v>2042</v>
      </c>
      <c r="C54" t="s">
        <v>2043</v>
      </c>
      <c r="D54">
        <v>-78.675318000000004</v>
      </c>
      <c r="E54">
        <v>-1.6560270100000001</v>
      </c>
      <c r="F54" s="1">
        <v>3.82</v>
      </c>
      <c r="G54" s="2">
        <f t="shared" si="1"/>
        <v>0.37833333333333341</v>
      </c>
      <c r="H54">
        <v>9.6480010000000007</v>
      </c>
      <c r="I54">
        <v>2838.61279296875</v>
      </c>
      <c r="J54">
        <v>230.3</v>
      </c>
      <c r="K54">
        <v>-1.70384216</v>
      </c>
      <c r="L54">
        <v>4.1125183099999996</v>
      </c>
      <c r="M54">
        <v>8.5470733600000006</v>
      </c>
      <c r="N54">
        <v>1.34677E-3</v>
      </c>
      <c r="O54">
        <v>2838.6127929700001</v>
      </c>
      <c r="P54">
        <v>0.97432989000000003</v>
      </c>
      <c r="Q54">
        <v>13.75199986</v>
      </c>
      <c r="R54">
        <v>16</v>
      </c>
      <c r="S54">
        <v>-1.6560269599999999</v>
      </c>
      <c r="T54">
        <v>-78.675315859999998</v>
      </c>
      <c r="U54">
        <v>17.22849274</v>
      </c>
      <c r="V54">
        <v>12.83387375</v>
      </c>
      <c r="W54">
        <v>1300.75</v>
      </c>
      <c r="Y54">
        <v>788.25</v>
      </c>
      <c r="Z54">
        <v>53</v>
      </c>
      <c r="AA54">
        <f t="shared" si="0"/>
        <v>788.25</v>
      </c>
    </row>
    <row r="55" spans="1:27" x14ac:dyDescent="0.3">
      <c r="A55">
        <v>54</v>
      </c>
      <c r="B55" t="s">
        <v>2044</v>
      </c>
      <c r="C55" t="s">
        <v>2045</v>
      </c>
      <c r="D55">
        <v>-78.675347540000004</v>
      </c>
      <c r="E55">
        <v>-1.6560600299999999</v>
      </c>
      <c r="F55" s="1">
        <v>4.55</v>
      </c>
      <c r="G55" s="2">
        <f t="shared" si="1"/>
        <v>0.5691666666666666</v>
      </c>
      <c r="H55">
        <v>9.6480010000000007</v>
      </c>
      <c r="I55">
        <v>2837.78515625</v>
      </c>
      <c r="J55">
        <v>227.5</v>
      </c>
      <c r="K55">
        <v>-1.7565154999999999</v>
      </c>
      <c r="L55">
        <v>4.1041564900000003</v>
      </c>
      <c r="M55">
        <v>7.2709655800000004</v>
      </c>
      <c r="N55">
        <v>1.145258E-2</v>
      </c>
      <c r="O55">
        <v>2837.78515625</v>
      </c>
      <c r="P55">
        <v>0.97874916000000001</v>
      </c>
      <c r="Q55">
        <v>16.380001069999999</v>
      </c>
      <c r="R55">
        <v>16</v>
      </c>
      <c r="S55">
        <v>-1.65605998</v>
      </c>
      <c r="T55">
        <v>-78.67534637</v>
      </c>
      <c r="U55">
        <v>17.208129880000001</v>
      </c>
      <c r="V55">
        <v>11.44690228</v>
      </c>
      <c r="W55">
        <v>1350.75</v>
      </c>
      <c r="Y55">
        <v>790</v>
      </c>
      <c r="Z55">
        <v>54</v>
      </c>
      <c r="AA55">
        <f t="shared" si="0"/>
        <v>790</v>
      </c>
    </row>
    <row r="56" spans="1:27" x14ac:dyDescent="0.3">
      <c r="A56">
        <v>55</v>
      </c>
      <c r="B56" t="s">
        <v>2046</v>
      </c>
      <c r="C56" t="s">
        <v>2047</v>
      </c>
      <c r="D56">
        <v>-78.675377729999994</v>
      </c>
      <c r="E56">
        <v>-1.6560948</v>
      </c>
      <c r="F56" s="1">
        <v>4.8099999999999996</v>
      </c>
      <c r="G56" s="2">
        <f t="shared" si="1"/>
        <v>0.16916666666666672</v>
      </c>
      <c r="H56">
        <v>9.6480010000000007</v>
      </c>
      <c r="I56">
        <v>2838.15380859375</v>
      </c>
      <c r="J56">
        <v>225.6</v>
      </c>
      <c r="K56">
        <v>-1.24655151</v>
      </c>
      <c r="L56">
        <v>4.1819610599999999</v>
      </c>
      <c r="M56">
        <v>8.51953125</v>
      </c>
      <c r="N56">
        <v>4.8532000000000002E-3</v>
      </c>
      <c r="O56">
        <v>2838.1538085900002</v>
      </c>
      <c r="P56">
        <v>0.98295379000000005</v>
      </c>
      <c r="Q56">
        <v>17.315999980000001</v>
      </c>
      <c r="R56">
        <v>16</v>
      </c>
      <c r="S56">
        <v>-1.65609479</v>
      </c>
      <c r="T56">
        <v>-78.675376889999995</v>
      </c>
      <c r="U56">
        <v>17.15552521</v>
      </c>
      <c r="V56">
        <v>11.817660330000001</v>
      </c>
      <c r="W56">
        <v>1415</v>
      </c>
      <c r="Y56">
        <v>796.5</v>
      </c>
      <c r="Z56">
        <v>55</v>
      </c>
      <c r="AA56">
        <f t="shared" si="0"/>
        <v>796.5</v>
      </c>
    </row>
    <row r="57" spans="1:27" x14ac:dyDescent="0.3">
      <c r="A57">
        <v>56</v>
      </c>
      <c r="B57" t="s">
        <v>2048</v>
      </c>
      <c r="C57" t="s">
        <v>2049</v>
      </c>
      <c r="D57">
        <v>-78.675408559999994</v>
      </c>
      <c r="E57">
        <v>-1.6561327299999999</v>
      </c>
      <c r="F57" s="1">
        <v>4.97</v>
      </c>
      <c r="G57" s="2">
        <f t="shared" si="1"/>
        <v>0.16750000000000065</v>
      </c>
      <c r="H57">
        <v>9.6480010000000007</v>
      </c>
      <c r="I57">
        <v>2838.46704101562</v>
      </c>
      <c r="J57">
        <v>224</v>
      </c>
      <c r="K57">
        <v>-1.57574463</v>
      </c>
      <c r="L57">
        <v>4.13407898</v>
      </c>
      <c r="M57">
        <v>8.4860076899999992</v>
      </c>
      <c r="N57">
        <v>1.1294419999999999E-2</v>
      </c>
      <c r="O57">
        <v>2838.4670410200001</v>
      </c>
      <c r="P57">
        <v>0.98731570999999996</v>
      </c>
      <c r="Q57">
        <v>17.89199829</v>
      </c>
      <c r="R57">
        <v>17</v>
      </c>
      <c r="S57">
        <v>-1.6561326999999999</v>
      </c>
      <c r="T57">
        <v>-78.675407410000005</v>
      </c>
      <c r="U57">
        <v>17.12528992</v>
      </c>
      <c r="V57">
        <v>11.44570541</v>
      </c>
      <c r="W57">
        <v>1435.75</v>
      </c>
      <c r="Y57">
        <v>797</v>
      </c>
      <c r="Z57">
        <v>56</v>
      </c>
      <c r="AA57">
        <f t="shared" si="0"/>
        <v>797</v>
      </c>
    </row>
    <row r="58" spans="1:27" x14ac:dyDescent="0.3">
      <c r="A58">
        <v>57</v>
      </c>
      <c r="B58" t="s">
        <v>2050</v>
      </c>
      <c r="C58" t="s">
        <v>2051</v>
      </c>
      <c r="D58">
        <v>-78.675434010000004</v>
      </c>
      <c r="E58">
        <v>-1.65618826</v>
      </c>
      <c r="F58" s="1">
        <v>5.15</v>
      </c>
      <c r="G58" s="2">
        <f t="shared" si="1"/>
        <v>0.15000000000000013</v>
      </c>
      <c r="H58">
        <v>9.6480010000000007</v>
      </c>
      <c r="I58">
        <v>2839.20825195312</v>
      </c>
      <c r="J58">
        <v>223.7</v>
      </c>
      <c r="K58">
        <v>-1.5613861099999999</v>
      </c>
      <c r="L58">
        <v>4.2094879199999999</v>
      </c>
      <c r="M58">
        <v>8.8475341800000002</v>
      </c>
      <c r="N58">
        <v>6.4921900000000001E-3</v>
      </c>
      <c r="O58">
        <v>2839.20825195</v>
      </c>
      <c r="P58">
        <v>0.99155395999999996</v>
      </c>
      <c r="Q58">
        <v>18.539999009999999</v>
      </c>
      <c r="R58">
        <v>18</v>
      </c>
      <c r="S58">
        <v>-1.65618825</v>
      </c>
      <c r="T58">
        <v>-78.675430300000002</v>
      </c>
      <c r="U58">
        <v>17.097019199999998</v>
      </c>
      <c r="V58">
        <v>10.65714741</v>
      </c>
      <c r="W58">
        <v>1489.5</v>
      </c>
      <c r="Y58">
        <v>801.75</v>
      </c>
      <c r="Z58">
        <v>57</v>
      </c>
      <c r="AA58">
        <f t="shared" si="0"/>
        <v>801.75</v>
      </c>
    </row>
    <row r="59" spans="1:27" x14ac:dyDescent="0.3">
      <c r="A59">
        <v>58</v>
      </c>
      <c r="B59" t="s">
        <v>2052</v>
      </c>
      <c r="C59" t="s">
        <v>2053</v>
      </c>
      <c r="D59">
        <v>-78.675461229999996</v>
      </c>
      <c r="E59">
        <v>-1.6562248799999999</v>
      </c>
      <c r="F59" s="1">
        <v>5.26</v>
      </c>
      <c r="G59" s="2">
        <f t="shared" si="1"/>
        <v>0.10416666666666674</v>
      </c>
      <c r="H59">
        <v>9.6480010000000007</v>
      </c>
      <c r="I59">
        <v>2838.05102539062</v>
      </c>
      <c r="J59">
        <v>223.4</v>
      </c>
      <c r="K59">
        <v>-1.7277832</v>
      </c>
      <c r="L59">
        <v>4.0155639599999997</v>
      </c>
      <c r="M59">
        <v>8.71466064</v>
      </c>
      <c r="N59">
        <v>3.6279900000000002E-3</v>
      </c>
      <c r="O59">
        <v>2838.0510253900002</v>
      </c>
      <c r="P59">
        <v>0.99692607</v>
      </c>
      <c r="Q59">
        <v>18.93600082</v>
      </c>
      <c r="R59">
        <v>18</v>
      </c>
      <c r="S59">
        <v>-1.6562248500000001</v>
      </c>
      <c r="T59">
        <v>-78.675460819999998</v>
      </c>
      <c r="U59">
        <v>17.068466189999999</v>
      </c>
      <c r="V59">
        <v>8.3555593500000001</v>
      </c>
      <c r="W59">
        <v>1513</v>
      </c>
      <c r="Y59">
        <v>812.25</v>
      </c>
      <c r="Z59">
        <v>58</v>
      </c>
      <c r="AA59">
        <f t="shared" si="0"/>
        <v>812.25</v>
      </c>
    </row>
    <row r="60" spans="1:27" x14ac:dyDescent="0.3">
      <c r="A60">
        <v>59</v>
      </c>
      <c r="B60" t="s">
        <v>2054</v>
      </c>
      <c r="C60" t="s">
        <v>2055</v>
      </c>
      <c r="D60">
        <v>-78.675490890000006</v>
      </c>
      <c r="E60">
        <v>-1.6562584499999999</v>
      </c>
      <c r="F60" s="1">
        <v>5.33</v>
      </c>
      <c r="G60" s="2">
        <f t="shared" si="1"/>
        <v>-5.7499999999999662E-2</v>
      </c>
      <c r="H60">
        <v>9.6480010000000007</v>
      </c>
      <c r="I60">
        <v>2838.12548828125</v>
      </c>
      <c r="J60">
        <v>223</v>
      </c>
      <c r="K60">
        <v>-1.6966552699999999</v>
      </c>
      <c r="L60">
        <v>3.8671264600000002</v>
      </c>
      <c r="M60">
        <v>8.7505798299999995</v>
      </c>
      <c r="N60">
        <v>-1.80806E-3</v>
      </c>
      <c r="O60">
        <v>2838.1254882799999</v>
      </c>
      <c r="P60">
        <v>1.00236094</v>
      </c>
      <c r="Q60">
        <v>19.187999730000001</v>
      </c>
      <c r="R60">
        <v>18</v>
      </c>
      <c r="S60">
        <v>-1.6562584600000001</v>
      </c>
      <c r="T60">
        <v>-78.67549133</v>
      </c>
      <c r="U60">
        <v>16.900001530000001</v>
      </c>
      <c r="V60">
        <v>6.8341054899999998</v>
      </c>
      <c r="W60">
        <v>1511.25</v>
      </c>
      <c r="Y60">
        <v>812.75</v>
      </c>
      <c r="Z60">
        <v>59</v>
      </c>
      <c r="AA60">
        <f t="shared" si="0"/>
        <v>812.75</v>
      </c>
    </row>
    <row r="61" spans="1:27" x14ac:dyDescent="0.3">
      <c r="A61">
        <v>60</v>
      </c>
      <c r="B61" t="s">
        <v>2056</v>
      </c>
      <c r="C61" t="s">
        <v>2057</v>
      </c>
      <c r="D61">
        <v>-78.675517150000005</v>
      </c>
      <c r="E61">
        <v>-1.6562854199999999</v>
      </c>
      <c r="F61" s="1">
        <v>5.16</v>
      </c>
      <c r="G61" s="2">
        <f t="shared" si="1"/>
        <v>-0.18000000000000016</v>
      </c>
      <c r="H61">
        <v>9.6480010000000007</v>
      </c>
      <c r="I61">
        <v>2837.35546875</v>
      </c>
      <c r="J61">
        <v>221.8</v>
      </c>
      <c r="K61">
        <v>-1.4931487999999999</v>
      </c>
      <c r="L61">
        <v>3.8575439500000002</v>
      </c>
      <c r="M61">
        <v>8.5207366899999997</v>
      </c>
      <c r="N61">
        <v>-1.5485290000000001E-2</v>
      </c>
      <c r="O61">
        <v>2837.35546875</v>
      </c>
      <c r="P61">
        <v>1.00741422</v>
      </c>
      <c r="Q61">
        <v>18.575998309999999</v>
      </c>
      <c r="R61">
        <v>17</v>
      </c>
      <c r="S61">
        <v>-1.65628541</v>
      </c>
      <c r="T61">
        <v>-78.675514219999997</v>
      </c>
      <c r="U61">
        <v>16.81528282</v>
      </c>
      <c r="V61">
        <v>7.2312569599999996</v>
      </c>
      <c r="W61">
        <v>1430.75</v>
      </c>
      <c r="Y61">
        <v>815</v>
      </c>
      <c r="Z61">
        <v>60</v>
      </c>
      <c r="AA61">
        <f t="shared" si="0"/>
        <v>815</v>
      </c>
    </row>
    <row r="62" spans="1:27" x14ac:dyDescent="0.3">
      <c r="A62">
        <v>61</v>
      </c>
      <c r="B62" t="s">
        <v>2058</v>
      </c>
      <c r="C62" t="s">
        <v>2059</v>
      </c>
      <c r="D62">
        <v>-78.675550680000001</v>
      </c>
      <c r="E62">
        <v>-1.6563202800000001</v>
      </c>
      <c r="F62" s="1">
        <v>5.04</v>
      </c>
      <c r="G62" s="2">
        <f t="shared" si="1"/>
        <v>5.3333333333332934E-2</v>
      </c>
      <c r="H62">
        <v>9.6480010000000007</v>
      </c>
      <c r="I62">
        <v>2837.46704101562</v>
      </c>
      <c r="J62">
        <v>221.1</v>
      </c>
      <c r="K62">
        <v>-1.4739990199999999</v>
      </c>
      <c r="L62">
        <v>3.49482727</v>
      </c>
      <c r="M62">
        <v>8.6943206800000006</v>
      </c>
      <c r="N62">
        <v>6.3581899999999997E-3</v>
      </c>
      <c r="O62">
        <v>2837.4670410200001</v>
      </c>
      <c r="P62">
        <v>1.0109285100000001</v>
      </c>
      <c r="Q62">
        <v>18.143999099999998</v>
      </c>
      <c r="R62">
        <v>17</v>
      </c>
      <c r="S62">
        <v>-1.65632033</v>
      </c>
      <c r="T62">
        <v>-78.675552370000005</v>
      </c>
      <c r="U62">
        <v>16.721946719999998</v>
      </c>
      <c r="V62">
        <v>5.7734608700000001</v>
      </c>
      <c r="W62">
        <v>1342</v>
      </c>
      <c r="Y62">
        <v>816.5</v>
      </c>
      <c r="Z62">
        <v>61</v>
      </c>
      <c r="AA62">
        <f t="shared" si="0"/>
        <v>816.5</v>
      </c>
    </row>
    <row r="63" spans="1:27" x14ac:dyDescent="0.3">
      <c r="A63">
        <v>62</v>
      </c>
      <c r="B63" t="s">
        <v>2060</v>
      </c>
      <c r="C63" t="s">
        <v>2061</v>
      </c>
      <c r="D63">
        <v>-78.675575949999995</v>
      </c>
      <c r="E63">
        <v>-1.6563562700000001</v>
      </c>
      <c r="F63" s="1">
        <v>5.0999999999999996</v>
      </c>
      <c r="G63" s="2">
        <f t="shared" si="1"/>
        <v>-0.36083333333333351</v>
      </c>
      <c r="H63">
        <v>9.6480010000000007</v>
      </c>
      <c r="I63">
        <v>2838.546875</v>
      </c>
      <c r="J63">
        <v>220.8</v>
      </c>
      <c r="K63">
        <v>-1.4057617200000001</v>
      </c>
      <c r="L63">
        <v>3.5403137199999999</v>
      </c>
      <c r="M63">
        <v>8.9851989700000008</v>
      </c>
      <c r="N63">
        <v>1.383096E-2</v>
      </c>
      <c r="O63">
        <v>2838.546875</v>
      </c>
      <c r="P63">
        <v>1.01584601</v>
      </c>
      <c r="Q63">
        <v>18.359998699999998</v>
      </c>
      <c r="R63">
        <v>15</v>
      </c>
      <c r="S63">
        <v>-1.6563562199999999</v>
      </c>
      <c r="T63">
        <v>-78.675575260000002</v>
      </c>
      <c r="U63">
        <v>16.619291310000001</v>
      </c>
      <c r="V63">
        <v>5.8064460799999997</v>
      </c>
      <c r="W63">
        <v>1269.75</v>
      </c>
      <c r="Y63">
        <v>819.75</v>
      </c>
      <c r="Z63">
        <v>62</v>
      </c>
      <c r="AA63">
        <f t="shared" si="0"/>
        <v>819.75</v>
      </c>
    </row>
    <row r="64" spans="1:27" x14ac:dyDescent="0.3">
      <c r="A64">
        <v>63</v>
      </c>
      <c r="B64" t="s">
        <v>2062</v>
      </c>
      <c r="C64" t="s">
        <v>2063</v>
      </c>
      <c r="D64">
        <v>-78.675596880000001</v>
      </c>
      <c r="E64">
        <v>-1.6563835</v>
      </c>
      <c r="F64" s="1">
        <v>4.21</v>
      </c>
      <c r="G64" s="2">
        <f t="shared" si="1"/>
        <v>-1.2358333333333331</v>
      </c>
      <c r="H64">
        <v>9.6480010000000007</v>
      </c>
      <c r="I64">
        <v>2838.33520507812</v>
      </c>
      <c r="J64">
        <v>221.1</v>
      </c>
      <c r="K64">
        <v>-1.91572571</v>
      </c>
      <c r="L64">
        <v>2.4988250700000001</v>
      </c>
      <c r="M64">
        <v>9.3287811299999994</v>
      </c>
      <c r="N64">
        <v>2.3835930000000002E-2</v>
      </c>
      <c r="O64">
        <v>2838.3352050799999</v>
      </c>
      <c r="P64">
        <v>1.0186706800000001</v>
      </c>
      <c r="Q64">
        <v>15.15600014</v>
      </c>
      <c r="R64">
        <v>14</v>
      </c>
      <c r="S64">
        <v>-1.6563835099999999</v>
      </c>
      <c r="T64">
        <v>-78.675598140000005</v>
      </c>
      <c r="U64">
        <v>16.52400398</v>
      </c>
      <c r="V64">
        <v>5.9601993599999998</v>
      </c>
      <c r="W64">
        <v>920</v>
      </c>
      <c r="Y64">
        <v>821.5</v>
      </c>
      <c r="Z64">
        <v>63</v>
      </c>
      <c r="AA64">
        <f t="shared" si="0"/>
        <v>821.5</v>
      </c>
    </row>
    <row r="65" spans="1:27" x14ac:dyDescent="0.3">
      <c r="A65">
        <v>64</v>
      </c>
      <c r="B65" t="s">
        <v>2064</v>
      </c>
      <c r="C65" t="s">
        <v>2065</v>
      </c>
      <c r="D65">
        <v>-78.675611610000004</v>
      </c>
      <c r="E65">
        <v>-1.6564042299999999</v>
      </c>
      <c r="F65" s="1">
        <v>2.85</v>
      </c>
      <c r="G65" s="2">
        <f t="shared" si="1"/>
        <v>-1.2674999999999998</v>
      </c>
      <c r="H65">
        <v>9.6480010000000007</v>
      </c>
      <c r="I65">
        <v>2838.36743164062</v>
      </c>
      <c r="J65">
        <v>220.9</v>
      </c>
      <c r="K65">
        <v>-1.23815918</v>
      </c>
      <c r="L65">
        <v>3.5869903600000002</v>
      </c>
      <c r="M65">
        <v>8.8750762900000009</v>
      </c>
      <c r="N65">
        <v>1.2710320000000001E-2</v>
      </c>
      <c r="O65">
        <v>2838.3674316400002</v>
      </c>
      <c r="P65">
        <v>1.0220982999999999</v>
      </c>
      <c r="Q65">
        <v>10.259999280000001</v>
      </c>
      <c r="R65">
        <v>9</v>
      </c>
      <c r="S65">
        <v>-1.65640426</v>
      </c>
      <c r="T65">
        <v>-78.675613400000003</v>
      </c>
      <c r="U65">
        <v>16.477710720000001</v>
      </c>
      <c r="V65">
        <v>9.6779127099999993</v>
      </c>
      <c r="W65">
        <v>839.25</v>
      </c>
      <c r="Y65">
        <v>823.5</v>
      </c>
      <c r="Z65">
        <v>64</v>
      </c>
      <c r="AA65">
        <f t="shared" si="0"/>
        <v>823.5</v>
      </c>
    </row>
    <row r="66" spans="1:27" x14ac:dyDescent="0.3">
      <c r="A66">
        <v>65</v>
      </c>
      <c r="B66" t="s">
        <v>2066</v>
      </c>
      <c r="C66" t="s">
        <v>2067</v>
      </c>
      <c r="D66">
        <v>-78.675622489999995</v>
      </c>
      <c r="E66">
        <v>-1.6564167599999999</v>
      </c>
      <c r="F66" s="1">
        <v>1.87</v>
      </c>
      <c r="G66" s="2">
        <f t="shared" si="1"/>
        <v>-0.60416666666666674</v>
      </c>
      <c r="H66">
        <v>9.6480010000000007</v>
      </c>
      <c r="I66">
        <v>2838.267578125</v>
      </c>
      <c r="J66">
        <v>221.3</v>
      </c>
      <c r="K66">
        <v>-1.2202148399999999</v>
      </c>
      <c r="L66">
        <v>3.83958435</v>
      </c>
      <c r="M66">
        <v>8.7397918699999995</v>
      </c>
      <c r="N66">
        <v>3.9165800000000002E-3</v>
      </c>
      <c r="O66">
        <v>2838.2675781200001</v>
      </c>
      <c r="P66">
        <v>1.02438056</v>
      </c>
      <c r="Q66">
        <v>6.7319998700000001</v>
      </c>
      <c r="R66">
        <v>6</v>
      </c>
      <c r="S66">
        <v>-1.6564167700000001</v>
      </c>
      <c r="T66">
        <v>-78.675621030000002</v>
      </c>
      <c r="U66">
        <v>16.45965576</v>
      </c>
      <c r="V66">
        <v>12.836511610000001</v>
      </c>
      <c r="W66">
        <v>765.75</v>
      </c>
      <c r="Y66">
        <v>825.25</v>
      </c>
      <c r="Z66">
        <v>65</v>
      </c>
      <c r="AA66">
        <f t="shared" si="0"/>
        <v>825.25</v>
      </c>
    </row>
    <row r="67" spans="1:27" x14ac:dyDescent="0.3">
      <c r="A67">
        <v>66</v>
      </c>
      <c r="B67" t="s">
        <v>2068</v>
      </c>
      <c r="C67" t="s">
        <v>2069</v>
      </c>
      <c r="D67">
        <v>-78.675633520000005</v>
      </c>
      <c r="E67">
        <v>-1.6564287900000001</v>
      </c>
      <c r="F67" s="1">
        <v>1.59</v>
      </c>
      <c r="G67" s="2">
        <f t="shared" si="1"/>
        <v>-0.18833333333333344</v>
      </c>
      <c r="H67">
        <v>9.6480010000000007</v>
      </c>
      <c r="I67">
        <v>2838.26513671875</v>
      </c>
      <c r="J67">
        <v>221.6</v>
      </c>
      <c r="K67">
        <v>-1.3914032000000001</v>
      </c>
      <c r="L67">
        <v>3.4936218299999999</v>
      </c>
      <c r="M67">
        <v>9.7369842500000008</v>
      </c>
      <c r="N67">
        <v>-2.028398E-2</v>
      </c>
      <c r="O67">
        <v>2838.2651367200001</v>
      </c>
      <c r="P67">
        <v>1.02584863</v>
      </c>
      <c r="Q67">
        <v>5.7239999800000003</v>
      </c>
      <c r="R67">
        <v>5</v>
      </c>
      <c r="S67">
        <v>-1.65642881</v>
      </c>
      <c r="T67">
        <v>-78.67563629</v>
      </c>
      <c r="U67">
        <v>16.455999370000001</v>
      </c>
      <c r="V67">
        <v>15.45581818</v>
      </c>
      <c r="W67">
        <v>736.25</v>
      </c>
      <c r="Y67">
        <v>831.5</v>
      </c>
      <c r="Z67">
        <v>66</v>
      </c>
      <c r="AA67">
        <f t="shared" ref="AA67:AA112" si="2">IF(Y67&lt;=1000,Y67," ")</f>
        <v>831.5</v>
      </c>
    </row>
    <row r="68" spans="1:27" x14ac:dyDescent="0.3">
      <c r="A68">
        <v>67</v>
      </c>
      <c r="B68" t="s">
        <v>2070</v>
      </c>
      <c r="C68" t="s">
        <v>2071</v>
      </c>
      <c r="D68">
        <v>-78.675644750000004</v>
      </c>
      <c r="E68">
        <v>-1.6564379600000001</v>
      </c>
      <c r="F68" s="1">
        <v>1.38</v>
      </c>
      <c r="G68" s="2">
        <f t="shared" si="1"/>
        <v>-0.21000000000000005</v>
      </c>
      <c r="H68">
        <v>9.6480010000000007</v>
      </c>
      <c r="I68">
        <v>2838.47143554687</v>
      </c>
      <c r="J68">
        <v>221.5</v>
      </c>
      <c r="K68">
        <v>-1.0550079299999999</v>
      </c>
      <c r="L68">
        <v>3.45651245</v>
      </c>
      <c r="M68">
        <v>8.7900695800000008</v>
      </c>
      <c r="N68">
        <v>-1.2193620000000001E-2</v>
      </c>
      <c r="O68">
        <v>2838.47143555</v>
      </c>
      <c r="P68">
        <v>1.0273007199999999</v>
      </c>
      <c r="Q68">
        <v>4.9679999400000003</v>
      </c>
      <c r="R68">
        <v>4</v>
      </c>
      <c r="S68">
        <v>-1.6564379899999999</v>
      </c>
      <c r="T68">
        <v>-78.675643919999999</v>
      </c>
      <c r="U68">
        <v>16.449914929999998</v>
      </c>
      <c r="V68">
        <v>19.352558139999999</v>
      </c>
      <c r="W68">
        <v>699.5</v>
      </c>
      <c r="Y68">
        <v>834.75</v>
      </c>
      <c r="Z68">
        <v>67</v>
      </c>
      <c r="AA68">
        <f t="shared" si="2"/>
        <v>834.75</v>
      </c>
    </row>
    <row r="69" spans="1:27" x14ac:dyDescent="0.3">
      <c r="A69">
        <v>68</v>
      </c>
      <c r="B69" t="s">
        <v>2072</v>
      </c>
      <c r="C69" t="s">
        <v>2073</v>
      </c>
      <c r="D69">
        <v>-78.675652619999994</v>
      </c>
      <c r="E69">
        <v>-1.65644675</v>
      </c>
      <c r="F69" s="1">
        <v>1.19</v>
      </c>
      <c r="G69" s="2">
        <f t="shared" ref="G69:G132" si="3">((-F71)+(8*F70)-(8*F68)+(F67))/12</f>
        <v>-0.15166666666666659</v>
      </c>
      <c r="H69">
        <v>9.6480010000000007</v>
      </c>
      <c r="I69">
        <v>2838.44555664062</v>
      </c>
      <c r="J69">
        <v>221.5</v>
      </c>
      <c r="K69">
        <v>-0.82875061000000005</v>
      </c>
      <c r="L69">
        <v>3.3164520300000002</v>
      </c>
      <c r="M69">
        <v>8.2106781000000009</v>
      </c>
      <c r="N69">
        <v>5.241722E-2</v>
      </c>
      <c r="O69">
        <v>2838.4455566400002</v>
      </c>
      <c r="P69">
        <v>1.0278129600000001</v>
      </c>
      <c r="Q69">
        <v>4.2839999200000003</v>
      </c>
      <c r="R69">
        <v>4</v>
      </c>
      <c r="S69">
        <v>-1.6564467</v>
      </c>
      <c r="T69">
        <v>-78.675651549999998</v>
      </c>
      <c r="U69">
        <v>16.457324979999999</v>
      </c>
      <c r="V69">
        <v>19.026964190000001</v>
      </c>
      <c r="W69">
        <v>698</v>
      </c>
      <c r="Y69">
        <v>834.75</v>
      </c>
      <c r="Z69">
        <v>68</v>
      </c>
      <c r="AA69">
        <f t="shared" si="2"/>
        <v>834.75</v>
      </c>
    </row>
    <row r="70" spans="1:27" x14ac:dyDescent="0.3">
      <c r="A70">
        <v>69</v>
      </c>
      <c r="B70" t="s">
        <v>2074</v>
      </c>
      <c r="C70" t="s">
        <v>2075</v>
      </c>
      <c r="D70">
        <v>-78.675659269999997</v>
      </c>
      <c r="E70">
        <v>-1.65645541</v>
      </c>
      <c r="F70" s="1">
        <v>1.19</v>
      </c>
      <c r="G70" s="2">
        <f t="shared" si="3"/>
        <v>0.42749999999999999</v>
      </c>
      <c r="H70">
        <v>9.6480010000000007</v>
      </c>
      <c r="I70">
        <v>2838.38818359375</v>
      </c>
      <c r="J70">
        <v>221.4</v>
      </c>
      <c r="K70">
        <v>-0.99276732999999995</v>
      </c>
      <c r="L70">
        <v>4.80085754</v>
      </c>
      <c r="M70">
        <v>8.5638275099999994</v>
      </c>
      <c r="N70">
        <v>2.4889290000000001E-2</v>
      </c>
      <c r="O70">
        <v>2838.3881835900002</v>
      </c>
      <c r="P70">
        <v>1.0293782899999999</v>
      </c>
      <c r="Q70">
        <v>4.2839999200000003</v>
      </c>
      <c r="R70">
        <v>5</v>
      </c>
      <c r="S70">
        <v>-1.6564554</v>
      </c>
      <c r="T70">
        <v>-78.675659179999997</v>
      </c>
      <c r="U70">
        <v>16.489688869999998</v>
      </c>
      <c r="V70">
        <v>46.227157589999997</v>
      </c>
      <c r="W70">
        <v>878.5</v>
      </c>
      <c r="Y70">
        <v>839.25</v>
      </c>
      <c r="Z70">
        <v>69</v>
      </c>
      <c r="AA70">
        <f t="shared" si="2"/>
        <v>839.25</v>
      </c>
    </row>
    <row r="71" spans="1:27" x14ac:dyDescent="0.3">
      <c r="A71">
        <v>70</v>
      </c>
      <c r="B71" t="s">
        <v>2076</v>
      </c>
      <c r="C71" t="s">
        <v>2077</v>
      </c>
      <c r="D71">
        <v>-78.675670580000002</v>
      </c>
      <c r="E71">
        <v>-1.65646856</v>
      </c>
      <c r="F71" s="1">
        <v>1.89</v>
      </c>
      <c r="G71" s="2">
        <f t="shared" si="3"/>
        <v>0.33000000000000013</v>
      </c>
      <c r="H71">
        <v>9.6480010000000007</v>
      </c>
      <c r="I71">
        <v>2838.24853515625</v>
      </c>
      <c r="J71">
        <v>221.4</v>
      </c>
      <c r="K71">
        <v>-0.91973877000000004</v>
      </c>
      <c r="L71">
        <v>5.0534515400000002</v>
      </c>
      <c r="M71">
        <v>8.2861022900000005</v>
      </c>
      <c r="N71">
        <v>7.6214400000000002E-3</v>
      </c>
      <c r="O71">
        <v>2838.2485351599998</v>
      </c>
      <c r="P71">
        <v>1.03105593</v>
      </c>
      <c r="Q71">
        <v>6.8039999</v>
      </c>
      <c r="R71">
        <v>8</v>
      </c>
      <c r="S71">
        <v>-1.6564685100000001</v>
      </c>
      <c r="T71">
        <v>-78.675666809999996</v>
      </c>
      <c r="U71">
        <v>16.55550766</v>
      </c>
      <c r="V71">
        <v>41.621906279999997</v>
      </c>
      <c r="W71">
        <v>1383</v>
      </c>
      <c r="Y71">
        <v>839.25</v>
      </c>
      <c r="Z71">
        <v>70</v>
      </c>
      <c r="AA71">
        <f t="shared" si="2"/>
        <v>839.25</v>
      </c>
    </row>
    <row r="72" spans="1:27" x14ac:dyDescent="0.3">
      <c r="A72">
        <v>71</v>
      </c>
      <c r="B72" t="s">
        <v>2078</v>
      </c>
      <c r="C72" t="s">
        <v>2079</v>
      </c>
      <c r="D72">
        <v>-78.675681269999998</v>
      </c>
      <c r="E72">
        <v>-1.6564814699999999</v>
      </c>
      <c r="F72" s="1">
        <v>1.85</v>
      </c>
      <c r="G72" s="2">
        <f t="shared" si="3"/>
        <v>0.20083333333333309</v>
      </c>
      <c r="H72">
        <v>9.6480010000000007</v>
      </c>
      <c r="I72">
        <v>2838.08032226562</v>
      </c>
      <c r="J72">
        <v>220.9</v>
      </c>
      <c r="K72">
        <v>-1.5613861099999999</v>
      </c>
      <c r="L72">
        <v>3.9030304</v>
      </c>
      <c r="M72">
        <v>8.5769958499999994</v>
      </c>
      <c r="N72">
        <v>2.9561800000000001E-3</v>
      </c>
      <c r="O72">
        <v>2838.0803222700001</v>
      </c>
      <c r="P72">
        <v>1.0341132900000001</v>
      </c>
      <c r="Q72">
        <v>6.6599998500000002</v>
      </c>
      <c r="R72">
        <v>11</v>
      </c>
      <c r="S72">
        <v>-1.6564814999999999</v>
      </c>
      <c r="T72">
        <v>-78.675682069999993</v>
      </c>
      <c r="U72">
        <v>16.573717120000001</v>
      </c>
      <c r="V72">
        <v>14.28178501</v>
      </c>
      <c r="W72">
        <v>1687.25</v>
      </c>
      <c r="Y72">
        <v>843.25</v>
      </c>
      <c r="Z72">
        <v>71</v>
      </c>
      <c r="AA72">
        <f t="shared" si="2"/>
        <v>843.25</v>
      </c>
    </row>
    <row r="73" spans="1:27" x14ac:dyDescent="0.3">
      <c r="A73">
        <v>72</v>
      </c>
      <c r="B73" t="s">
        <v>2080</v>
      </c>
      <c r="C73" t="s">
        <v>2081</v>
      </c>
      <c r="D73">
        <v>-78.675696250000001</v>
      </c>
      <c r="E73">
        <v>-1.65650009</v>
      </c>
      <c r="F73" s="1">
        <v>2.5099999999999998</v>
      </c>
      <c r="G73" s="2">
        <f t="shared" si="3"/>
        <v>1.0491666666666666</v>
      </c>
      <c r="H73">
        <v>9.6480010000000007</v>
      </c>
      <c r="I73">
        <v>2838.42993164062</v>
      </c>
      <c r="J73">
        <v>219.4</v>
      </c>
      <c r="K73">
        <v>-1.4787902799999999</v>
      </c>
      <c r="L73">
        <v>4.9995727499999996</v>
      </c>
      <c r="M73">
        <v>8.9049987799999997</v>
      </c>
      <c r="N73">
        <v>2.262484E-2</v>
      </c>
      <c r="O73">
        <v>2838.4299316400002</v>
      </c>
      <c r="P73">
        <v>1.0368976599999999</v>
      </c>
      <c r="Q73">
        <v>9.0359993000000003</v>
      </c>
      <c r="R73">
        <v>12</v>
      </c>
      <c r="S73">
        <v>-1.6565000999999999</v>
      </c>
      <c r="T73">
        <v>-78.675697330000006</v>
      </c>
      <c r="U73">
        <v>16.548353200000001</v>
      </c>
      <c r="V73">
        <v>33.000419620000002</v>
      </c>
      <c r="W73">
        <v>1307.75</v>
      </c>
      <c r="Y73">
        <v>846.75</v>
      </c>
      <c r="Z73">
        <v>72</v>
      </c>
      <c r="AA73">
        <f t="shared" si="2"/>
        <v>846.75</v>
      </c>
    </row>
    <row r="74" spans="1:27" x14ac:dyDescent="0.3">
      <c r="A74">
        <v>73</v>
      </c>
      <c r="B74" t="s">
        <v>2082</v>
      </c>
      <c r="C74" t="s">
        <v>2083</v>
      </c>
      <c r="D74">
        <v>-78.675720029999994</v>
      </c>
      <c r="E74">
        <v>-1.6565295200000001</v>
      </c>
      <c r="F74" s="1">
        <v>3.74</v>
      </c>
      <c r="G74" s="2">
        <f t="shared" si="3"/>
        <v>1.0108333333333335</v>
      </c>
      <c r="H74">
        <v>9.6480010000000007</v>
      </c>
      <c r="I74">
        <v>2839.02124023437</v>
      </c>
      <c r="J74">
        <v>218.9</v>
      </c>
      <c r="K74">
        <v>-1.1579589800000001</v>
      </c>
      <c r="L74">
        <v>4.6212921099999997</v>
      </c>
      <c r="M74">
        <v>8.5674133300000008</v>
      </c>
      <c r="N74">
        <v>3.45758E-3</v>
      </c>
      <c r="O74">
        <v>2839.0212402299999</v>
      </c>
      <c r="P74">
        <v>1.03958631</v>
      </c>
      <c r="Q74">
        <v>13.463999749999999</v>
      </c>
      <c r="R74">
        <v>14</v>
      </c>
      <c r="S74">
        <v>-1.6565295499999999</v>
      </c>
      <c r="T74">
        <v>-78.675720209999994</v>
      </c>
      <c r="U74">
        <v>16.56322479</v>
      </c>
      <c r="V74">
        <v>22.70469284</v>
      </c>
      <c r="W74">
        <v>1148.5</v>
      </c>
      <c r="Y74">
        <v>848</v>
      </c>
      <c r="Z74">
        <v>73</v>
      </c>
      <c r="AA74">
        <f t="shared" si="2"/>
        <v>848</v>
      </c>
    </row>
    <row r="75" spans="1:27" x14ac:dyDescent="0.3">
      <c r="A75">
        <v>74</v>
      </c>
      <c r="B75" t="s">
        <v>2084</v>
      </c>
      <c r="C75" t="s">
        <v>2085</v>
      </c>
      <c r="D75">
        <v>-78.675749379999999</v>
      </c>
      <c r="E75">
        <v>-1.6565629799999999</v>
      </c>
      <c r="F75" s="1">
        <v>4.42</v>
      </c>
      <c r="G75" s="2">
        <f t="shared" si="3"/>
        <v>0.6158333333333329</v>
      </c>
      <c r="H75">
        <v>9.6480010000000007</v>
      </c>
      <c r="I75">
        <v>2838.92236328125</v>
      </c>
      <c r="J75">
        <v>218.3</v>
      </c>
      <c r="K75">
        <v>-1.3123931900000001</v>
      </c>
      <c r="L75">
        <v>4.4261627199999998</v>
      </c>
      <c r="M75">
        <v>8.3663024900000007</v>
      </c>
      <c r="N75">
        <v>-6.9390500000000004E-3</v>
      </c>
      <c r="O75">
        <v>2838.9223632799999</v>
      </c>
      <c r="P75">
        <v>1.0448451000000001</v>
      </c>
      <c r="Q75">
        <v>15.911999700000001</v>
      </c>
      <c r="R75">
        <v>17</v>
      </c>
      <c r="S75">
        <v>-1.65656292</v>
      </c>
      <c r="T75">
        <v>-78.675750730000004</v>
      </c>
      <c r="U75">
        <v>16.57803345</v>
      </c>
      <c r="V75">
        <v>21.495071410000001</v>
      </c>
      <c r="W75">
        <v>1394</v>
      </c>
      <c r="Y75">
        <v>849</v>
      </c>
      <c r="Z75">
        <v>74</v>
      </c>
      <c r="AA75">
        <f t="shared" si="2"/>
        <v>849</v>
      </c>
    </row>
    <row r="76" spans="1:27" x14ac:dyDescent="0.3">
      <c r="A76">
        <v>75</v>
      </c>
      <c r="B76" t="s">
        <v>2086</v>
      </c>
      <c r="C76" t="s">
        <v>2087</v>
      </c>
      <c r="D76">
        <v>-78.675786770000002</v>
      </c>
      <c r="E76">
        <v>-1.6566064199999999</v>
      </c>
      <c r="F76" s="1">
        <v>5</v>
      </c>
      <c r="G76" s="2">
        <f t="shared" si="3"/>
        <v>0.35833333333333356</v>
      </c>
      <c r="H76">
        <v>9.6480010000000007</v>
      </c>
      <c r="I76">
        <v>2838.99267578125</v>
      </c>
      <c r="J76">
        <v>217.3</v>
      </c>
      <c r="K76">
        <v>-1.5960998500000001</v>
      </c>
      <c r="L76">
        <v>3.7929077100000002</v>
      </c>
      <c r="M76">
        <v>8.8211975099999993</v>
      </c>
      <c r="N76">
        <v>4.3821600000000004E-3</v>
      </c>
      <c r="O76">
        <v>2838.9926757799999</v>
      </c>
      <c r="P76">
        <v>1.0496411299999999</v>
      </c>
      <c r="Q76">
        <v>18</v>
      </c>
      <c r="R76">
        <v>18</v>
      </c>
      <c r="S76">
        <v>-1.65660644</v>
      </c>
      <c r="T76">
        <v>-78.675788879999999</v>
      </c>
      <c r="U76">
        <v>16.589498519999999</v>
      </c>
      <c r="V76">
        <v>11.791517259999999</v>
      </c>
      <c r="W76">
        <v>1564.5</v>
      </c>
      <c r="Y76">
        <v>853.25</v>
      </c>
      <c r="Z76">
        <v>75</v>
      </c>
      <c r="AA76">
        <f t="shared" si="2"/>
        <v>853.25</v>
      </c>
    </row>
    <row r="77" spans="1:27" x14ac:dyDescent="0.3">
      <c r="A77">
        <v>76</v>
      </c>
      <c r="B77" t="s">
        <v>2088</v>
      </c>
      <c r="C77" t="s">
        <v>2089</v>
      </c>
      <c r="D77">
        <v>-78.675816089999998</v>
      </c>
      <c r="E77">
        <v>-1.65664506</v>
      </c>
      <c r="F77" s="1">
        <v>5.2</v>
      </c>
      <c r="G77" s="2">
        <f t="shared" si="3"/>
        <v>0.36666666666666642</v>
      </c>
      <c r="H77">
        <v>9.6480010000000007</v>
      </c>
      <c r="I77">
        <v>2839.04370117187</v>
      </c>
      <c r="J77">
        <v>217.4</v>
      </c>
      <c r="K77">
        <v>-1.79003906</v>
      </c>
      <c r="L77">
        <v>4.0215454099999999</v>
      </c>
      <c r="M77">
        <v>8.7386016800000004</v>
      </c>
      <c r="N77">
        <v>1.4002550000000001E-2</v>
      </c>
      <c r="O77">
        <v>2839.0437011700001</v>
      </c>
      <c r="P77">
        <v>1.0537111800000001</v>
      </c>
      <c r="Q77">
        <v>18.719999309999999</v>
      </c>
      <c r="R77">
        <v>19</v>
      </c>
      <c r="S77">
        <v>-1.65664506</v>
      </c>
      <c r="T77">
        <v>-78.675819399999995</v>
      </c>
      <c r="U77">
        <v>16.508901600000002</v>
      </c>
      <c r="V77">
        <v>6.247293</v>
      </c>
      <c r="W77">
        <v>1405.75</v>
      </c>
      <c r="Y77">
        <v>861</v>
      </c>
      <c r="Z77">
        <v>76</v>
      </c>
      <c r="AA77">
        <f t="shared" si="2"/>
        <v>861</v>
      </c>
    </row>
    <row r="78" spans="1:27" x14ac:dyDescent="0.3">
      <c r="A78">
        <v>77</v>
      </c>
      <c r="B78" t="s">
        <v>2090</v>
      </c>
      <c r="C78" t="s">
        <v>2091</v>
      </c>
      <c r="D78">
        <v>-78.675849799999995</v>
      </c>
      <c r="E78">
        <v>-1.6566864100000001</v>
      </c>
      <c r="F78" s="1">
        <v>5.68</v>
      </c>
      <c r="G78" s="2">
        <f t="shared" si="3"/>
        <v>0.13749999999999987</v>
      </c>
      <c r="H78">
        <v>9.6480010000000007</v>
      </c>
      <c r="I78">
        <v>2838.81909179687</v>
      </c>
      <c r="J78">
        <v>218.6</v>
      </c>
      <c r="K78">
        <v>-1.8175659200000001</v>
      </c>
      <c r="L78">
        <v>3.7857208299999998</v>
      </c>
      <c r="M78">
        <v>8.9564666699999993</v>
      </c>
      <c r="N78">
        <v>8.6252700000000009E-3</v>
      </c>
      <c r="O78">
        <v>2838.8190918</v>
      </c>
      <c r="P78">
        <v>1.0602736500000001</v>
      </c>
      <c r="Q78">
        <v>20.447998049999999</v>
      </c>
      <c r="R78">
        <v>18</v>
      </c>
      <c r="S78">
        <v>-1.6566864299999999</v>
      </c>
      <c r="T78">
        <v>-78.675849909999997</v>
      </c>
      <c r="U78">
        <v>16.399045940000001</v>
      </c>
      <c r="V78">
        <v>5.8599581699999996</v>
      </c>
      <c r="W78">
        <v>957.25</v>
      </c>
      <c r="Y78">
        <v>861.75</v>
      </c>
      <c r="Z78">
        <v>77</v>
      </c>
      <c r="AA78">
        <f t="shared" si="2"/>
        <v>861.75</v>
      </c>
    </row>
    <row r="79" spans="1:27" x14ac:dyDescent="0.3">
      <c r="A79">
        <v>78</v>
      </c>
      <c r="B79" t="s">
        <v>2092</v>
      </c>
      <c r="C79" t="s">
        <v>2093</v>
      </c>
      <c r="D79">
        <v>-78.67588026</v>
      </c>
      <c r="E79">
        <v>-1.6567140499999999</v>
      </c>
      <c r="F79" s="1">
        <v>5.46</v>
      </c>
      <c r="G79" s="2">
        <f t="shared" si="3"/>
        <v>-0.21166666666666681</v>
      </c>
      <c r="H79">
        <v>9.6480010000000007</v>
      </c>
      <c r="I79">
        <v>2838.52001953125</v>
      </c>
      <c r="J79">
        <v>220.3</v>
      </c>
      <c r="K79">
        <v>-1.7014465299999999</v>
      </c>
      <c r="L79">
        <v>2.8112792999999998</v>
      </c>
      <c r="M79">
        <v>8.5901641800000004</v>
      </c>
      <c r="N79">
        <v>1.24271E-2</v>
      </c>
      <c r="O79">
        <v>2838.5200195299999</v>
      </c>
      <c r="P79">
        <v>1.06469429</v>
      </c>
      <c r="Q79">
        <v>19.65600014</v>
      </c>
      <c r="R79">
        <v>17</v>
      </c>
      <c r="S79">
        <v>-1.65671408</v>
      </c>
      <c r="T79">
        <v>-78.675880430000007</v>
      </c>
      <c r="U79">
        <v>16.278791429999998</v>
      </c>
      <c r="V79">
        <v>11.086194040000001</v>
      </c>
      <c r="W79">
        <v>868.25</v>
      </c>
      <c r="Y79">
        <v>868.25</v>
      </c>
      <c r="Z79">
        <v>78</v>
      </c>
      <c r="AA79">
        <f t="shared" si="2"/>
        <v>868.25</v>
      </c>
    </row>
    <row r="80" spans="1:27" x14ac:dyDescent="0.3">
      <c r="A80">
        <v>79</v>
      </c>
      <c r="B80" t="s">
        <v>2094</v>
      </c>
      <c r="C80" t="s">
        <v>2095</v>
      </c>
      <c r="D80">
        <v>-78.675917420000005</v>
      </c>
      <c r="E80">
        <v>-1.65674868</v>
      </c>
      <c r="F80" s="1">
        <v>5.43</v>
      </c>
      <c r="G80" s="2">
        <f t="shared" si="3"/>
        <v>0.19000000000000009</v>
      </c>
      <c r="H80">
        <v>9.6480010000000007</v>
      </c>
      <c r="I80">
        <v>2838.87377929687</v>
      </c>
      <c r="J80">
        <v>221.1</v>
      </c>
      <c r="K80">
        <v>-1.37942505</v>
      </c>
      <c r="L80">
        <v>3.9569091799999998</v>
      </c>
      <c r="M80">
        <v>8.9780273400000006</v>
      </c>
      <c r="N80">
        <v>2.8971489999999999E-2</v>
      </c>
      <c r="O80">
        <v>2838.8737793</v>
      </c>
      <c r="P80">
        <v>1.06952918</v>
      </c>
      <c r="Q80">
        <v>19.54799843</v>
      </c>
      <c r="R80">
        <v>19</v>
      </c>
      <c r="S80">
        <v>-1.6567486499999999</v>
      </c>
      <c r="T80">
        <v>-78.675918580000001</v>
      </c>
      <c r="U80">
        <v>16.256338119999999</v>
      </c>
      <c r="V80">
        <v>10.73178577</v>
      </c>
      <c r="W80">
        <v>1011.5</v>
      </c>
      <c r="Y80">
        <v>872.75</v>
      </c>
      <c r="Z80">
        <v>79</v>
      </c>
      <c r="AA80">
        <f t="shared" si="2"/>
        <v>872.75</v>
      </c>
    </row>
    <row r="81" spans="1:27" x14ac:dyDescent="0.3">
      <c r="A81">
        <v>80</v>
      </c>
      <c r="B81" t="s">
        <v>2096</v>
      </c>
      <c r="C81" t="s">
        <v>2097</v>
      </c>
      <c r="D81">
        <v>-78.675951499999996</v>
      </c>
      <c r="E81">
        <v>-1.65678937</v>
      </c>
      <c r="F81" s="1">
        <v>5.74</v>
      </c>
      <c r="G81" s="2">
        <f t="shared" si="3"/>
        <v>0.17833333333333332</v>
      </c>
      <c r="H81">
        <v>9.6480010000000007</v>
      </c>
      <c r="I81">
        <v>2839.6357421875</v>
      </c>
      <c r="J81">
        <v>221.2</v>
      </c>
      <c r="K81">
        <v>-1.6655273399999999</v>
      </c>
      <c r="L81">
        <v>3.3248291000000001</v>
      </c>
      <c r="M81">
        <v>8.6571960400000005</v>
      </c>
      <c r="N81">
        <v>1.20466E-3</v>
      </c>
      <c r="O81">
        <v>2839.6357421900002</v>
      </c>
      <c r="P81">
        <v>1.0754982200000001</v>
      </c>
      <c r="Q81">
        <v>20.663999560000001</v>
      </c>
      <c r="R81">
        <v>19</v>
      </c>
      <c r="S81">
        <v>-1.65678942</v>
      </c>
      <c r="T81">
        <v>-78.675949099999997</v>
      </c>
      <c r="U81">
        <v>16.208328250000001</v>
      </c>
      <c r="V81">
        <v>4.5300679199999996</v>
      </c>
      <c r="W81">
        <v>1001.75</v>
      </c>
      <c r="Y81">
        <v>874.5</v>
      </c>
      <c r="Z81">
        <v>80</v>
      </c>
      <c r="AA81">
        <f t="shared" si="2"/>
        <v>874.5</v>
      </c>
    </row>
    <row r="82" spans="1:27" x14ac:dyDescent="0.3">
      <c r="A82">
        <v>81</v>
      </c>
      <c r="B82" t="s">
        <v>2098</v>
      </c>
      <c r="C82" t="s">
        <v>2099</v>
      </c>
      <c r="D82">
        <v>-78.675984970000002</v>
      </c>
      <c r="E82">
        <v>-1.65682767</v>
      </c>
      <c r="F82" s="1">
        <v>5.64</v>
      </c>
      <c r="G82" s="2">
        <f t="shared" si="3"/>
        <v>-0.40083333333333354</v>
      </c>
      <c r="H82">
        <v>9.6480010000000007</v>
      </c>
      <c r="I82">
        <v>2839.98291015625</v>
      </c>
      <c r="J82">
        <v>220.8</v>
      </c>
      <c r="K82">
        <v>-1.8079833999999999</v>
      </c>
      <c r="L82">
        <v>3.7378234899999998</v>
      </c>
      <c r="M82">
        <v>9.09892273</v>
      </c>
      <c r="N82">
        <v>3.8523500000000002E-2</v>
      </c>
      <c r="O82">
        <v>2839.9829101599998</v>
      </c>
      <c r="P82">
        <v>1.0793733599999999</v>
      </c>
      <c r="Q82">
        <v>20.30399895</v>
      </c>
      <c r="R82">
        <v>18</v>
      </c>
      <c r="S82">
        <v>-1.6568276900000001</v>
      </c>
      <c r="T82">
        <v>-78.675987239999998</v>
      </c>
      <c r="U82">
        <v>16.064895629999999</v>
      </c>
      <c r="V82">
        <v>4.42338085</v>
      </c>
      <c r="W82">
        <v>995</v>
      </c>
      <c r="Y82">
        <v>875.25</v>
      </c>
      <c r="Z82">
        <v>81</v>
      </c>
      <c r="AA82">
        <f t="shared" si="2"/>
        <v>875.25</v>
      </c>
    </row>
    <row r="83" spans="1:27" x14ac:dyDescent="0.3">
      <c r="A83">
        <v>82</v>
      </c>
      <c r="B83" t="s">
        <v>2100</v>
      </c>
      <c r="C83" t="s">
        <v>2101</v>
      </c>
      <c r="D83">
        <v>-78.676017549999997</v>
      </c>
      <c r="E83">
        <v>-1.6568615600000001</v>
      </c>
      <c r="F83" s="1">
        <v>5</v>
      </c>
      <c r="G83" s="2">
        <f t="shared" si="3"/>
        <v>-0.76166666666666627</v>
      </c>
      <c r="H83">
        <v>9.6480010000000007</v>
      </c>
      <c r="I83">
        <v>2839.14306640625</v>
      </c>
      <c r="J83">
        <v>220.8</v>
      </c>
      <c r="K83">
        <v>-1.76608276</v>
      </c>
      <c r="L83">
        <v>3.3966674800000001</v>
      </c>
      <c r="M83">
        <v>8.80204773</v>
      </c>
      <c r="N83">
        <v>8.3506299999999995E-3</v>
      </c>
      <c r="O83">
        <v>2839.1430664099998</v>
      </c>
      <c r="P83">
        <v>1.0846005700000001</v>
      </c>
      <c r="Q83">
        <v>18</v>
      </c>
      <c r="R83">
        <v>16</v>
      </c>
      <c r="S83">
        <v>-1.65686154</v>
      </c>
      <c r="T83">
        <v>-78.676017759999993</v>
      </c>
      <c r="U83">
        <v>15.83508778</v>
      </c>
      <c r="V83">
        <v>5.4052462600000002</v>
      </c>
      <c r="W83">
        <v>831.5</v>
      </c>
      <c r="Y83">
        <v>876</v>
      </c>
      <c r="Z83">
        <v>82</v>
      </c>
      <c r="AA83">
        <f t="shared" si="2"/>
        <v>876</v>
      </c>
    </row>
    <row r="84" spans="1:27" x14ac:dyDescent="0.3">
      <c r="A84">
        <v>83</v>
      </c>
      <c r="B84" t="s">
        <v>2102</v>
      </c>
      <c r="C84" t="s">
        <v>2103</v>
      </c>
      <c r="D84">
        <v>-78.676050869999997</v>
      </c>
      <c r="E84">
        <v>-1.65689299</v>
      </c>
      <c r="F84" s="1">
        <v>4.32</v>
      </c>
      <c r="G84" s="2">
        <f t="shared" si="3"/>
        <v>-0.33499999999999974</v>
      </c>
      <c r="H84">
        <v>9.6480010000000007</v>
      </c>
      <c r="I84">
        <v>2838.81518554687</v>
      </c>
      <c r="J84">
        <v>220.8</v>
      </c>
      <c r="K84">
        <v>-1.51948547</v>
      </c>
      <c r="L84">
        <v>3.2625885000000001</v>
      </c>
      <c r="M84">
        <v>8.8906402599999996</v>
      </c>
      <c r="N84">
        <v>1.3897110000000001E-2</v>
      </c>
      <c r="O84">
        <v>2838.81518555</v>
      </c>
      <c r="P84">
        <v>1.08942366</v>
      </c>
      <c r="Q84">
        <v>15.55200005</v>
      </c>
      <c r="R84">
        <v>14</v>
      </c>
      <c r="S84">
        <v>-1.6568930100000001</v>
      </c>
      <c r="T84">
        <v>-78.676048280000003</v>
      </c>
      <c r="U84">
        <v>15.781952860000001</v>
      </c>
      <c r="V84">
        <v>7.6974601700000003</v>
      </c>
      <c r="W84">
        <v>733.5</v>
      </c>
      <c r="Y84">
        <v>876.5</v>
      </c>
      <c r="Z84">
        <v>83</v>
      </c>
      <c r="AA84">
        <f t="shared" si="2"/>
        <v>876.5</v>
      </c>
    </row>
    <row r="85" spans="1:27" x14ac:dyDescent="0.3">
      <c r="A85">
        <v>84</v>
      </c>
      <c r="B85" t="s">
        <v>2104</v>
      </c>
      <c r="C85" t="s">
        <v>2105</v>
      </c>
      <c r="D85">
        <v>-78.676078810000007</v>
      </c>
      <c r="E85">
        <v>-1.6569233800000001</v>
      </c>
      <c r="F85" s="1">
        <v>4.32</v>
      </c>
      <c r="G85" s="2">
        <f t="shared" si="3"/>
        <v>-8.333333333337597E-4</v>
      </c>
      <c r="H85">
        <v>9.6480010000000007</v>
      </c>
      <c r="I85">
        <v>2839.251953125</v>
      </c>
      <c r="J85">
        <v>220.8</v>
      </c>
      <c r="K85">
        <v>-1.7648925799999999</v>
      </c>
      <c r="L85">
        <v>3.7665710400000001</v>
      </c>
      <c r="M85">
        <v>8.7242431600000003</v>
      </c>
      <c r="N85">
        <v>3.4170899999999998E-3</v>
      </c>
      <c r="O85">
        <v>2839.2519531200001</v>
      </c>
      <c r="P85">
        <v>1.0921966999999999</v>
      </c>
      <c r="Q85">
        <v>15.55200005</v>
      </c>
      <c r="R85">
        <v>15</v>
      </c>
      <c r="S85">
        <v>-1.6569234100000001</v>
      </c>
      <c r="T85">
        <v>-78.676078799999999</v>
      </c>
      <c r="U85">
        <v>15.781952860000001</v>
      </c>
      <c r="V85">
        <v>10.005427360000001</v>
      </c>
      <c r="W85">
        <v>742.75</v>
      </c>
      <c r="Y85">
        <v>877</v>
      </c>
      <c r="Z85">
        <v>84</v>
      </c>
      <c r="AA85">
        <f t="shared" si="2"/>
        <v>877</v>
      </c>
    </row>
    <row r="86" spans="1:27" x14ac:dyDescent="0.3">
      <c r="A86">
        <v>85</v>
      </c>
      <c r="B86" t="s">
        <v>2106</v>
      </c>
      <c r="C86" t="s">
        <v>2107</v>
      </c>
      <c r="D86">
        <v>-78.676104350000003</v>
      </c>
      <c r="E86">
        <v>-1.6569527900000001</v>
      </c>
      <c r="F86" s="1">
        <v>4.22</v>
      </c>
      <c r="G86" s="2">
        <f t="shared" si="3"/>
        <v>-2.8333333333333616E-2</v>
      </c>
      <c r="H86">
        <v>9.6480010000000007</v>
      </c>
      <c r="I86">
        <v>2839.17236328125</v>
      </c>
      <c r="J86">
        <v>220.9</v>
      </c>
      <c r="K86">
        <v>-1.4237213099999999</v>
      </c>
      <c r="L86">
        <v>3.6037597699999999</v>
      </c>
      <c r="M86">
        <v>8.7493743899999998</v>
      </c>
      <c r="N86">
        <v>1.70327E-3</v>
      </c>
      <c r="O86">
        <v>2839.1723632799999</v>
      </c>
      <c r="P86">
        <v>1.0965591699999999</v>
      </c>
      <c r="Q86">
        <v>15.191998480000001</v>
      </c>
      <c r="R86">
        <v>15</v>
      </c>
      <c r="S86">
        <v>-1.6569527399999999</v>
      </c>
      <c r="T86">
        <v>-78.676101680000002</v>
      </c>
      <c r="U86">
        <v>15.701157569999999</v>
      </c>
      <c r="V86">
        <v>8.2755422599999999</v>
      </c>
      <c r="W86">
        <v>1098</v>
      </c>
      <c r="Y86">
        <v>877.5</v>
      </c>
      <c r="Z86">
        <v>85</v>
      </c>
      <c r="AA86">
        <f t="shared" si="2"/>
        <v>877.5</v>
      </c>
    </row>
    <row r="87" spans="1:27" x14ac:dyDescent="0.3">
      <c r="A87">
        <v>86</v>
      </c>
      <c r="B87" t="s">
        <v>2108</v>
      </c>
      <c r="C87" t="s">
        <v>2109</v>
      </c>
      <c r="D87">
        <v>-78.676134140000002</v>
      </c>
      <c r="E87">
        <v>-1.6569821899999999</v>
      </c>
      <c r="F87" s="1">
        <v>4.21</v>
      </c>
      <c r="G87" s="2">
        <f t="shared" si="3"/>
        <v>-0.20500000000000007</v>
      </c>
      <c r="H87">
        <v>9.6480010000000007</v>
      </c>
      <c r="I87">
        <v>2839.5</v>
      </c>
      <c r="J87">
        <v>221</v>
      </c>
      <c r="K87">
        <v>-1.5051116899999999</v>
      </c>
      <c r="L87">
        <v>3.32124329</v>
      </c>
      <c r="M87">
        <v>9.0426635700000002</v>
      </c>
      <c r="N87">
        <v>1.290089E-2</v>
      </c>
      <c r="O87">
        <v>2839.5</v>
      </c>
      <c r="P87">
        <v>1.10072649</v>
      </c>
      <c r="Q87">
        <v>15.15600014</v>
      </c>
      <c r="R87">
        <v>13</v>
      </c>
      <c r="S87">
        <v>-1.65698218</v>
      </c>
      <c r="T87">
        <v>-78.676132199999998</v>
      </c>
      <c r="U87">
        <v>15.662688259999999</v>
      </c>
      <c r="V87">
        <v>8.4464273500000004</v>
      </c>
      <c r="W87">
        <v>1096</v>
      </c>
      <c r="Y87">
        <v>878.5</v>
      </c>
      <c r="Z87">
        <v>86</v>
      </c>
      <c r="AA87">
        <f t="shared" si="2"/>
        <v>878.5</v>
      </c>
    </row>
    <row r="88" spans="1:27" x14ac:dyDescent="0.3">
      <c r="A88">
        <v>87</v>
      </c>
      <c r="B88" t="s">
        <v>2110</v>
      </c>
      <c r="C88" t="s">
        <v>2111</v>
      </c>
      <c r="D88">
        <v>-78.676156309999996</v>
      </c>
      <c r="E88">
        <v>-1.6570096000000001</v>
      </c>
      <c r="F88" s="1">
        <v>3.78</v>
      </c>
      <c r="G88" s="2">
        <f t="shared" si="3"/>
        <v>-0.49750000000000011</v>
      </c>
      <c r="H88">
        <v>9.6480010000000007</v>
      </c>
      <c r="I88">
        <v>2838.90673828125</v>
      </c>
      <c r="J88">
        <v>222.7</v>
      </c>
      <c r="K88">
        <v>-1.5793457</v>
      </c>
      <c r="L88">
        <v>3.0411224400000001</v>
      </c>
      <c r="M88">
        <v>9.1755523700000001</v>
      </c>
      <c r="N88">
        <v>8.6370200000000005E-3</v>
      </c>
      <c r="O88">
        <v>2838.9067382799999</v>
      </c>
      <c r="P88">
        <v>1.1032614700000001</v>
      </c>
      <c r="Q88">
        <v>13.6079998</v>
      </c>
      <c r="R88">
        <v>13</v>
      </c>
      <c r="S88">
        <v>-1.6570096000000001</v>
      </c>
      <c r="T88">
        <v>-78.676155089999995</v>
      </c>
      <c r="U88">
        <v>15.608820919999999</v>
      </c>
      <c r="V88">
        <v>7.4675550499999996</v>
      </c>
      <c r="W88">
        <v>915.75</v>
      </c>
      <c r="Y88">
        <v>895</v>
      </c>
      <c r="Z88">
        <v>87</v>
      </c>
      <c r="AA88">
        <f t="shared" si="2"/>
        <v>895</v>
      </c>
    </row>
    <row r="89" spans="1:27" x14ac:dyDescent="0.3">
      <c r="A89">
        <v>88</v>
      </c>
      <c r="B89" t="s">
        <v>2112</v>
      </c>
      <c r="C89" t="s">
        <v>2113</v>
      </c>
      <c r="D89">
        <v>-78.676178469999996</v>
      </c>
      <c r="E89">
        <v>-1.65703136</v>
      </c>
      <c r="F89" s="1">
        <v>3.26</v>
      </c>
      <c r="G89" s="2">
        <f t="shared" si="3"/>
        <v>-0.60083333333333322</v>
      </c>
      <c r="H89">
        <v>9.6480010000000007</v>
      </c>
      <c r="I89">
        <v>2838.9169921875</v>
      </c>
      <c r="J89">
        <v>225</v>
      </c>
      <c r="K89">
        <v>-1.93966675</v>
      </c>
      <c r="L89">
        <v>3.0303497300000002</v>
      </c>
      <c r="M89">
        <v>9.34672546</v>
      </c>
      <c r="N89">
        <v>3.9929449999999998E-2</v>
      </c>
      <c r="O89">
        <v>2838.9169921900002</v>
      </c>
      <c r="P89">
        <v>1.10777736</v>
      </c>
      <c r="Q89">
        <v>11.73600006</v>
      </c>
      <c r="R89">
        <v>9</v>
      </c>
      <c r="S89">
        <v>-1.65703142</v>
      </c>
      <c r="T89">
        <v>-78.676177980000006</v>
      </c>
      <c r="U89">
        <v>15.57334709</v>
      </c>
      <c r="V89">
        <v>9.03999138</v>
      </c>
      <c r="W89">
        <v>796.5</v>
      </c>
      <c r="Y89">
        <v>900.25</v>
      </c>
      <c r="Z89">
        <v>88</v>
      </c>
      <c r="AA89">
        <f t="shared" si="2"/>
        <v>900.25</v>
      </c>
    </row>
    <row r="90" spans="1:27" x14ac:dyDescent="0.3">
      <c r="A90">
        <v>89</v>
      </c>
      <c r="B90" t="s">
        <v>2114</v>
      </c>
      <c r="C90" t="s">
        <v>2115</v>
      </c>
      <c r="D90">
        <v>-78.676195789999994</v>
      </c>
      <c r="E90">
        <v>-1.6570484000000001</v>
      </c>
      <c r="F90" s="1">
        <v>2.59</v>
      </c>
      <c r="G90" s="2">
        <f t="shared" si="3"/>
        <v>-0.72833333333333339</v>
      </c>
      <c r="H90">
        <v>9.6480010000000007</v>
      </c>
      <c r="I90">
        <v>2839.12548828125</v>
      </c>
      <c r="J90">
        <v>226.9</v>
      </c>
      <c r="K90">
        <v>-1.3076019299999999</v>
      </c>
      <c r="L90">
        <v>3.7162933300000001</v>
      </c>
      <c r="M90">
        <v>8.7565612799999997</v>
      </c>
      <c r="N90">
        <v>1.1161320000000001E-2</v>
      </c>
      <c r="O90">
        <v>2839.1254882799999</v>
      </c>
      <c r="P90">
        <v>1.1093684399999999</v>
      </c>
      <c r="Q90">
        <v>9.3239993999999999</v>
      </c>
      <c r="R90">
        <v>7</v>
      </c>
      <c r="S90">
        <v>-1.65704834</v>
      </c>
      <c r="T90">
        <v>-78.676193240000003</v>
      </c>
      <c r="U90">
        <v>15.558461189999999</v>
      </c>
      <c r="V90">
        <v>11.92298222</v>
      </c>
      <c r="W90">
        <v>769</v>
      </c>
      <c r="Y90">
        <v>912.5</v>
      </c>
      <c r="Z90">
        <v>89</v>
      </c>
      <c r="AA90">
        <f t="shared" si="2"/>
        <v>912.5</v>
      </c>
    </row>
    <row r="91" spans="1:27" x14ac:dyDescent="0.3">
      <c r="A91">
        <v>90</v>
      </c>
      <c r="B91" t="s">
        <v>2116</v>
      </c>
      <c r="C91" t="s">
        <v>2117</v>
      </c>
      <c r="D91">
        <v>-78.676208149999994</v>
      </c>
      <c r="E91">
        <v>-1.6570612</v>
      </c>
      <c r="F91" s="1">
        <v>1.9</v>
      </c>
      <c r="G91" s="2">
        <f t="shared" si="3"/>
        <v>-0.46166666666666661</v>
      </c>
      <c r="H91">
        <v>9.6480010000000007</v>
      </c>
      <c r="I91">
        <v>2839.02734375</v>
      </c>
      <c r="J91">
        <v>227.4</v>
      </c>
      <c r="K91">
        <v>0.86753844999999996</v>
      </c>
      <c r="L91">
        <v>2.4246215800000002</v>
      </c>
      <c r="M91">
        <v>9.7178344699999997</v>
      </c>
      <c r="N91">
        <v>7.6344599999999999E-2</v>
      </c>
      <c r="O91">
        <v>2839.02734375</v>
      </c>
      <c r="P91">
        <v>1.1105635199999999</v>
      </c>
      <c r="Q91">
        <v>6.83999968</v>
      </c>
      <c r="R91">
        <v>5</v>
      </c>
      <c r="S91">
        <v>-1.6570612199999999</v>
      </c>
      <c r="T91">
        <v>-78.676208500000001</v>
      </c>
      <c r="U91">
        <v>15.561264039999999</v>
      </c>
      <c r="V91">
        <v>16.513097760000001</v>
      </c>
      <c r="W91">
        <v>740</v>
      </c>
      <c r="Y91">
        <v>915.75</v>
      </c>
      <c r="Z91">
        <v>90</v>
      </c>
      <c r="AA91">
        <f t="shared" si="2"/>
        <v>915.75</v>
      </c>
    </row>
    <row r="92" spans="1:27" x14ac:dyDescent="0.3">
      <c r="A92">
        <v>91</v>
      </c>
      <c r="B92" t="s">
        <v>2118</v>
      </c>
      <c r="C92" t="s">
        <v>2119</v>
      </c>
      <c r="D92">
        <v>-78.67621844</v>
      </c>
      <c r="E92">
        <v>-1.65707154</v>
      </c>
      <c r="F92" s="1">
        <v>1.64</v>
      </c>
      <c r="G92" s="2">
        <f t="shared" si="3"/>
        <v>-0.36000000000000004</v>
      </c>
      <c r="H92">
        <v>9.6480010000000007</v>
      </c>
      <c r="I92">
        <v>2839.09057617187</v>
      </c>
      <c r="J92">
        <v>227.6</v>
      </c>
      <c r="K92">
        <v>-1.6834869400000001</v>
      </c>
      <c r="L92">
        <v>3.3655395499999998</v>
      </c>
      <c r="M92">
        <v>8.7206420900000001</v>
      </c>
      <c r="N92">
        <v>2.7298949999999999E-2</v>
      </c>
      <c r="O92">
        <v>2839.0905761700001</v>
      </c>
      <c r="P92">
        <v>1.1120990500000001</v>
      </c>
      <c r="Q92">
        <v>5.9039998100000002</v>
      </c>
      <c r="R92">
        <v>4</v>
      </c>
      <c r="S92">
        <v>-1.6570715899999999</v>
      </c>
      <c r="T92">
        <v>-78.67621613</v>
      </c>
      <c r="U92">
        <v>15.570281980000001</v>
      </c>
      <c r="V92">
        <v>19.1287117</v>
      </c>
      <c r="W92">
        <v>705</v>
      </c>
      <c r="Y92">
        <v>917.25</v>
      </c>
      <c r="Z92">
        <v>91</v>
      </c>
      <c r="AA92">
        <f t="shared" si="2"/>
        <v>917.25</v>
      </c>
    </row>
    <row r="93" spans="1:27" x14ac:dyDescent="0.3">
      <c r="A93">
        <v>92</v>
      </c>
      <c r="B93" t="s">
        <v>2120</v>
      </c>
      <c r="C93" t="s">
        <v>2121</v>
      </c>
      <c r="D93">
        <v>-78.676225700000003</v>
      </c>
      <c r="E93">
        <v>-1.6570792999999999</v>
      </c>
      <c r="F93" s="1">
        <v>1.2</v>
      </c>
      <c r="G93" s="2">
        <f t="shared" si="3"/>
        <v>-0.21583333333333321</v>
      </c>
      <c r="H93">
        <v>9.6480010000000007</v>
      </c>
      <c r="I93">
        <v>2839.40747070312</v>
      </c>
      <c r="J93">
        <v>228.4</v>
      </c>
      <c r="K93">
        <v>-2.6435699499999998</v>
      </c>
      <c r="L93">
        <v>4.2992706299999996</v>
      </c>
      <c r="M93">
        <v>8.4812316899999995</v>
      </c>
      <c r="N93">
        <v>0.13186887999999999</v>
      </c>
      <c r="O93">
        <v>2839.4074707</v>
      </c>
      <c r="P93">
        <v>1.1130950500000001</v>
      </c>
      <c r="Q93">
        <v>4.3200001700000001</v>
      </c>
      <c r="R93">
        <v>3</v>
      </c>
      <c r="S93">
        <v>-1.6570793399999999</v>
      </c>
      <c r="T93">
        <v>-78.676223750000005</v>
      </c>
      <c r="U93">
        <v>15.588197709999999</v>
      </c>
      <c r="V93">
        <v>24.763317109999999</v>
      </c>
      <c r="W93">
        <v>714</v>
      </c>
      <c r="Y93">
        <v>920</v>
      </c>
      <c r="Z93">
        <v>92</v>
      </c>
      <c r="AA93">
        <f t="shared" si="2"/>
        <v>920</v>
      </c>
    </row>
    <row r="94" spans="1:27" x14ac:dyDescent="0.3">
      <c r="A94">
        <v>93</v>
      </c>
      <c r="B94" t="s">
        <v>2122</v>
      </c>
      <c r="C94" t="s">
        <v>2123</v>
      </c>
      <c r="D94">
        <v>-78.676233699999997</v>
      </c>
      <c r="E94">
        <v>-1.6570870900000001</v>
      </c>
      <c r="F94" s="1">
        <v>1.31</v>
      </c>
      <c r="G94" s="2">
        <f t="shared" si="3"/>
        <v>0.38500000000000001</v>
      </c>
      <c r="H94">
        <v>9.6480010000000007</v>
      </c>
      <c r="I94">
        <v>2840.169921875</v>
      </c>
      <c r="J94">
        <v>229.4</v>
      </c>
      <c r="K94">
        <v>-0.72340393000000003</v>
      </c>
      <c r="L94">
        <v>4.7661438</v>
      </c>
      <c r="M94">
        <v>8.4465026900000009</v>
      </c>
      <c r="N94">
        <v>1.0373179999999999E-2</v>
      </c>
      <c r="O94">
        <v>2840.1699218799999</v>
      </c>
      <c r="P94">
        <v>1.11414945</v>
      </c>
      <c r="Q94">
        <v>4.7159996</v>
      </c>
      <c r="R94">
        <v>4</v>
      </c>
      <c r="S94">
        <v>-1.6570870900000001</v>
      </c>
      <c r="T94">
        <v>-78.676231380000004</v>
      </c>
      <c r="U94">
        <v>15.624094960000001</v>
      </c>
      <c r="V94">
        <v>60.98765564</v>
      </c>
      <c r="W94">
        <v>765.5</v>
      </c>
      <c r="Y94">
        <v>931</v>
      </c>
      <c r="Z94">
        <v>93</v>
      </c>
      <c r="AA94">
        <f t="shared" si="2"/>
        <v>931</v>
      </c>
    </row>
    <row r="95" spans="1:27" x14ac:dyDescent="0.3">
      <c r="A95">
        <v>94</v>
      </c>
      <c r="B95" t="s">
        <v>2124</v>
      </c>
      <c r="C95" t="s">
        <v>2125</v>
      </c>
      <c r="D95">
        <v>-78.676246939999999</v>
      </c>
      <c r="E95">
        <v>-1.65709902</v>
      </c>
      <c r="F95" s="1">
        <v>1.85</v>
      </c>
      <c r="G95" s="2">
        <f t="shared" si="3"/>
        <v>0.4925000000000001</v>
      </c>
      <c r="H95">
        <v>9.6480010000000007</v>
      </c>
      <c r="I95">
        <v>2840.30639648437</v>
      </c>
      <c r="J95">
        <v>231.4</v>
      </c>
      <c r="K95">
        <v>-1.45843506</v>
      </c>
      <c r="L95">
        <v>4.0849914600000004</v>
      </c>
      <c r="M95">
        <v>8.39862061</v>
      </c>
      <c r="N95">
        <v>-4.7566600000000002E-3</v>
      </c>
      <c r="O95">
        <v>2840.3063964799999</v>
      </c>
      <c r="P95">
        <v>1.1154878100000001</v>
      </c>
      <c r="Q95">
        <v>6.6599998500000002</v>
      </c>
      <c r="R95">
        <v>7</v>
      </c>
      <c r="S95">
        <v>-1.65709901</v>
      </c>
      <c r="T95">
        <v>-78.676246640000002</v>
      </c>
      <c r="U95">
        <v>15.63883686</v>
      </c>
      <c r="V95">
        <v>22.52485085</v>
      </c>
      <c r="W95">
        <v>1320</v>
      </c>
      <c r="Y95">
        <v>931.25</v>
      </c>
      <c r="Z95">
        <v>94</v>
      </c>
      <c r="AA95">
        <f t="shared" si="2"/>
        <v>931.25</v>
      </c>
    </row>
    <row r="96" spans="1:27" x14ac:dyDescent="0.3">
      <c r="A96">
        <v>95</v>
      </c>
      <c r="B96" t="s">
        <v>2126</v>
      </c>
      <c r="C96" t="s">
        <v>2127</v>
      </c>
      <c r="D96">
        <v>-78.676265200000003</v>
      </c>
      <c r="E96">
        <v>-1.6571135100000001</v>
      </c>
      <c r="F96" s="1">
        <v>2.2200000000000002</v>
      </c>
      <c r="G96" s="2">
        <f t="shared" si="3"/>
        <v>0.34333333333333327</v>
      </c>
      <c r="H96">
        <v>9.6480010000000007</v>
      </c>
      <c r="I96">
        <v>2840.3125</v>
      </c>
      <c r="J96">
        <v>237.4</v>
      </c>
      <c r="K96">
        <v>-0.88502502000000005</v>
      </c>
      <c r="L96">
        <v>3.6588287400000001</v>
      </c>
      <c r="M96">
        <v>9.25814819</v>
      </c>
      <c r="N96">
        <v>3.2056019999999998E-2</v>
      </c>
      <c r="O96">
        <v>2840.3125</v>
      </c>
      <c r="P96">
        <v>1.1170937999999999</v>
      </c>
      <c r="Q96">
        <v>7.9920001000000003</v>
      </c>
      <c r="R96">
        <v>8</v>
      </c>
      <c r="S96">
        <v>-1.65711355</v>
      </c>
      <c r="T96">
        <v>-78.6762619</v>
      </c>
      <c r="U96">
        <v>15.64348888</v>
      </c>
      <c r="V96">
        <v>17.31758881</v>
      </c>
      <c r="W96">
        <v>1411.25</v>
      </c>
      <c r="Y96">
        <v>933</v>
      </c>
      <c r="Z96">
        <v>95</v>
      </c>
      <c r="AA96">
        <f t="shared" si="2"/>
        <v>933</v>
      </c>
    </row>
    <row r="97" spans="1:27" x14ac:dyDescent="0.3">
      <c r="A97">
        <v>96</v>
      </c>
      <c r="B97" t="s">
        <v>2128</v>
      </c>
      <c r="C97" t="s">
        <v>2129</v>
      </c>
      <c r="D97">
        <v>-78.676286660000002</v>
      </c>
      <c r="E97">
        <v>-1.65712445</v>
      </c>
      <c r="F97" s="1">
        <v>2.57</v>
      </c>
      <c r="G97" s="2">
        <f t="shared" si="3"/>
        <v>0.38750000000000001</v>
      </c>
      <c r="H97">
        <v>9.6480010000000007</v>
      </c>
      <c r="I97">
        <v>2839.412109375</v>
      </c>
      <c r="J97">
        <v>246.6</v>
      </c>
      <c r="K97">
        <v>-0.35111999999999999</v>
      </c>
      <c r="L97">
        <v>3.5905914299999999</v>
      </c>
      <c r="M97">
        <v>8.8463439899999994</v>
      </c>
      <c r="N97">
        <v>1.808982E-2</v>
      </c>
      <c r="O97">
        <v>2839.4121093799999</v>
      </c>
      <c r="P97">
        <v>1.12044597</v>
      </c>
      <c r="Q97">
        <v>9.2519998599999997</v>
      </c>
      <c r="R97">
        <v>10</v>
      </c>
      <c r="S97">
        <v>-1.6571244000000001</v>
      </c>
      <c r="T97">
        <v>-78.676284789999997</v>
      </c>
      <c r="U97">
        <v>15.656203270000001</v>
      </c>
      <c r="V97">
        <v>21.299722670000001</v>
      </c>
      <c r="W97">
        <v>1516.75</v>
      </c>
      <c r="Y97">
        <v>937</v>
      </c>
      <c r="Z97">
        <v>96</v>
      </c>
      <c r="AA97">
        <f t="shared" si="2"/>
        <v>937</v>
      </c>
    </row>
    <row r="98" spans="1:27" x14ac:dyDescent="0.3">
      <c r="A98">
        <v>97</v>
      </c>
      <c r="B98" t="s">
        <v>2130</v>
      </c>
      <c r="C98" t="s">
        <v>2131</v>
      </c>
      <c r="D98">
        <v>-78.676312210000006</v>
      </c>
      <c r="E98">
        <v>-1.65712989</v>
      </c>
      <c r="F98" s="1">
        <v>2.95</v>
      </c>
      <c r="G98" s="2">
        <f t="shared" si="3"/>
        <v>0.20583333333333365</v>
      </c>
      <c r="H98">
        <v>9.6480010000000007</v>
      </c>
      <c r="I98">
        <v>2839.34741210937</v>
      </c>
      <c r="J98">
        <v>256</v>
      </c>
      <c r="K98">
        <v>-0.58215331999999997</v>
      </c>
      <c r="L98">
        <v>3.5486908000000001</v>
      </c>
      <c r="M98">
        <v>9.2162475599999993</v>
      </c>
      <c r="N98">
        <v>1.335595E-2</v>
      </c>
      <c r="O98">
        <v>2839.3474121099998</v>
      </c>
      <c r="P98">
        <v>1.1227501600000001</v>
      </c>
      <c r="Q98">
        <v>10.619999890000001</v>
      </c>
      <c r="R98">
        <v>10</v>
      </c>
      <c r="S98">
        <v>-1.6571298800000001</v>
      </c>
      <c r="T98">
        <v>-78.676315310000007</v>
      </c>
      <c r="U98">
        <v>15.64087391</v>
      </c>
      <c r="V98">
        <v>13.964160919999999</v>
      </c>
      <c r="W98">
        <v>1162.75</v>
      </c>
      <c r="Y98">
        <v>937</v>
      </c>
      <c r="Z98">
        <v>97</v>
      </c>
      <c r="AA98">
        <f t="shared" si="2"/>
        <v>937</v>
      </c>
    </row>
    <row r="99" spans="1:27" x14ac:dyDescent="0.3">
      <c r="A99">
        <v>98</v>
      </c>
      <c r="B99" t="s">
        <v>2132</v>
      </c>
      <c r="C99" t="s">
        <v>2133</v>
      </c>
      <c r="D99">
        <v>-78.676340350000004</v>
      </c>
      <c r="E99">
        <v>-1.65712997</v>
      </c>
      <c r="F99" s="1">
        <v>3.04</v>
      </c>
      <c r="G99" s="2">
        <f t="shared" si="3"/>
        <v>0.30833333333333296</v>
      </c>
      <c r="H99">
        <v>9.6480010000000007</v>
      </c>
      <c r="I99">
        <v>2839.34130859375</v>
      </c>
      <c r="J99">
        <v>268.3</v>
      </c>
      <c r="K99">
        <v>-1.472473E-2</v>
      </c>
      <c r="L99">
        <v>3.7138977099999999</v>
      </c>
      <c r="M99">
        <v>9.2497711200000001</v>
      </c>
      <c r="N99">
        <v>3.5057369999999997E-2</v>
      </c>
      <c r="O99">
        <v>2839.3413085900002</v>
      </c>
      <c r="P99">
        <v>1.1249602999999999</v>
      </c>
      <c r="Q99">
        <v>10.943999290000001</v>
      </c>
      <c r="R99">
        <v>11</v>
      </c>
      <c r="S99">
        <v>-1.65713</v>
      </c>
      <c r="T99">
        <v>-78.676338200000004</v>
      </c>
      <c r="U99">
        <v>15.64979935</v>
      </c>
      <c r="V99">
        <v>16.990144730000001</v>
      </c>
      <c r="W99">
        <v>861</v>
      </c>
      <c r="Y99">
        <v>942</v>
      </c>
      <c r="Z99">
        <v>98</v>
      </c>
      <c r="AA99">
        <f t="shared" si="2"/>
        <v>942</v>
      </c>
    </row>
    <row r="100" spans="1:27" x14ac:dyDescent="0.3">
      <c r="A100">
        <v>99</v>
      </c>
      <c r="B100" t="s">
        <v>2134</v>
      </c>
      <c r="C100" t="s">
        <v>2135</v>
      </c>
      <c r="D100">
        <v>-78.676370649999996</v>
      </c>
      <c r="E100">
        <v>-1.65712116</v>
      </c>
      <c r="F100" s="1">
        <v>3.51</v>
      </c>
      <c r="G100" s="2">
        <f t="shared" si="3"/>
        <v>0.13500000000000015</v>
      </c>
      <c r="H100">
        <v>9.6480010000000007</v>
      </c>
      <c r="I100">
        <v>2839.052734375</v>
      </c>
      <c r="J100">
        <v>285.5</v>
      </c>
      <c r="K100">
        <v>0.24145507999999999</v>
      </c>
      <c r="L100">
        <v>3.8431701700000001</v>
      </c>
      <c r="M100">
        <v>9.2198333699999999</v>
      </c>
      <c r="N100">
        <v>1.3730020000000001E-2</v>
      </c>
      <c r="O100">
        <v>2839.0527343799999</v>
      </c>
      <c r="P100">
        <v>1.12909389</v>
      </c>
      <c r="Q100">
        <v>12.635999679999999</v>
      </c>
      <c r="R100">
        <v>12</v>
      </c>
      <c r="S100">
        <v>-1.6571211800000001</v>
      </c>
      <c r="T100">
        <v>-78.676368710000006</v>
      </c>
      <c r="U100">
        <v>15.65841389</v>
      </c>
      <c r="V100">
        <v>16.985588069999999</v>
      </c>
      <c r="W100">
        <v>985.5</v>
      </c>
      <c r="Y100">
        <v>943.5</v>
      </c>
      <c r="Z100">
        <v>99</v>
      </c>
      <c r="AA100">
        <f t="shared" si="2"/>
        <v>943.5</v>
      </c>
    </row>
    <row r="101" spans="1:27" x14ac:dyDescent="0.3">
      <c r="A101">
        <v>100</v>
      </c>
      <c r="B101" t="s">
        <v>2136</v>
      </c>
      <c r="C101" t="s">
        <v>2137</v>
      </c>
      <c r="D101">
        <v>-78.676397719999997</v>
      </c>
      <c r="E101">
        <v>-1.6571065300000001</v>
      </c>
      <c r="F101" s="1">
        <v>3.35</v>
      </c>
      <c r="G101" s="2">
        <f t="shared" si="3"/>
        <v>0.1050000000000002</v>
      </c>
      <c r="H101">
        <v>9.6480010000000007</v>
      </c>
      <c r="I101">
        <v>2839.3154296875</v>
      </c>
      <c r="J101">
        <v>299.5</v>
      </c>
      <c r="K101">
        <v>-0.72460937999999997</v>
      </c>
      <c r="L101">
        <v>3.8180389400000001</v>
      </c>
      <c r="M101">
        <v>8.8068389899999993</v>
      </c>
      <c r="N101">
        <v>2.5957999999999998E-4</v>
      </c>
      <c r="O101">
        <v>2839.3154296900002</v>
      </c>
      <c r="P101">
        <v>1.1318047</v>
      </c>
      <c r="Q101">
        <v>12.059999469999999</v>
      </c>
      <c r="R101">
        <v>13</v>
      </c>
      <c r="S101">
        <v>-1.6571065199999999</v>
      </c>
      <c r="T101">
        <v>-78.676399230000001</v>
      </c>
      <c r="U101">
        <v>15.661396979999999</v>
      </c>
      <c r="V101">
        <v>18.340162280000001</v>
      </c>
      <c r="W101">
        <v>1078.5</v>
      </c>
      <c r="Y101">
        <v>946</v>
      </c>
      <c r="Z101">
        <v>100</v>
      </c>
      <c r="AA101">
        <f t="shared" si="2"/>
        <v>946</v>
      </c>
    </row>
    <row r="102" spans="1:27" x14ac:dyDescent="0.3">
      <c r="A102">
        <v>101</v>
      </c>
      <c r="B102" t="s">
        <v>2138</v>
      </c>
      <c r="C102" t="s">
        <v>2139</v>
      </c>
      <c r="D102">
        <v>-78.676423080000006</v>
      </c>
      <c r="E102">
        <v>-1.6570837599999999</v>
      </c>
      <c r="F102" s="1">
        <v>3.81</v>
      </c>
      <c r="G102" s="2">
        <f t="shared" si="3"/>
        <v>0.4674999999999998</v>
      </c>
      <c r="H102">
        <v>9.6480010000000007</v>
      </c>
      <c r="I102">
        <v>2839.5927734375</v>
      </c>
      <c r="J102">
        <v>307.5</v>
      </c>
      <c r="K102">
        <v>-1.00233459</v>
      </c>
      <c r="L102">
        <v>3.9030304</v>
      </c>
      <c r="M102">
        <v>9.2006835900000006</v>
      </c>
      <c r="N102">
        <v>1.2738920000000001E-2</v>
      </c>
      <c r="O102">
        <v>2839.5927734400002</v>
      </c>
      <c r="P102">
        <v>1.1350551799999999</v>
      </c>
      <c r="Q102">
        <v>13.7159996</v>
      </c>
      <c r="R102">
        <v>13</v>
      </c>
      <c r="S102">
        <v>-1.65708375</v>
      </c>
      <c r="T102">
        <v>-78.676422119999998</v>
      </c>
      <c r="U102">
        <v>15.67008781</v>
      </c>
      <c r="V102">
        <v>17.643707280000001</v>
      </c>
      <c r="W102">
        <v>1152.75</v>
      </c>
      <c r="Y102">
        <v>948</v>
      </c>
      <c r="Z102">
        <v>101</v>
      </c>
      <c r="AA102">
        <f t="shared" si="2"/>
        <v>948</v>
      </c>
    </row>
    <row r="103" spans="1:27" x14ac:dyDescent="0.3">
      <c r="A103">
        <v>102</v>
      </c>
      <c r="B103" t="s">
        <v>2140</v>
      </c>
      <c r="C103" t="s">
        <v>2141</v>
      </c>
      <c r="D103">
        <v>-78.676447839999994</v>
      </c>
      <c r="E103">
        <v>-1.6570573399999999</v>
      </c>
      <c r="F103" s="1">
        <v>4.18</v>
      </c>
      <c r="G103" s="2">
        <f t="shared" si="3"/>
        <v>0.34333333333333327</v>
      </c>
      <c r="H103">
        <v>9.6480010000000007</v>
      </c>
      <c r="I103">
        <v>2839.85375976562</v>
      </c>
      <c r="J103">
        <v>309.2</v>
      </c>
      <c r="K103">
        <v>-1.53265381</v>
      </c>
      <c r="L103">
        <v>4.28251648</v>
      </c>
      <c r="M103">
        <v>8.6751556399999998</v>
      </c>
      <c r="N103">
        <v>-8.3483099999999994E-3</v>
      </c>
      <c r="O103">
        <v>2839.8537597700001</v>
      </c>
      <c r="P103">
        <v>1.1398723100000001</v>
      </c>
      <c r="Q103">
        <v>15.04799938</v>
      </c>
      <c r="R103">
        <v>15</v>
      </c>
      <c r="S103">
        <v>-1.65705729</v>
      </c>
      <c r="T103">
        <v>-78.676445009999995</v>
      </c>
      <c r="U103">
        <v>15.68050098</v>
      </c>
      <c r="V103">
        <v>20.112657550000002</v>
      </c>
      <c r="W103">
        <v>1258.75</v>
      </c>
      <c r="Y103">
        <v>957.25</v>
      </c>
      <c r="Z103">
        <v>102</v>
      </c>
      <c r="AA103">
        <f t="shared" si="2"/>
        <v>957.25</v>
      </c>
    </row>
    <row r="104" spans="1:27" x14ac:dyDescent="0.3">
      <c r="A104">
        <v>103</v>
      </c>
      <c r="B104" t="s">
        <v>2142</v>
      </c>
      <c r="C104" t="s">
        <v>2143</v>
      </c>
      <c r="D104">
        <v>-78.6764802</v>
      </c>
      <c r="E104">
        <v>-1.65702913</v>
      </c>
      <c r="F104" s="1">
        <v>4.54</v>
      </c>
      <c r="G104" s="2">
        <f t="shared" si="3"/>
        <v>0.4558333333333337</v>
      </c>
      <c r="H104">
        <v>9.6480010000000007</v>
      </c>
      <c r="I104">
        <v>2839.74243164062</v>
      </c>
      <c r="J104">
        <v>309.7</v>
      </c>
      <c r="K104">
        <v>-0.86108397999999997</v>
      </c>
      <c r="L104">
        <v>4.0347137499999999</v>
      </c>
      <c r="M104">
        <v>8.9037933299999992</v>
      </c>
      <c r="N104">
        <v>8.8595500000000008E-3</v>
      </c>
      <c r="O104">
        <v>2839.7424316400002</v>
      </c>
      <c r="P104">
        <v>1.1428450299999999</v>
      </c>
      <c r="Q104">
        <v>16.34399986</v>
      </c>
      <c r="R104">
        <v>17</v>
      </c>
      <c r="S104">
        <v>-1.6570291500000001</v>
      </c>
      <c r="T104">
        <v>-78.676483149999996</v>
      </c>
      <c r="U104">
        <v>15.68745041</v>
      </c>
      <c r="V104">
        <v>18.413082119999999</v>
      </c>
      <c r="W104">
        <v>1405.25</v>
      </c>
      <c r="Y104">
        <v>961.75</v>
      </c>
      <c r="Z104">
        <v>103</v>
      </c>
      <c r="AA104">
        <f t="shared" si="2"/>
        <v>961.75</v>
      </c>
    </row>
    <row r="105" spans="1:27" x14ac:dyDescent="0.3">
      <c r="A105">
        <v>104</v>
      </c>
      <c r="B105" t="s">
        <v>2144</v>
      </c>
      <c r="C105" t="s">
        <v>2145</v>
      </c>
      <c r="D105">
        <v>-78.676516759999998</v>
      </c>
      <c r="E105">
        <v>-1.6569927099999999</v>
      </c>
      <c r="F105" s="1">
        <v>5.07</v>
      </c>
      <c r="G105" s="2">
        <f t="shared" si="3"/>
        <v>0.47999999999999982</v>
      </c>
      <c r="H105">
        <v>9.6480010000000007</v>
      </c>
      <c r="I105">
        <v>2840.3759765625</v>
      </c>
      <c r="J105">
        <v>310</v>
      </c>
      <c r="K105">
        <v>-0.72821044999999995</v>
      </c>
      <c r="L105">
        <v>3.9126129199999999</v>
      </c>
      <c r="M105">
        <v>9.1096954300000004</v>
      </c>
      <c r="N105">
        <v>7.0480200000000003E-3</v>
      </c>
      <c r="O105">
        <v>2840.3759765599998</v>
      </c>
      <c r="P105">
        <v>1.14861619</v>
      </c>
      <c r="Q105">
        <v>18.252000809999998</v>
      </c>
      <c r="R105">
        <v>18</v>
      </c>
      <c r="S105">
        <v>-1.6569926699999999</v>
      </c>
      <c r="T105">
        <v>-78.676513670000006</v>
      </c>
      <c r="U105">
        <v>15.69395065</v>
      </c>
      <c r="V105">
        <v>18.20079041</v>
      </c>
      <c r="W105">
        <v>1514</v>
      </c>
      <c r="Y105">
        <v>976</v>
      </c>
      <c r="Z105">
        <v>104</v>
      </c>
      <c r="AA105">
        <f t="shared" si="2"/>
        <v>976</v>
      </c>
    </row>
    <row r="106" spans="1:27" x14ac:dyDescent="0.3">
      <c r="A106">
        <v>105</v>
      </c>
      <c r="B106" t="s">
        <v>2146</v>
      </c>
      <c r="C106" t="s">
        <v>2147</v>
      </c>
      <c r="D106">
        <v>-78.676552189999995</v>
      </c>
      <c r="E106">
        <v>-1.65695963</v>
      </c>
      <c r="F106" s="1">
        <v>5.46</v>
      </c>
      <c r="G106" s="2">
        <f t="shared" si="3"/>
        <v>0.34500000000000014</v>
      </c>
      <c r="H106">
        <v>9.6480010000000007</v>
      </c>
      <c r="I106">
        <v>2840.9736328125</v>
      </c>
      <c r="J106">
        <v>309.89999999999998</v>
      </c>
      <c r="K106">
        <v>-1.0813446</v>
      </c>
      <c r="L106">
        <v>4.3004760700000002</v>
      </c>
      <c r="M106">
        <v>8.5422820999999995</v>
      </c>
      <c r="N106">
        <v>1.0645E-4</v>
      </c>
      <c r="O106">
        <v>2840.9736328099998</v>
      </c>
      <c r="P106">
        <v>1.15382206</v>
      </c>
      <c r="Q106">
        <v>19.65600014</v>
      </c>
      <c r="R106">
        <v>20</v>
      </c>
      <c r="S106">
        <v>-1.6569596499999999</v>
      </c>
      <c r="T106">
        <v>-78.67655182</v>
      </c>
      <c r="U106">
        <v>15.700087549999999</v>
      </c>
      <c r="V106">
        <v>17.125511169999999</v>
      </c>
      <c r="W106">
        <v>1611.5</v>
      </c>
      <c r="Y106">
        <v>983</v>
      </c>
      <c r="Z106">
        <v>105</v>
      </c>
      <c r="AA106">
        <f t="shared" si="2"/>
        <v>983</v>
      </c>
    </row>
    <row r="107" spans="1:27" x14ac:dyDescent="0.3">
      <c r="A107">
        <v>106</v>
      </c>
      <c r="B107" t="s">
        <v>2148</v>
      </c>
      <c r="C107" t="s">
        <v>2149</v>
      </c>
      <c r="D107">
        <v>-78.676588440000003</v>
      </c>
      <c r="E107">
        <v>-1.65692303</v>
      </c>
      <c r="F107" s="1">
        <v>5.78</v>
      </c>
      <c r="G107" s="2">
        <f t="shared" si="3"/>
        <v>0.30500000000000033</v>
      </c>
      <c r="H107">
        <v>9.6480010000000007</v>
      </c>
      <c r="I107">
        <v>2841.42309570312</v>
      </c>
      <c r="J107">
        <v>309</v>
      </c>
      <c r="K107">
        <v>-0.78326415999999999</v>
      </c>
      <c r="L107">
        <v>3.99880981</v>
      </c>
      <c r="M107">
        <v>8.7589569100000002</v>
      </c>
      <c r="N107">
        <v>1.2040739999999999E-2</v>
      </c>
      <c r="O107">
        <v>2841.4230957</v>
      </c>
      <c r="P107">
        <v>1.1607093799999999</v>
      </c>
      <c r="Q107">
        <v>20.80800056</v>
      </c>
      <c r="R107">
        <v>21</v>
      </c>
      <c r="S107">
        <v>-1.65692306</v>
      </c>
      <c r="T107">
        <v>-78.676589969999995</v>
      </c>
      <c r="U107">
        <v>15.70480347</v>
      </c>
      <c r="V107">
        <v>17.72859764</v>
      </c>
      <c r="W107">
        <v>1676.25</v>
      </c>
      <c r="Y107">
        <v>983.75</v>
      </c>
      <c r="Z107">
        <v>106</v>
      </c>
      <c r="AA107">
        <f t="shared" si="2"/>
        <v>983.75</v>
      </c>
    </row>
    <row r="108" spans="1:27" x14ac:dyDescent="0.3">
      <c r="A108">
        <v>107</v>
      </c>
      <c r="B108" t="s">
        <v>2150</v>
      </c>
      <c r="C108" t="s">
        <v>2151</v>
      </c>
      <c r="D108">
        <v>-78.676631909999998</v>
      </c>
      <c r="E108">
        <v>-1.6568860299999999</v>
      </c>
      <c r="F108" s="1">
        <v>6.08</v>
      </c>
      <c r="G108" s="2">
        <f t="shared" si="3"/>
        <v>0.31166666666666676</v>
      </c>
      <c r="H108">
        <v>9.6480010000000007</v>
      </c>
      <c r="I108">
        <v>2841.703125</v>
      </c>
      <c r="J108">
        <v>309.89999999999998</v>
      </c>
      <c r="K108">
        <v>-0.47801208000000001</v>
      </c>
      <c r="L108">
        <v>4.1113281199999996</v>
      </c>
      <c r="M108">
        <v>8.9253540000000005</v>
      </c>
      <c r="N108">
        <v>-1.2013869999999999E-2</v>
      </c>
      <c r="O108">
        <v>2841.703125</v>
      </c>
      <c r="P108">
        <v>1.1664898400000001</v>
      </c>
      <c r="Q108">
        <v>21.887998580000001</v>
      </c>
      <c r="R108">
        <v>21</v>
      </c>
      <c r="S108">
        <v>-1.65688598</v>
      </c>
      <c r="T108">
        <v>-78.676628109999996</v>
      </c>
      <c r="U108">
        <v>15.71041584</v>
      </c>
      <c r="V108">
        <v>16.532789229999999</v>
      </c>
      <c r="W108">
        <v>1775.5</v>
      </c>
      <c r="Y108">
        <v>985</v>
      </c>
      <c r="Z108">
        <v>107</v>
      </c>
      <c r="AA108">
        <f t="shared" si="2"/>
        <v>985</v>
      </c>
    </row>
    <row r="109" spans="1:27" x14ac:dyDescent="0.3">
      <c r="A109">
        <v>108</v>
      </c>
      <c r="B109" t="s">
        <v>2152</v>
      </c>
      <c r="C109" t="s">
        <v>2153</v>
      </c>
      <c r="D109">
        <v>-78.676678510000002</v>
      </c>
      <c r="E109">
        <v>-1.6568471899999999</v>
      </c>
      <c r="F109" s="1">
        <v>6.37</v>
      </c>
      <c r="G109" s="2">
        <f t="shared" si="3"/>
        <v>0.20250000000000049</v>
      </c>
      <c r="H109">
        <v>9.6480010000000007</v>
      </c>
      <c r="I109">
        <v>2841.28466796875</v>
      </c>
      <c r="J109">
        <v>311.8</v>
      </c>
      <c r="K109">
        <v>-1.21183777</v>
      </c>
      <c r="L109">
        <v>3.8826904299999998</v>
      </c>
      <c r="M109">
        <v>7.9102020299999998</v>
      </c>
      <c r="N109">
        <v>-5.6217100000000002E-3</v>
      </c>
      <c r="O109">
        <v>2841.2846679700001</v>
      </c>
      <c r="P109">
        <v>1.1704604599999999</v>
      </c>
      <c r="Q109">
        <v>22.931999210000001</v>
      </c>
      <c r="R109">
        <v>23</v>
      </c>
      <c r="S109">
        <v>-1.6568472400000001</v>
      </c>
      <c r="T109">
        <v>-78.676681520000002</v>
      </c>
      <c r="U109">
        <v>15.71375656</v>
      </c>
      <c r="V109">
        <v>16.058563230000001</v>
      </c>
      <c r="W109">
        <v>1815</v>
      </c>
      <c r="Y109">
        <v>985.5</v>
      </c>
      <c r="Z109">
        <v>108</v>
      </c>
      <c r="AA109">
        <f t="shared" si="2"/>
        <v>985.5</v>
      </c>
    </row>
    <row r="110" spans="1:27" x14ac:dyDescent="0.3">
      <c r="A110">
        <v>109</v>
      </c>
      <c r="B110" t="s">
        <v>2154</v>
      </c>
      <c r="C110" t="s">
        <v>2155</v>
      </c>
      <c r="D110">
        <v>-78.676719019999993</v>
      </c>
      <c r="E110">
        <v>-1.65680465</v>
      </c>
      <c r="F110" s="1">
        <v>6.44</v>
      </c>
      <c r="G110" s="2">
        <f t="shared" si="3"/>
        <v>-8.5833333333333275E-2</v>
      </c>
      <c r="H110">
        <v>9.6480010000000007</v>
      </c>
      <c r="I110">
        <v>2841.15063476562</v>
      </c>
      <c r="J110">
        <v>312.7</v>
      </c>
      <c r="K110">
        <v>-1.09570312</v>
      </c>
      <c r="L110">
        <v>3.31166077</v>
      </c>
      <c r="M110">
        <v>8.9265441899999995</v>
      </c>
      <c r="N110">
        <v>5.6833500000000002E-3</v>
      </c>
      <c r="O110">
        <v>2841.1506347700001</v>
      </c>
      <c r="P110">
        <v>1.1782973999999999</v>
      </c>
      <c r="Q110">
        <v>23.184000019999999</v>
      </c>
      <c r="R110">
        <v>21</v>
      </c>
      <c r="S110">
        <v>-1.65680468</v>
      </c>
      <c r="T110">
        <v>-78.676719669999997</v>
      </c>
      <c r="U110">
        <v>15.68916512</v>
      </c>
      <c r="V110">
        <v>6.9654092800000003</v>
      </c>
      <c r="W110">
        <v>1647.5</v>
      </c>
      <c r="Y110">
        <v>991</v>
      </c>
      <c r="Z110">
        <v>109</v>
      </c>
      <c r="AA110">
        <f t="shared" si="2"/>
        <v>991</v>
      </c>
    </row>
    <row r="111" spans="1:27" x14ac:dyDescent="0.3">
      <c r="A111">
        <v>110</v>
      </c>
      <c r="B111" t="s">
        <v>2156</v>
      </c>
      <c r="C111" t="s">
        <v>2157</v>
      </c>
      <c r="D111">
        <v>-78.676759070000003</v>
      </c>
      <c r="E111">
        <v>-1.6567599</v>
      </c>
      <c r="F111" s="1">
        <v>6.23</v>
      </c>
      <c r="G111" s="2">
        <f t="shared" si="3"/>
        <v>-0.30583333333333323</v>
      </c>
      <c r="H111">
        <v>9.6480010000000007</v>
      </c>
      <c r="I111">
        <v>2840.15161132812</v>
      </c>
      <c r="J111">
        <v>312.89999999999998</v>
      </c>
      <c r="K111">
        <v>-1.3028106699999999</v>
      </c>
      <c r="L111">
        <v>4.3758850100000002</v>
      </c>
      <c r="M111">
        <v>9.2186431899999999</v>
      </c>
      <c r="N111">
        <v>6.7656930000000004E-2</v>
      </c>
      <c r="O111">
        <v>2840.1516113299999</v>
      </c>
      <c r="P111">
        <v>1.1845002200000001</v>
      </c>
      <c r="Q111">
        <v>22.427999499999999</v>
      </c>
      <c r="R111">
        <v>21</v>
      </c>
      <c r="S111">
        <v>-1.65675986</v>
      </c>
      <c r="T111">
        <v>-78.676757809999998</v>
      </c>
      <c r="U111">
        <v>15.61604595</v>
      </c>
      <c r="V111">
        <v>11.388160709999999</v>
      </c>
      <c r="W111">
        <v>1053.75</v>
      </c>
      <c r="Y111">
        <v>995</v>
      </c>
      <c r="Z111">
        <v>110</v>
      </c>
      <c r="AA111">
        <f t="shared" si="2"/>
        <v>995</v>
      </c>
    </row>
    <row r="112" spans="1:27" x14ac:dyDescent="0.3">
      <c r="A112">
        <v>111</v>
      </c>
      <c r="B112" t="s">
        <v>2158</v>
      </c>
      <c r="C112" t="s">
        <v>2159</v>
      </c>
      <c r="D112">
        <v>-78.67678875</v>
      </c>
      <c r="E112">
        <v>-1.6567192100000001</v>
      </c>
      <c r="F112" s="1">
        <v>5.99</v>
      </c>
      <c r="G112" s="2">
        <f t="shared" si="3"/>
        <v>0.14333333333333345</v>
      </c>
      <c r="H112">
        <v>9.6480010000000007</v>
      </c>
      <c r="I112">
        <v>2839.63330078125</v>
      </c>
      <c r="J112">
        <v>313.7</v>
      </c>
      <c r="K112">
        <v>-1.08255005</v>
      </c>
      <c r="L112">
        <v>3.8168487500000001</v>
      </c>
      <c r="M112">
        <v>8.7362060499999998</v>
      </c>
      <c r="N112">
        <v>7.9311199999999998E-3</v>
      </c>
      <c r="O112">
        <v>2839.6333007799999</v>
      </c>
      <c r="P112">
        <v>1.18856037</v>
      </c>
      <c r="Q112">
        <v>21.56399918</v>
      </c>
      <c r="R112">
        <v>21</v>
      </c>
      <c r="S112">
        <v>-1.6567192100000001</v>
      </c>
      <c r="T112">
        <v>-78.676788329999994</v>
      </c>
      <c r="U112">
        <v>15.60461521</v>
      </c>
      <c r="V112">
        <v>14.209964749999999</v>
      </c>
      <c r="W112">
        <v>1092.25</v>
      </c>
      <c r="Y112">
        <v>997.75</v>
      </c>
      <c r="Z112">
        <v>111</v>
      </c>
      <c r="AA112">
        <f t="shared" si="2"/>
        <v>997.75</v>
      </c>
    </row>
    <row r="113" spans="1:25" x14ac:dyDescent="0.3">
      <c r="A113">
        <v>112</v>
      </c>
      <c r="B113" t="s">
        <v>2160</v>
      </c>
      <c r="C113" t="s">
        <v>2161</v>
      </c>
      <c r="D113">
        <v>-78.676834330000005</v>
      </c>
      <c r="E113">
        <v>-1.6566751200000001</v>
      </c>
      <c r="F113" s="1">
        <v>6.44</v>
      </c>
      <c r="G113" s="2">
        <f t="shared" si="3"/>
        <v>0.26250000000000018</v>
      </c>
      <c r="H113">
        <v>9.6480010000000007</v>
      </c>
      <c r="I113">
        <v>2839.87475585937</v>
      </c>
      <c r="J113">
        <v>313.2</v>
      </c>
      <c r="K113">
        <v>-1.1855011</v>
      </c>
      <c r="L113">
        <v>4.1532287600000002</v>
      </c>
      <c r="M113">
        <v>8.6835327099999997</v>
      </c>
      <c r="N113">
        <v>7.62117E-3</v>
      </c>
      <c r="O113">
        <v>2839.8747558599998</v>
      </c>
      <c r="P113">
        <v>1.19605625</v>
      </c>
      <c r="Q113">
        <v>23.184000019999999</v>
      </c>
      <c r="R113">
        <v>21</v>
      </c>
      <c r="S113">
        <v>-1.6566751</v>
      </c>
      <c r="T113">
        <v>-78.676834110000001</v>
      </c>
      <c r="U113">
        <v>15.58869934</v>
      </c>
      <c r="V113">
        <v>13.36565781</v>
      </c>
      <c r="W113">
        <v>1141</v>
      </c>
      <c r="Y113">
        <v>1001.75</v>
      </c>
    </row>
    <row r="114" spans="1:25" x14ac:dyDescent="0.3">
      <c r="A114">
        <v>113</v>
      </c>
      <c r="B114" t="s">
        <v>2162</v>
      </c>
      <c r="C114" t="s">
        <v>2163</v>
      </c>
      <c r="D114">
        <v>-78.676880440000005</v>
      </c>
      <c r="E114">
        <v>-1.6566324699999999</v>
      </c>
      <c r="F114" s="1">
        <v>6.4</v>
      </c>
      <c r="G114" s="2">
        <f t="shared" si="3"/>
        <v>-0.11333333333333344</v>
      </c>
      <c r="H114">
        <v>9.6480010000000007</v>
      </c>
      <c r="I114">
        <v>2840.0224609375</v>
      </c>
      <c r="J114">
        <v>312.39999999999998</v>
      </c>
      <c r="K114">
        <v>-0.83474731000000002</v>
      </c>
      <c r="L114">
        <v>3.8814849900000001</v>
      </c>
      <c r="M114">
        <v>8.6631927500000003</v>
      </c>
      <c r="N114">
        <v>1.84589E-3</v>
      </c>
      <c r="O114">
        <v>2840.0224609400002</v>
      </c>
      <c r="P114">
        <v>1.2012537700000001</v>
      </c>
      <c r="Q114">
        <v>23.039999009999999</v>
      </c>
      <c r="R114">
        <v>22</v>
      </c>
      <c r="S114">
        <v>-1.65663242</v>
      </c>
      <c r="T114">
        <v>-78.676879880000001</v>
      </c>
      <c r="U114">
        <v>15.578563689999999</v>
      </c>
      <c r="V114">
        <v>12.848056789999999</v>
      </c>
      <c r="W114">
        <v>1164.75</v>
      </c>
      <c r="Y114">
        <v>1008</v>
      </c>
    </row>
    <row r="115" spans="1:25" x14ac:dyDescent="0.3">
      <c r="A115">
        <v>114</v>
      </c>
      <c r="B115" t="s">
        <v>2164</v>
      </c>
      <c r="C115" t="s">
        <v>2165</v>
      </c>
      <c r="D115">
        <v>-78.676919870000006</v>
      </c>
      <c r="E115">
        <v>-1.6565962400000001</v>
      </c>
      <c r="F115" s="1">
        <v>6.36</v>
      </c>
      <c r="G115" s="2">
        <f t="shared" si="3"/>
        <v>0.20999999999999988</v>
      </c>
      <c r="H115">
        <v>9.6480010000000007</v>
      </c>
      <c r="I115">
        <v>2840.07080078125</v>
      </c>
      <c r="J115">
        <v>312.39999999999998</v>
      </c>
      <c r="K115">
        <v>-0.88143921000000003</v>
      </c>
      <c r="L115">
        <v>4.0095672599999999</v>
      </c>
      <c r="M115">
        <v>8.4249572799999992</v>
      </c>
      <c r="N115">
        <v>8.6040999999999999E-3</v>
      </c>
      <c r="O115">
        <v>2840.0708007799999</v>
      </c>
      <c r="P115">
        <v>1.2078579700000001</v>
      </c>
      <c r="Q115">
        <v>22.89599991</v>
      </c>
      <c r="R115">
        <v>22</v>
      </c>
      <c r="S115">
        <v>-1.65659618</v>
      </c>
      <c r="T115">
        <v>-78.676918029999996</v>
      </c>
      <c r="U115">
        <v>15.569366459999999</v>
      </c>
      <c r="V115">
        <v>13.0867033</v>
      </c>
      <c r="W115">
        <v>1179</v>
      </c>
      <c r="Y115">
        <v>1011.5</v>
      </c>
    </row>
    <row r="116" spans="1:25" x14ac:dyDescent="0.3">
      <c r="A116">
        <v>115</v>
      </c>
      <c r="B116" t="s">
        <v>2166</v>
      </c>
      <c r="C116" t="s">
        <v>2167</v>
      </c>
      <c r="D116">
        <v>-78.676970679999997</v>
      </c>
      <c r="E116">
        <v>-1.6565502999999999</v>
      </c>
      <c r="F116" s="1">
        <v>6.71</v>
      </c>
      <c r="G116" s="2">
        <f t="shared" si="3"/>
        <v>3.583333333333346E-2</v>
      </c>
      <c r="H116">
        <v>9.6480010000000007</v>
      </c>
      <c r="I116">
        <v>2840.31298828125</v>
      </c>
      <c r="J116">
        <v>312.39999999999998</v>
      </c>
      <c r="K116">
        <v>-1.40336609</v>
      </c>
      <c r="L116">
        <v>4.3004760700000002</v>
      </c>
      <c r="M116">
        <v>9.5741729699999993</v>
      </c>
      <c r="N116">
        <v>7.1697999999999996E-3</v>
      </c>
      <c r="O116">
        <v>2840.3129882799999</v>
      </c>
      <c r="P116">
        <v>1.21380234</v>
      </c>
      <c r="Q116">
        <v>24.15600014</v>
      </c>
      <c r="R116">
        <v>23</v>
      </c>
      <c r="S116">
        <v>-1.65655029</v>
      </c>
      <c r="T116">
        <v>-78.676971440000003</v>
      </c>
      <c r="U116">
        <v>15.55022621</v>
      </c>
      <c r="V116">
        <v>12.58289433</v>
      </c>
      <c r="W116">
        <v>1211.5</v>
      </c>
      <c r="Y116">
        <v>1012</v>
      </c>
    </row>
    <row r="117" spans="1:25" x14ac:dyDescent="0.3">
      <c r="A117">
        <v>116</v>
      </c>
      <c r="B117" t="s">
        <v>2168</v>
      </c>
      <c r="C117" t="s">
        <v>2169</v>
      </c>
      <c r="D117">
        <v>-78.677012309999995</v>
      </c>
      <c r="E117">
        <v>-1.6565117700000001</v>
      </c>
      <c r="F117" s="1">
        <v>6.4</v>
      </c>
      <c r="G117" s="2">
        <f t="shared" si="3"/>
        <v>-0.27333333333333337</v>
      </c>
      <c r="H117">
        <v>9.6480010000000007</v>
      </c>
      <c r="I117">
        <v>2840.29565429687</v>
      </c>
      <c r="J117">
        <v>311.3</v>
      </c>
      <c r="K117">
        <v>-1.0609893800000001</v>
      </c>
      <c r="L117">
        <v>3.4613037100000001</v>
      </c>
      <c r="M117">
        <v>8.4979858400000001</v>
      </c>
      <c r="N117">
        <v>5.8308500000000003E-3</v>
      </c>
      <c r="O117">
        <v>2840.2956543</v>
      </c>
      <c r="P117">
        <v>1.21992755</v>
      </c>
      <c r="Q117">
        <v>23.039999009999999</v>
      </c>
      <c r="R117">
        <v>24</v>
      </c>
      <c r="S117">
        <v>-1.65651178</v>
      </c>
      <c r="T117">
        <v>-78.677009580000004</v>
      </c>
      <c r="U117">
        <v>15.46487331</v>
      </c>
      <c r="V117">
        <v>5.0697116900000001</v>
      </c>
      <c r="W117">
        <v>1223</v>
      </c>
      <c r="Y117">
        <v>1019</v>
      </c>
    </row>
    <row r="118" spans="1:25" x14ac:dyDescent="0.3">
      <c r="A118">
        <v>117</v>
      </c>
      <c r="B118" t="s">
        <v>2170</v>
      </c>
      <c r="C118" t="s">
        <v>2171</v>
      </c>
      <c r="D118">
        <v>-78.677057590000004</v>
      </c>
      <c r="E118">
        <v>-1.65647027</v>
      </c>
      <c r="F118" s="1">
        <v>6.29</v>
      </c>
      <c r="G118" s="2">
        <f t="shared" si="3"/>
        <v>-6.2500000000000069E-2</v>
      </c>
      <c r="H118">
        <v>9.6480010000000007</v>
      </c>
      <c r="I118">
        <v>2840.79077148437</v>
      </c>
      <c r="J118">
        <v>311.60000000000002</v>
      </c>
      <c r="K118">
        <v>-0.12127686</v>
      </c>
      <c r="L118">
        <v>3.8168487500000001</v>
      </c>
      <c r="M118">
        <v>8.7481842000000007</v>
      </c>
      <c r="N118">
        <v>1.6800599999999999E-3</v>
      </c>
      <c r="O118">
        <v>2840.7907714799999</v>
      </c>
      <c r="P118">
        <v>1.22675991</v>
      </c>
      <c r="Q118">
        <v>22.643999099999998</v>
      </c>
      <c r="R118">
        <v>23</v>
      </c>
      <c r="S118">
        <v>-1.6564703000000001</v>
      </c>
      <c r="T118">
        <v>-78.677055359999997</v>
      </c>
      <c r="U118">
        <v>15.333400729999999</v>
      </c>
      <c r="V118">
        <v>6.9514355700000001</v>
      </c>
      <c r="W118">
        <v>1140.5</v>
      </c>
      <c r="Y118">
        <v>1023</v>
      </c>
    </row>
    <row r="119" spans="1:25" x14ac:dyDescent="0.3">
      <c r="A119">
        <v>118</v>
      </c>
      <c r="B119" t="s">
        <v>2172</v>
      </c>
      <c r="C119" t="s">
        <v>2173</v>
      </c>
      <c r="D119">
        <v>-78.677092500000001</v>
      </c>
      <c r="E119">
        <v>-1.65643775</v>
      </c>
      <c r="F119" s="1">
        <v>6.28</v>
      </c>
      <c r="G119" s="2">
        <f t="shared" si="3"/>
        <v>0.1191666666666668</v>
      </c>
      <c r="H119">
        <v>10.72</v>
      </c>
      <c r="I119">
        <v>2841.0810546875</v>
      </c>
      <c r="J119">
        <v>315.2</v>
      </c>
      <c r="K119">
        <v>-1.45005798</v>
      </c>
      <c r="L119">
        <v>4.0012054399999997</v>
      </c>
      <c r="M119">
        <v>9.0330810499999998</v>
      </c>
      <c r="N119">
        <v>1.325231E-2</v>
      </c>
      <c r="O119">
        <v>2841.0810546900002</v>
      </c>
      <c r="P119">
        <v>1.2309759899999999</v>
      </c>
      <c r="Q119">
        <v>22.607999800000002</v>
      </c>
      <c r="R119">
        <v>21</v>
      </c>
      <c r="S119">
        <v>-1.65643775</v>
      </c>
      <c r="T119">
        <v>-78.677093510000006</v>
      </c>
      <c r="U119">
        <v>15.311923030000001</v>
      </c>
      <c r="V119">
        <v>9.6538305300000005</v>
      </c>
      <c r="W119">
        <v>1135.75</v>
      </c>
      <c r="Y119">
        <v>1045.5</v>
      </c>
    </row>
    <row r="120" spans="1:25" x14ac:dyDescent="0.3">
      <c r="A120">
        <v>119</v>
      </c>
      <c r="B120" t="s">
        <v>2174</v>
      </c>
      <c r="C120" t="s">
        <v>2175</v>
      </c>
      <c r="D120">
        <v>-78.677140109999996</v>
      </c>
      <c r="E120">
        <v>-1.6564005100000001</v>
      </c>
      <c r="F120" s="1">
        <v>6.5</v>
      </c>
      <c r="G120" s="2">
        <f t="shared" si="3"/>
        <v>0.2566666666666666</v>
      </c>
      <c r="H120">
        <v>10.72</v>
      </c>
      <c r="I120">
        <v>2840.00366210937</v>
      </c>
      <c r="J120">
        <v>313.8</v>
      </c>
      <c r="K120">
        <v>-1.22380066</v>
      </c>
      <c r="L120">
        <v>3.8599395799999998</v>
      </c>
      <c r="M120">
        <v>9.2198333699999999</v>
      </c>
      <c r="N120">
        <v>4.548961E-2</v>
      </c>
      <c r="O120">
        <v>2840.0036621099998</v>
      </c>
      <c r="P120">
        <v>1.23859239</v>
      </c>
      <c r="Q120">
        <v>23.399999619999999</v>
      </c>
      <c r="R120">
        <v>21</v>
      </c>
      <c r="S120">
        <v>-1.65640056</v>
      </c>
      <c r="T120">
        <v>-78.677139280000006</v>
      </c>
      <c r="U120">
        <v>15.285712240000001</v>
      </c>
      <c r="V120">
        <v>9.0566415800000009</v>
      </c>
      <c r="W120">
        <v>1114.25</v>
      </c>
      <c r="Y120">
        <v>1047</v>
      </c>
    </row>
    <row r="121" spans="1:25" x14ac:dyDescent="0.3">
      <c r="A121">
        <v>120</v>
      </c>
      <c r="B121" t="s">
        <v>2176</v>
      </c>
      <c r="C121" t="s">
        <v>2177</v>
      </c>
      <c r="D121">
        <v>-78.677186919999997</v>
      </c>
      <c r="E121">
        <v>-1.6563566999999999</v>
      </c>
      <c r="F121" s="1">
        <v>6.65</v>
      </c>
      <c r="G121" s="2">
        <f t="shared" si="3"/>
        <v>-0.20500000000000015</v>
      </c>
      <c r="H121">
        <v>10.72</v>
      </c>
      <c r="I121">
        <v>2839.89208984375</v>
      </c>
      <c r="J121">
        <v>313.10000000000002</v>
      </c>
      <c r="K121">
        <v>-0.95924377000000005</v>
      </c>
      <c r="L121">
        <v>3.3978576700000001</v>
      </c>
      <c r="M121">
        <v>8.3160247799999993</v>
      </c>
      <c r="N121">
        <v>-6.2642599999999998E-3</v>
      </c>
      <c r="O121">
        <v>2839.8920898400002</v>
      </c>
      <c r="P121">
        <v>1.24523962</v>
      </c>
      <c r="Q121">
        <v>23.940000529999999</v>
      </c>
      <c r="R121">
        <v>22</v>
      </c>
      <c r="S121">
        <v>-1.65635669</v>
      </c>
      <c r="T121">
        <v>-78.677185059999999</v>
      </c>
      <c r="U121">
        <v>15.26016426</v>
      </c>
      <c r="V121">
        <v>9.7360954300000007</v>
      </c>
      <c r="W121">
        <v>1098.25</v>
      </c>
      <c r="Y121">
        <v>1049.5</v>
      </c>
    </row>
    <row r="122" spans="1:25" x14ac:dyDescent="0.3">
      <c r="A122">
        <v>121</v>
      </c>
      <c r="B122" t="s">
        <v>2178</v>
      </c>
      <c r="C122" t="s">
        <v>2179</v>
      </c>
      <c r="D122">
        <v>-78.677228189999994</v>
      </c>
      <c r="E122">
        <v>-1.6563285299999999</v>
      </c>
      <c r="F122" s="1">
        <v>6.17</v>
      </c>
      <c r="G122" s="2">
        <f t="shared" si="3"/>
        <v>-0.3191666666666671</v>
      </c>
      <c r="H122">
        <v>10.72</v>
      </c>
      <c r="I122">
        <v>2839.5439453125</v>
      </c>
      <c r="J122">
        <v>312.3</v>
      </c>
      <c r="K122">
        <v>-0.65518187999999999</v>
      </c>
      <c r="L122">
        <v>3.5331268300000001</v>
      </c>
      <c r="M122">
        <v>9.1695556600000003</v>
      </c>
      <c r="N122">
        <v>2.2924719999999999E-2</v>
      </c>
      <c r="O122">
        <v>2839.5439453099998</v>
      </c>
      <c r="P122">
        <v>1.2505567099999999</v>
      </c>
      <c r="Q122">
        <v>22.211999890000001</v>
      </c>
      <c r="R122">
        <v>22</v>
      </c>
      <c r="S122">
        <v>-1.6563285599999999</v>
      </c>
      <c r="T122">
        <v>-78.677230829999999</v>
      </c>
      <c r="U122">
        <v>15.234009739999999</v>
      </c>
      <c r="V122">
        <v>10.185613630000001</v>
      </c>
      <c r="W122">
        <v>1115</v>
      </c>
      <c r="Y122">
        <v>1053.75</v>
      </c>
    </row>
    <row r="123" spans="1:25" x14ac:dyDescent="0.3">
      <c r="A123">
        <v>122</v>
      </c>
      <c r="B123" t="s">
        <v>2180</v>
      </c>
      <c r="C123" t="s">
        <v>2181</v>
      </c>
      <c r="D123">
        <v>-78.677252129999999</v>
      </c>
      <c r="E123">
        <v>-1.6562924999999999</v>
      </c>
      <c r="F123" s="1">
        <v>6.1</v>
      </c>
      <c r="G123" s="2">
        <f t="shared" si="3"/>
        <v>-0.13500000000000023</v>
      </c>
      <c r="H123">
        <v>10.72</v>
      </c>
      <c r="I123">
        <v>2838.869140625</v>
      </c>
      <c r="J123">
        <v>312.8</v>
      </c>
      <c r="K123">
        <v>-1.23577881</v>
      </c>
      <c r="L123">
        <v>3.8204345700000002</v>
      </c>
      <c r="M123">
        <v>8.6452331499999993</v>
      </c>
      <c r="N123">
        <v>6.1138000000000002E-4</v>
      </c>
      <c r="O123">
        <v>2838.8691406200001</v>
      </c>
      <c r="P123">
        <v>1.2541459800000001</v>
      </c>
      <c r="Q123">
        <v>21.959999079999999</v>
      </c>
      <c r="R123">
        <v>21</v>
      </c>
      <c r="S123">
        <v>-1.65629256</v>
      </c>
      <c r="T123">
        <v>-78.677253719999996</v>
      </c>
      <c r="U123">
        <v>15.20912075</v>
      </c>
      <c r="V123">
        <v>10.30135918</v>
      </c>
      <c r="W123">
        <v>1110.5</v>
      </c>
      <c r="Y123">
        <v>1055.5</v>
      </c>
    </row>
    <row r="124" spans="1:25" x14ac:dyDescent="0.3">
      <c r="A124">
        <v>123</v>
      </c>
      <c r="B124" t="s">
        <v>2182</v>
      </c>
      <c r="C124" t="s">
        <v>2183</v>
      </c>
      <c r="D124">
        <v>-78.677294520000004</v>
      </c>
      <c r="E124">
        <v>-1.65624846</v>
      </c>
      <c r="F124" s="1">
        <v>5.93</v>
      </c>
      <c r="G124" s="2">
        <f t="shared" si="3"/>
        <v>0.13250000000000015</v>
      </c>
      <c r="H124">
        <v>9.6480010000000007</v>
      </c>
      <c r="I124">
        <v>2839.04760742187</v>
      </c>
      <c r="J124">
        <v>312.60000000000002</v>
      </c>
      <c r="K124">
        <v>-0.91734313999999995</v>
      </c>
      <c r="L124">
        <v>3.3511810299999998</v>
      </c>
      <c r="M124">
        <v>9.1396331800000006</v>
      </c>
      <c r="N124">
        <v>-2.5861889999999998E-2</v>
      </c>
      <c r="O124">
        <v>2839.0476074200001</v>
      </c>
      <c r="P124">
        <v>1.26223302</v>
      </c>
      <c r="Q124">
        <v>21.347999569999999</v>
      </c>
      <c r="R124">
        <v>21</v>
      </c>
      <c r="S124">
        <v>-1.6562484500000001</v>
      </c>
      <c r="T124">
        <v>-78.677291870000005</v>
      </c>
      <c r="U124">
        <v>15.188737870000001</v>
      </c>
      <c r="V124">
        <v>9.7889223100000002</v>
      </c>
      <c r="W124">
        <v>1116.5</v>
      </c>
      <c r="Y124">
        <v>1058</v>
      </c>
    </row>
    <row r="125" spans="1:25" x14ac:dyDescent="0.3">
      <c r="A125">
        <v>124</v>
      </c>
      <c r="B125" t="s">
        <v>2184</v>
      </c>
      <c r="C125" t="s">
        <v>2185</v>
      </c>
      <c r="D125">
        <v>-78.677330929999997</v>
      </c>
      <c r="E125">
        <v>-1.6562162600000001</v>
      </c>
      <c r="F125" s="1">
        <v>6.35</v>
      </c>
      <c r="G125" s="2">
        <f t="shared" si="3"/>
        <v>0.44250000000000006</v>
      </c>
      <c r="H125">
        <v>9.6480010000000007</v>
      </c>
      <c r="I125">
        <v>2839.21508789062</v>
      </c>
      <c r="J125">
        <v>311.5</v>
      </c>
      <c r="K125">
        <v>-0.59053040000000001</v>
      </c>
      <c r="L125">
        <v>3.08900452</v>
      </c>
      <c r="M125">
        <v>9.3072204599999999</v>
      </c>
      <c r="N125">
        <v>1.8515599999999999E-3</v>
      </c>
      <c r="O125">
        <v>2839.2150878900002</v>
      </c>
      <c r="P125">
        <v>1.2682941000000001</v>
      </c>
      <c r="Q125">
        <v>22.859998699999998</v>
      </c>
      <c r="R125">
        <v>20</v>
      </c>
      <c r="S125">
        <v>-1.6562162600000001</v>
      </c>
      <c r="T125">
        <v>-78.677330019999999</v>
      </c>
      <c r="U125">
        <v>15.16885948</v>
      </c>
      <c r="V125">
        <v>9.3525857899999991</v>
      </c>
      <c r="W125">
        <v>1091.25</v>
      </c>
      <c r="Y125">
        <v>1060</v>
      </c>
    </row>
    <row r="126" spans="1:25" x14ac:dyDescent="0.3">
      <c r="A126">
        <v>125</v>
      </c>
      <c r="B126" t="s">
        <v>2186</v>
      </c>
      <c r="C126" t="s">
        <v>2187</v>
      </c>
      <c r="D126">
        <v>-78.677382640000005</v>
      </c>
      <c r="E126">
        <v>-1.6561673699999999</v>
      </c>
      <c r="F126" s="1">
        <v>6.58</v>
      </c>
      <c r="G126" s="2">
        <f t="shared" si="3"/>
        <v>-9.499999999999946E-2</v>
      </c>
      <c r="H126">
        <v>9.6480010000000007</v>
      </c>
      <c r="I126">
        <v>2839.46484375</v>
      </c>
      <c r="J126">
        <v>313.39999999999998</v>
      </c>
      <c r="K126">
        <v>-1.1148681600000001</v>
      </c>
      <c r="L126">
        <v>3.4888458299999998</v>
      </c>
      <c r="M126">
        <v>9.2784881600000002</v>
      </c>
      <c r="N126">
        <v>1.362448E-2</v>
      </c>
      <c r="O126">
        <v>2839.46484375</v>
      </c>
      <c r="P126">
        <v>1.27204669</v>
      </c>
      <c r="Q126">
        <v>23.687999730000001</v>
      </c>
      <c r="R126">
        <v>20</v>
      </c>
      <c r="S126">
        <v>-1.65616739</v>
      </c>
      <c r="T126">
        <v>-78.677383419999998</v>
      </c>
      <c r="U126">
        <v>15.11142349</v>
      </c>
      <c r="V126">
        <v>3.6864600200000002</v>
      </c>
      <c r="W126">
        <v>1047</v>
      </c>
      <c r="Y126">
        <v>1062.5</v>
      </c>
    </row>
    <row r="127" spans="1:25" x14ac:dyDescent="0.3">
      <c r="A127">
        <v>126</v>
      </c>
      <c r="B127" t="s">
        <v>2188</v>
      </c>
      <c r="C127" t="s">
        <v>2189</v>
      </c>
      <c r="D127">
        <v>-78.677428430000006</v>
      </c>
      <c r="E127">
        <v>-1.65613286</v>
      </c>
      <c r="F127" s="1">
        <v>5.99</v>
      </c>
      <c r="G127" s="2">
        <f t="shared" si="3"/>
        <v>-1.3116666666666663</v>
      </c>
      <c r="H127">
        <v>9.6480010000000007</v>
      </c>
      <c r="I127">
        <v>2840.43408203125</v>
      </c>
      <c r="J127">
        <v>312.8</v>
      </c>
      <c r="K127">
        <v>-1.77687073</v>
      </c>
      <c r="L127">
        <v>2.4964447000000001</v>
      </c>
      <c r="M127">
        <v>9.7046661400000005</v>
      </c>
      <c r="N127">
        <v>5.6404290000000003E-2</v>
      </c>
      <c r="O127">
        <v>2840.4340820299999</v>
      </c>
      <c r="P127">
        <v>1.2794526799999999</v>
      </c>
      <c r="Q127">
        <v>21.56399918</v>
      </c>
      <c r="R127">
        <v>17</v>
      </c>
      <c r="S127">
        <v>-1.6561328200000001</v>
      </c>
      <c r="T127">
        <v>-78.677429200000006</v>
      </c>
      <c r="U127">
        <v>15.00442791</v>
      </c>
      <c r="V127">
        <v>4.3013668100000002</v>
      </c>
      <c r="W127">
        <v>686</v>
      </c>
      <c r="Y127">
        <v>1065.25</v>
      </c>
    </row>
    <row r="128" spans="1:25" x14ac:dyDescent="0.3">
      <c r="A128">
        <v>127</v>
      </c>
      <c r="B128" t="s">
        <v>2190</v>
      </c>
      <c r="C128" t="s">
        <v>2191</v>
      </c>
      <c r="D128">
        <v>-78.67745386</v>
      </c>
      <c r="E128">
        <v>-1.65611116</v>
      </c>
      <c r="F128" s="1">
        <v>4.1900000000000004</v>
      </c>
      <c r="G128" s="2">
        <f t="shared" si="3"/>
        <v>-1.655</v>
      </c>
      <c r="H128">
        <v>9.6480010000000007</v>
      </c>
      <c r="I128">
        <v>2840.87329101562</v>
      </c>
      <c r="J128">
        <v>312.39999999999998</v>
      </c>
      <c r="K128">
        <v>-1.9600219699999999</v>
      </c>
      <c r="L128">
        <v>2.3791351299999999</v>
      </c>
      <c r="M128">
        <v>9.2892761200000002</v>
      </c>
      <c r="N128">
        <v>2.0545890000000001E-2</v>
      </c>
      <c r="O128">
        <v>2840.8732910200001</v>
      </c>
      <c r="P128">
        <v>1.28261614</v>
      </c>
      <c r="Q128">
        <v>15.083999629999999</v>
      </c>
      <c r="R128">
        <v>11</v>
      </c>
      <c r="S128">
        <v>-1.65611112</v>
      </c>
      <c r="T128">
        <v>-78.677452090000003</v>
      </c>
      <c r="U128">
        <v>14.936061860000001</v>
      </c>
      <c r="V128">
        <v>8.3590135599999993</v>
      </c>
      <c r="W128">
        <v>961.75</v>
      </c>
      <c r="Y128">
        <v>1068</v>
      </c>
    </row>
    <row r="129" spans="1:25" x14ac:dyDescent="0.3">
      <c r="A129">
        <v>128</v>
      </c>
      <c r="B129" t="s">
        <v>2192</v>
      </c>
      <c r="C129" t="s">
        <v>2193</v>
      </c>
      <c r="D129">
        <v>-78.677478559999997</v>
      </c>
      <c r="E129">
        <v>-1.6560987700000001</v>
      </c>
      <c r="F129" s="1">
        <v>2.97</v>
      </c>
      <c r="G129" s="2">
        <f t="shared" si="3"/>
        <v>-0.86250000000000027</v>
      </c>
      <c r="H129">
        <v>9.6480010000000007</v>
      </c>
      <c r="I129">
        <v>2842.2275390625</v>
      </c>
      <c r="J129">
        <v>311.60000000000002</v>
      </c>
      <c r="K129">
        <v>-1.45843506</v>
      </c>
      <c r="L129">
        <v>2.9968261699999998</v>
      </c>
      <c r="M129">
        <v>8.9684448200000002</v>
      </c>
      <c r="N129">
        <v>-5.6986800000000002E-3</v>
      </c>
      <c r="O129">
        <v>2842.2275390599998</v>
      </c>
      <c r="P129">
        <v>1.2851089200000001</v>
      </c>
      <c r="Q129">
        <v>10.69199944</v>
      </c>
      <c r="R129">
        <v>6</v>
      </c>
      <c r="S129">
        <v>-1.6560987199999999</v>
      </c>
      <c r="T129">
        <v>-78.67747498</v>
      </c>
      <c r="U129">
        <v>14.89977932</v>
      </c>
      <c r="V129">
        <v>12.80060387</v>
      </c>
      <c r="W129">
        <v>848</v>
      </c>
      <c r="Y129">
        <v>1068.5</v>
      </c>
    </row>
    <row r="130" spans="1:25" x14ac:dyDescent="0.3">
      <c r="A130">
        <v>129</v>
      </c>
      <c r="B130" t="s">
        <v>2194</v>
      </c>
      <c r="C130" t="s">
        <v>2195</v>
      </c>
      <c r="D130">
        <v>-78.677486849999994</v>
      </c>
      <c r="E130">
        <v>-1.65609202</v>
      </c>
      <c r="F130" s="1">
        <v>2.2799999999999998</v>
      </c>
      <c r="G130" s="2">
        <f t="shared" si="3"/>
        <v>-0.98999999999999988</v>
      </c>
      <c r="H130">
        <v>9.6480010000000007</v>
      </c>
      <c r="I130">
        <v>2842.56762695312</v>
      </c>
      <c r="J130">
        <v>311.60000000000002</v>
      </c>
      <c r="K130">
        <v>-1.2094421399999999</v>
      </c>
      <c r="L130">
        <v>3.4780578599999998</v>
      </c>
      <c r="M130">
        <v>9.0079498299999994</v>
      </c>
      <c r="N130">
        <v>7.5881100000000003E-3</v>
      </c>
      <c r="O130">
        <v>2842.56762695</v>
      </c>
      <c r="P130">
        <v>1.28655279</v>
      </c>
      <c r="Q130">
        <v>8.2079992300000004</v>
      </c>
      <c r="R130">
        <v>4</v>
      </c>
      <c r="S130">
        <v>-1.65609205</v>
      </c>
      <c r="T130">
        <v>-78.677490230000004</v>
      </c>
      <c r="U130">
        <v>14.90662384</v>
      </c>
      <c r="V130">
        <v>22.017520900000001</v>
      </c>
      <c r="W130">
        <v>846.75</v>
      </c>
      <c r="Y130">
        <v>1075.75</v>
      </c>
    </row>
    <row r="131" spans="1:25" x14ac:dyDescent="0.3">
      <c r="A131">
        <v>130</v>
      </c>
      <c r="B131" t="s">
        <v>2196</v>
      </c>
      <c r="C131" t="s">
        <v>2197</v>
      </c>
      <c r="D131">
        <v>-78.67748426</v>
      </c>
      <c r="E131">
        <v>-1.65608735</v>
      </c>
      <c r="F131" s="1">
        <v>1.06</v>
      </c>
      <c r="G131" s="2">
        <f t="shared" si="3"/>
        <v>-0.80749999999999977</v>
      </c>
      <c r="H131">
        <v>9.6480010000000007</v>
      </c>
      <c r="I131">
        <v>2842.67236328125</v>
      </c>
      <c r="J131">
        <v>311.7</v>
      </c>
      <c r="K131">
        <v>-1.2633056600000001</v>
      </c>
      <c r="L131">
        <v>3.5307312</v>
      </c>
      <c r="M131">
        <v>8.9708404500000007</v>
      </c>
      <c r="N131">
        <v>5.8638400000000004E-3</v>
      </c>
      <c r="O131">
        <v>2842.6723632799999</v>
      </c>
      <c r="P131">
        <v>1.28712106</v>
      </c>
      <c r="Q131">
        <v>3.81599975</v>
      </c>
      <c r="R131">
        <v>3</v>
      </c>
      <c r="S131">
        <v>-1.6560874000000001</v>
      </c>
      <c r="T131">
        <v>-78.677482600000005</v>
      </c>
      <c r="U131">
        <v>14.926218029999999</v>
      </c>
      <c r="V131">
        <v>35.232101440000001</v>
      </c>
      <c r="W131">
        <v>834.75</v>
      </c>
      <c r="Y131">
        <v>1078.5</v>
      </c>
    </row>
    <row r="132" spans="1:25" x14ac:dyDescent="0.3">
      <c r="A132">
        <v>131</v>
      </c>
      <c r="B132" t="s">
        <v>2198</v>
      </c>
      <c r="C132" t="s">
        <v>2199</v>
      </c>
      <c r="D132">
        <v>-78.677493279999993</v>
      </c>
      <c r="E132">
        <v>-1.6560801000000001</v>
      </c>
      <c r="F132" s="1">
        <v>0.79</v>
      </c>
      <c r="G132" s="2">
        <f t="shared" si="3"/>
        <v>-9.666666666666672E-2</v>
      </c>
      <c r="H132">
        <v>9.6480010000000007</v>
      </c>
      <c r="I132">
        <v>2842.16259765625</v>
      </c>
      <c r="J132">
        <v>311.60000000000002</v>
      </c>
      <c r="K132">
        <v>-1.0490264899999999</v>
      </c>
      <c r="L132">
        <v>3.87431335</v>
      </c>
      <c r="M132">
        <v>8.8571167000000006</v>
      </c>
      <c r="N132">
        <v>6.3367500000000004E-3</v>
      </c>
      <c r="O132">
        <v>2842.1625976599998</v>
      </c>
      <c r="P132">
        <v>1.28803778</v>
      </c>
      <c r="Q132">
        <v>2.8440001000000001</v>
      </c>
      <c r="R132">
        <v>2</v>
      </c>
      <c r="S132">
        <v>-1.6560801300000001</v>
      </c>
      <c r="T132">
        <v>-78.677490230000004</v>
      </c>
      <c r="U132">
        <v>14.949265479999999</v>
      </c>
      <c r="V132">
        <v>83.233642579999994</v>
      </c>
      <c r="W132">
        <v>1144.25</v>
      </c>
      <c r="Y132">
        <v>1080.25</v>
      </c>
    </row>
    <row r="133" spans="1:25" x14ac:dyDescent="0.3">
      <c r="A133">
        <v>133</v>
      </c>
      <c r="B133" t="s">
        <v>2200</v>
      </c>
      <c r="C133" t="s">
        <v>2201</v>
      </c>
      <c r="D133">
        <v>-78.677501059999997</v>
      </c>
      <c r="E133">
        <v>-1.6560740899999999</v>
      </c>
      <c r="F133" s="1">
        <v>0.74</v>
      </c>
      <c r="G133" s="2">
        <f t="shared" ref="G133:G196" si="4">((-F135)+(8*F134)-(8*F132)+(F131))/12</f>
        <v>9.333333333333331E-2</v>
      </c>
      <c r="H133">
        <v>9.6480010000000007</v>
      </c>
      <c r="I133">
        <v>2841.798828125</v>
      </c>
      <c r="J133">
        <v>311.7</v>
      </c>
      <c r="K133">
        <v>-1.23815918</v>
      </c>
      <c r="L133">
        <v>3.50799561</v>
      </c>
      <c r="M133">
        <v>8.4967956499999993</v>
      </c>
      <c r="N133">
        <v>-3.5486879999999998E-2</v>
      </c>
      <c r="O133">
        <v>2841.7988281200001</v>
      </c>
      <c r="P133">
        <v>1.28918731</v>
      </c>
      <c r="Q133">
        <v>2.66400003</v>
      </c>
      <c r="R133">
        <v>2</v>
      </c>
      <c r="S133">
        <v>-1.65607405</v>
      </c>
      <c r="T133">
        <v>-78.677497860000003</v>
      </c>
      <c r="U133">
        <v>15.012875559999999</v>
      </c>
      <c r="V133">
        <v>53.20314407</v>
      </c>
      <c r="W133">
        <v>917.25</v>
      </c>
      <c r="Y133">
        <v>1088.5</v>
      </c>
    </row>
    <row r="134" spans="1:25" x14ac:dyDescent="0.3">
      <c r="A134">
        <v>134</v>
      </c>
      <c r="B134" t="s">
        <v>2202</v>
      </c>
      <c r="C134" t="s">
        <v>2203</v>
      </c>
      <c r="D134">
        <v>-78.677505620000005</v>
      </c>
      <c r="E134">
        <v>-1.6560686600000001</v>
      </c>
      <c r="F134" s="1">
        <v>0.88</v>
      </c>
      <c r="G134" s="2">
        <f t="shared" si="4"/>
        <v>-6.5833333333333341E-2</v>
      </c>
      <c r="H134">
        <v>9.6480010000000007</v>
      </c>
      <c r="I134">
        <v>2842.55639648437</v>
      </c>
      <c r="J134">
        <v>311.8</v>
      </c>
      <c r="K134">
        <v>-1.23696899</v>
      </c>
      <c r="L134">
        <v>3.9150085400000001</v>
      </c>
      <c r="M134">
        <v>9.2701110799999995</v>
      </c>
      <c r="N134">
        <v>5.5453300000000002E-3</v>
      </c>
      <c r="O134">
        <v>2842.5563964799999</v>
      </c>
      <c r="P134">
        <v>1.2896450800000001</v>
      </c>
      <c r="Q134">
        <v>3.1679999799999998</v>
      </c>
      <c r="R134">
        <v>2</v>
      </c>
      <c r="S134">
        <v>-1.65606868</v>
      </c>
      <c r="T134">
        <v>-78.677505490000001</v>
      </c>
      <c r="U134">
        <v>15.06490421</v>
      </c>
      <c r="V134">
        <v>38.189590449999997</v>
      </c>
      <c r="W134">
        <v>680</v>
      </c>
      <c r="Y134">
        <v>1088.75</v>
      </c>
    </row>
    <row r="135" spans="1:25" x14ac:dyDescent="0.3">
      <c r="A135">
        <v>135</v>
      </c>
      <c r="B135" t="s">
        <v>2204</v>
      </c>
      <c r="C135" t="s">
        <v>2205</v>
      </c>
      <c r="D135">
        <v>-78.677507410000004</v>
      </c>
      <c r="E135">
        <v>-1.65606422</v>
      </c>
      <c r="F135" s="1">
        <v>0.66</v>
      </c>
      <c r="G135" s="2">
        <f t="shared" si="4"/>
        <v>-2.5000000000000005E-2</v>
      </c>
      <c r="H135">
        <v>9.6480010000000007</v>
      </c>
      <c r="I135">
        <v>2842.140625</v>
      </c>
      <c r="J135">
        <v>312.10000000000002</v>
      </c>
      <c r="K135">
        <v>-0.78565978999999997</v>
      </c>
      <c r="L135">
        <v>4.2932891800000004</v>
      </c>
      <c r="M135">
        <v>9.88902283</v>
      </c>
      <c r="N135">
        <v>0.12087196</v>
      </c>
      <c r="O135">
        <v>2842.140625</v>
      </c>
      <c r="P135">
        <v>1.29018795</v>
      </c>
      <c r="Q135">
        <v>2.3759999299999999</v>
      </c>
      <c r="R135">
        <v>2</v>
      </c>
      <c r="S135">
        <v>-1.6560642699999999</v>
      </c>
      <c r="T135">
        <v>-78.677505490000001</v>
      </c>
      <c r="U135">
        <v>15.098594670000001</v>
      </c>
      <c r="V135">
        <v>87.503685000000004</v>
      </c>
      <c r="W135">
        <v>1090.5</v>
      </c>
      <c r="Y135">
        <v>1090.5</v>
      </c>
    </row>
    <row r="136" spans="1:25" x14ac:dyDescent="0.3">
      <c r="A136">
        <v>136</v>
      </c>
      <c r="B136" t="s">
        <v>2206</v>
      </c>
      <c r="C136" t="s">
        <v>2207</v>
      </c>
      <c r="D136">
        <v>-78.677512669999999</v>
      </c>
      <c r="E136">
        <v>-1.65605767</v>
      </c>
      <c r="F136" s="1">
        <v>0.94</v>
      </c>
      <c r="G136" s="2">
        <f t="shared" si="4"/>
        <v>0.47083333333333338</v>
      </c>
      <c r="H136">
        <v>9.6480010000000007</v>
      </c>
      <c r="I136">
        <v>2841.9794921875</v>
      </c>
      <c r="J136">
        <v>311.89999999999998</v>
      </c>
      <c r="K136">
        <v>-1.13760376</v>
      </c>
      <c r="L136">
        <v>3.67918396</v>
      </c>
      <c r="M136">
        <v>8.2130737299999996</v>
      </c>
      <c r="N136">
        <v>-8.8144799999999995E-3</v>
      </c>
      <c r="O136">
        <v>2841.9794921900002</v>
      </c>
      <c r="P136">
        <v>1.2910385099999999</v>
      </c>
      <c r="Q136">
        <v>3.3839998200000001</v>
      </c>
      <c r="R136">
        <v>4</v>
      </c>
      <c r="S136">
        <v>-1.65605772</v>
      </c>
      <c r="T136">
        <v>-78.67751312</v>
      </c>
      <c r="U136">
        <v>15.132245060000001</v>
      </c>
      <c r="V136">
        <v>87.391761779999996</v>
      </c>
      <c r="W136">
        <v>743.5</v>
      </c>
      <c r="Y136">
        <v>1091.25</v>
      </c>
    </row>
    <row r="137" spans="1:25" x14ac:dyDescent="0.3">
      <c r="A137">
        <v>137</v>
      </c>
      <c r="B137" t="s">
        <v>2208</v>
      </c>
      <c r="C137" t="s">
        <v>2209</v>
      </c>
      <c r="D137">
        <v>-78.677520920000006</v>
      </c>
      <c r="E137">
        <v>-1.65604675</v>
      </c>
      <c r="F137" s="1">
        <v>1.52</v>
      </c>
      <c r="G137" s="2">
        <f t="shared" si="4"/>
        <v>0.67499999999999993</v>
      </c>
      <c r="H137">
        <v>9.6480010000000007</v>
      </c>
      <c r="I137">
        <v>2841.94018554687</v>
      </c>
      <c r="J137">
        <v>312.3</v>
      </c>
      <c r="K137">
        <v>-0.42173767000000001</v>
      </c>
      <c r="L137">
        <v>4.5722045900000001</v>
      </c>
      <c r="M137">
        <v>8.6799468999999991</v>
      </c>
      <c r="N137">
        <v>1.700283E-2</v>
      </c>
      <c r="O137">
        <v>2841.94018555</v>
      </c>
      <c r="P137">
        <v>1.2921647999999999</v>
      </c>
      <c r="Q137">
        <v>5.4719996499999999</v>
      </c>
      <c r="R137">
        <v>7</v>
      </c>
      <c r="S137">
        <v>-1.65604675</v>
      </c>
      <c r="T137">
        <v>-78.677520749999999</v>
      </c>
      <c r="U137">
        <v>15.160431859999999</v>
      </c>
      <c r="V137">
        <v>38.61354446</v>
      </c>
      <c r="W137">
        <v>1273</v>
      </c>
      <c r="Y137">
        <v>1091.5</v>
      </c>
    </row>
    <row r="138" spans="1:25" x14ac:dyDescent="0.3">
      <c r="A138">
        <v>138</v>
      </c>
      <c r="B138" t="s">
        <v>2210</v>
      </c>
      <c r="C138" t="s">
        <v>2211</v>
      </c>
      <c r="D138">
        <v>-78.67753553</v>
      </c>
      <c r="E138">
        <v>-1.65603302</v>
      </c>
      <c r="F138" s="1">
        <v>2.11</v>
      </c>
      <c r="G138" s="2">
        <f t="shared" si="4"/>
        <v>0.12416666666666658</v>
      </c>
      <c r="H138">
        <v>9.6480010000000007</v>
      </c>
      <c r="I138">
        <v>2842.19604492187</v>
      </c>
      <c r="J138">
        <v>312.3</v>
      </c>
      <c r="K138">
        <v>-1.02389526</v>
      </c>
      <c r="L138">
        <v>4.4620819100000002</v>
      </c>
      <c r="M138">
        <v>8.98880005</v>
      </c>
      <c r="N138">
        <v>1.6993109999999999E-2</v>
      </c>
      <c r="O138">
        <v>2842.1960449200001</v>
      </c>
      <c r="P138">
        <v>1.2950440599999999</v>
      </c>
      <c r="Q138">
        <v>7.5959992400000003</v>
      </c>
      <c r="R138">
        <v>10</v>
      </c>
      <c r="S138">
        <v>-1.6560330400000001</v>
      </c>
      <c r="T138">
        <v>-78.677536009999997</v>
      </c>
      <c r="U138">
        <v>15.183923719999999</v>
      </c>
      <c r="V138">
        <v>40.54323196</v>
      </c>
      <c r="W138">
        <v>1578.25</v>
      </c>
      <c r="Y138">
        <v>1092.25</v>
      </c>
    </row>
    <row r="139" spans="1:25" x14ac:dyDescent="0.3">
      <c r="A139">
        <v>139</v>
      </c>
      <c r="B139" t="s">
        <v>2212</v>
      </c>
      <c r="C139" t="s">
        <v>2213</v>
      </c>
      <c r="D139">
        <v>-78.677549859999999</v>
      </c>
      <c r="E139">
        <v>-1.6560215</v>
      </c>
      <c r="F139" s="1">
        <v>1.92</v>
      </c>
      <c r="G139" s="2">
        <f t="shared" si="4"/>
        <v>0.17250000000000007</v>
      </c>
      <c r="H139">
        <v>9.6480010000000007</v>
      </c>
      <c r="I139">
        <v>2841.90991210937</v>
      </c>
      <c r="J139">
        <v>312.2</v>
      </c>
      <c r="K139">
        <v>-1.32794189</v>
      </c>
      <c r="L139">
        <v>3.7725524899999998</v>
      </c>
      <c r="M139">
        <v>8.8666839599999996</v>
      </c>
      <c r="N139">
        <v>7.0754399999999997E-3</v>
      </c>
      <c r="O139">
        <v>2841.9099121099998</v>
      </c>
      <c r="P139">
        <v>1.29815912</v>
      </c>
      <c r="Q139">
        <v>6.9119997</v>
      </c>
      <c r="R139">
        <v>11</v>
      </c>
      <c r="S139">
        <v>-1.6560214799999999</v>
      </c>
      <c r="T139">
        <v>-78.677551269999995</v>
      </c>
      <c r="U139">
        <v>15.20556068</v>
      </c>
      <c r="V139">
        <v>14.195041659999999</v>
      </c>
      <c r="W139">
        <v>1417</v>
      </c>
      <c r="Y139">
        <v>1096</v>
      </c>
    </row>
    <row r="140" spans="1:25" x14ac:dyDescent="0.3">
      <c r="A140">
        <v>140</v>
      </c>
      <c r="B140" t="s">
        <v>2214</v>
      </c>
      <c r="C140" t="s">
        <v>2215</v>
      </c>
      <c r="D140">
        <v>-78.677566549999995</v>
      </c>
      <c r="E140">
        <v>-1.6560066</v>
      </c>
      <c r="F140" s="1">
        <v>2.65</v>
      </c>
      <c r="G140" s="2">
        <f t="shared" si="4"/>
        <v>1.0625</v>
      </c>
      <c r="H140">
        <v>9.6480010000000007</v>
      </c>
      <c r="I140">
        <v>2841.318359375</v>
      </c>
      <c r="J140">
        <v>312.3</v>
      </c>
      <c r="K140">
        <v>-0.61926270000000005</v>
      </c>
      <c r="L140">
        <v>4.6248931899999999</v>
      </c>
      <c r="M140">
        <v>8.1927337599999994</v>
      </c>
      <c r="N140">
        <v>-1.9903000000000001E-2</v>
      </c>
      <c r="O140">
        <v>2841.3183593799999</v>
      </c>
      <c r="P140">
        <v>1.30097222</v>
      </c>
      <c r="Q140">
        <v>9.5399999599999994</v>
      </c>
      <c r="R140">
        <v>11</v>
      </c>
      <c r="S140">
        <v>-1.65600657</v>
      </c>
      <c r="T140">
        <v>-78.677566530000007</v>
      </c>
      <c r="U140">
        <v>15.22891521</v>
      </c>
      <c r="V140">
        <v>24.496629710000001</v>
      </c>
      <c r="W140">
        <v>1008</v>
      </c>
      <c r="Y140">
        <v>1098</v>
      </c>
    </row>
    <row r="141" spans="1:25" x14ac:dyDescent="0.3">
      <c r="A141">
        <v>141</v>
      </c>
      <c r="B141" t="s">
        <v>2216</v>
      </c>
      <c r="C141" t="s">
        <v>2217</v>
      </c>
      <c r="D141">
        <v>-78.677594600000006</v>
      </c>
      <c r="E141">
        <v>-1.6559818100000001</v>
      </c>
      <c r="F141" s="1">
        <v>3.77</v>
      </c>
      <c r="G141" s="2">
        <f t="shared" si="4"/>
        <v>0.8008333333333334</v>
      </c>
      <c r="H141">
        <v>9.6480010000000007</v>
      </c>
      <c r="I141">
        <v>2841.978515625</v>
      </c>
      <c r="J141">
        <v>312</v>
      </c>
      <c r="K141">
        <v>-0.52828978999999998</v>
      </c>
      <c r="L141">
        <v>4.6033325200000004</v>
      </c>
      <c r="M141">
        <v>8.6524047900000003</v>
      </c>
      <c r="N141">
        <v>9.1750400000000006E-3</v>
      </c>
      <c r="O141">
        <v>2841.9785156200001</v>
      </c>
      <c r="P141">
        <v>1.3047951499999999</v>
      </c>
      <c r="Q141">
        <v>13.571999549999999</v>
      </c>
      <c r="R141">
        <v>14</v>
      </c>
      <c r="S141">
        <v>-1.6559817800000001</v>
      </c>
      <c r="T141">
        <v>-78.677597050000003</v>
      </c>
      <c r="U141">
        <v>15.24551868</v>
      </c>
      <c r="V141">
        <v>24.219387050000002</v>
      </c>
      <c r="W141">
        <v>1181.25</v>
      </c>
      <c r="Y141">
        <v>1098</v>
      </c>
    </row>
    <row r="142" spans="1:25" x14ac:dyDescent="0.3">
      <c r="A142">
        <v>142</v>
      </c>
      <c r="B142" t="s">
        <v>2218</v>
      </c>
      <c r="C142" t="s">
        <v>2219</v>
      </c>
      <c r="D142">
        <v>-78.677627130000005</v>
      </c>
      <c r="E142">
        <v>-1.6559533200000001</v>
      </c>
      <c r="F142" s="1">
        <v>4.16</v>
      </c>
      <c r="G142" s="2">
        <f t="shared" si="4"/>
        <v>0.21249999999999988</v>
      </c>
      <c r="H142">
        <v>9.6480010000000007</v>
      </c>
      <c r="I142">
        <v>2842.67016601562</v>
      </c>
      <c r="J142">
        <v>311.89999999999998</v>
      </c>
      <c r="K142">
        <v>-0.64799499999999999</v>
      </c>
      <c r="L142">
        <v>3.9209899899999998</v>
      </c>
      <c r="M142">
        <v>8.41778564</v>
      </c>
      <c r="N142">
        <v>-3.2093940000000001E-2</v>
      </c>
      <c r="O142">
        <v>2842.6701660200001</v>
      </c>
      <c r="P142">
        <v>1.30848622</v>
      </c>
      <c r="Q142">
        <v>14.975998880000001</v>
      </c>
      <c r="R142">
        <v>15</v>
      </c>
      <c r="S142">
        <v>-1.65595329</v>
      </c>
      <c r="T142">
        <v>-78.677627560000005</v>
      </c>
      <c r="U142">
        <v>15.271979330000001</v>
      </c>
      <c r="V142">
        <v>21.31260872</v>
      </c>
      <c r="W142">
        <v>1313.25</v>
      </c>
      <c r="Y142">
        <v>1098.25</v>
      </c>
    </row>
    <row r="143" spans="1:25" x14ac:dyDescent="0.3">
      <c r="A143">
        <v>143</v>
      </c>
      <c r="B143" t="s">
        <v>2220</v>
      </c>
      <c r="C143" t="s">
        <v>2221</v>
      </c>
      <c r="D143">
        <v>-78.677661549999996</v>
      </c>
      <c r="E143">
        <v>-1.65592468</v>
      </c>
      <c r="F143" s="1">
        <v>4.3899999999999997</v>
      </c>
      <c r="G143" s="2">
        <f t="shared" si="4"/>
        <v>0.48083333333333272</v>
      </c>
      <c r="H143">
        <v>9.6480010000000007</v>
      </c>
      <c r="I143">
        <v>2842.76635742187</v>
      </c>
      <c r="J143">
        <v>311.60000000000002</v>
      </c>
      <c r="K143">
        <v>-1.0226898200000001</v>
      </c>
      <c r="L143">
        <v>3.9940185499999998</v>
      </c>
      <c r="M143">
        <v>9.0570373499999999</v>
      </c>
      <c r="N143">
        <v>1.17979E-3</v>
      </c>
      <c r="O143">
        <v>2842.7663574200001</v>
      </c>
      <c r="P143">
        <v>1.3129670600000001</v>
      </c>
      <c r="Q143">
        <v>15.80399895</v>
      </c>
      <c r="R143">
        <v>17</v>
      </c>
      <c r="S143">
        <v>-1.65592468</v>
      </c>
      <c r="T143">
        <v>-78.67765808</v>
      </c>
      <c r="U143">
        <v>15.280743599999999</v>
      </c>
      <c r="V143">
        <v>19.258565900000001</v>
      </c>
      <c r="W143">
        <v>1452.5</v>
      </c>
      <c r="Y143">
        <v>1098.25</v>
      </c>
    </row>
    <row r="144" spans="1:25" x14ac:dyDescent="0.3">
      <c r="A144">
        <v>144</v>
      </c>
      <c r="B144" t="s">
        <v>2222</v>
      </c>
      <c r="C144" t="s">
        <v>2223</v>
      </c>
      <c r="D144">
        <v>-78.677705639999999</v>
      </c>
      <c r="E144">
        <v>-1.6558858599999999</v>
      </c>
      <c r="F144" s="1">
        <v>5.0599999999999996</v>
      </c>
      <c r="G144" s="2">
        <f t="shared" si="4"/>
        <v>0.41333333333333372</v>
      </c>
      <c r="H144">
        <v>9.6480010000000007</v>
      </c>
      <c r="I144">
        <v>2842.49291992187</v>
      </c>
      <c r="J144">
        <v>311.7</v>
      </c>
      <c r="K144">
        <v>-1.3806304899999999</v>
      </c>
      <c r="L144">
        <v>4.29568481</v>
      </c>
      <c r="M144">
        <v>8.4991912799999998</v>
      </c>
      <c r="N144">
        <v>2.520147E-2</v>
      </c>
      <c r="O144">
        <v>2842.4929199200001</v>
      </c>
      <c r="P144">
        <v>1.3182832</v>
      </c>
      <c r="Q144">
        <v>18.2159996</v>
      </c>
      <c r="R144">
        <v>18</v>
      </c>
      <c r="S144">
        <v>-1.65588582</v>
      </c>
      <c r="T144">
        <v>-78.677703859999994</v>
      </c>
      <c r="U144">
        <v>15.28823566</v>
      </c>
      <c r="V144">
        <v>18.800485609999999</v>
      </c>
      <c r="W144">
        <v>1548.5</v>
      </c>
      <c r="Y144">
        <v>1100.25</v>
      </c>
    </row>
    <row r="145" spans="1:25" x14ac:dyDescent="0.3">
      <c r="A145">
        <v>145</v>
      </c>
      <c r="B145" t="s">
        <v>2224</v>
      </c>
      <c r="C145" t="s">
        <v>2225</v>
      </c>
      <c r="D145">
        <v>-78.677739919999993</v>
      </c>
      <c r="E145">
        <v>-1.6558515700000001</v>
      </c>
      <c r="F145" s="1">
        <v>5.2</v>
      </c>
      <c r="G145" s="2">
        <f t="shared" si="4"/>
        <v>0.28750000000000014</v>
      </c>
      <c r="H145">
        <v>9.6480010000000007</v>
      </c>
      <c r="I145">
        <v>2841.96362304687</v>
      </c>
      <c r="J145">
        <v>311.39999999999998</v>
      </c>
      <c r="K145">
        <v>-1.1711273200000001</v>
      </c>
      <c r="L145">
        <v>3.9676818800000002</v>
      </c>
      <c r="M145">
        <v>8.9097900400000007</v>
      </c>
      <c r="N145">
        <v>3.7706300000000001E-3</v>
      </c>
      <c r="O145">
        <v>2841.96362305</v>
      </c>
      <c r="P145">
        <v>1.32250154</v>
      </c>
      <c r="Q145">
        <v>18.719999309999999</v>
      </c>
      <c r="R145">
        <v>20</v>
      </c>
      <c r="S145">
        <v>-1.6558516000000001</v>
      </c>
      <c r="T145">
        <v>-78.677741999999995</v>
      </c>
      <c r="U145">
        <v>15.284508710000001</v>
      </c>
      <c r="V145">
        <v>13.007467269999999</v>
      </c>
      <c r="W145">
        <v>1625.75</v>
      </c>
      <c r="Y145">
        <v>1110.5</v>
      </c>
    </row>
    <row r="146" spans="1:25" x14ac:dyDescent="0.3">
      <c r="A146">
        <v>146</v>
      </c>
      <c r="B146" t="s">
        <v>2226</v>
      </c>
      <c r="C146" t="s">
        <v>2227</v>
      </c>
      <c r="D146">
        <v>-78.677787159999994</v>
      </c>
      <c r="E146">
        <v>-1.6558182800000001</v>
      </c>
      <c r="F146" s="1">
        <v>5.68</v>
      </c>
      <c r="G146" s="2">
        <f t="shared" si="4"/>
        <v>0.40999999999999992</v>
      </c>
      <c r="H146">
        <v>9.6480010000000007</v>
      </c>
      <c r="I146">
        <v>2842.48095703125</v>
      </c>
      <c r="J146">
        <v>310.7</v>
      </c>
      <c r="K146">
        <v>-0.65637206999999997</v>
      </c>
      <c r="L146">
        <v>3.4253845200000002</v>
      </c>
      <c r="M146">
        <v>8.2717437700000005</v>
      </c>
      <c r="N146">
        <v>-1.7197839999999999E-2</v>
      </c>
      <c r="O146">
        <v>2842.4809570299999</v>
      </c>
      <c r="P146">
        <v>1.3278849100000001</v>
      </c>
      <c r="Q146">
        <v>20.447998049999999</v>
      </c>
      <c r="R146">
        <v>20</v>
      </c>
      <c r="S146">
        <v>-1.65581822</v>
      </c>
      <c r="T146">
        <v>-78.677787780000003</v>
      </c>
      <c r="U146">
        <v>15.27662563</v>
      </c>
      <c r="V146">
        <v>12.75659561</v>
      </c>
      <c r="W146">
        <v>1623.75</v>
      </c>
      <c r="Y146">
        <v>1112.75</v>
      </c>
    </row>
    <row r="147" spans="1:25" x14ac:dyDescent="0.3">
      <c r="A147">
        <v>147</v>
      </c>
      <c r="B147" t="s">
        <v>2228</v>
      </c>
      <c r="C147" t="s">
        <v>2229</v>
      </c>
      <c r="D147">
        <v>-78.677844680000007</v>
      </c>
      <c r="E147">
        <v>-1.6557773600000001</v>
      </c>
      <c r="F147" s="1">
        <v>5.9</v>
      </c>
      <c r="G147" s="2">
        <f t="shared" si="4"/>
        <v>1.5000000000000346E-2</v>
      </c>
      <c r="H147">
        <v>9.6480010000000007</v>
      </c>
      <c r="I147">
        <v>2843.31420898437</v>
      </c>
      <c r="J147">
        <v>310</v>
      </c>
      <c r="K147">
        <v>-1.2884521499999999</v>
      </c>
      <c r="L147">
        <v>3.4182128899999999</v>
      </c>
      <c r="M147">
        <v>8.8810577399999993</v>
      </c>
      <c r="N147">
        <v>-2.10166E-3</v>
      </c>
      <c r="O147">
        <v>2843.3142089799999</v>
      </c>
      <c r="P147">
        <v>1.3345793500000001</v>
      </c>
      <c r="Q147">
        <v>21.239999770000001</v>
      </c>
      <c r="R147">
        <v>20</v>
      </c>
      <c r="S147">
        <v>-1.65577734</v>
      </c>
      <c r="T147">
        <v>-78.677841189999995</v>
      </c>
      <c r="U147">
        <v>15.25847626</v>
      </c>
      <c r="V147">
        <v>7.2838478100000001</v>
      </c>
      <c r="W147">
        <v>1615.75</v>
      </c>
      <c r="Y147">
        <v>1113.5</v>
      </c>
    </row>
    <row r="148" spans="1:25" x14ac:dyDescent="0.3">
      <c r="A148">
        <v>148</v>
      </c>
      <c r="B148" t="s">
        <v>2230</v>
      </c>
      <c r="C148" t="s">
        <v>2231</v>
      </c>
      <c r="D148">
        <v>-78.677887150000004</v>
      </c>
      <c r="E148">
        <v>-1.6557425299999999</v>
      </c>
      <c r="F148" s="1">
        <v>5.74</v>
      </c>
      <c r="G148" s="2">
        <f t="shared" si="4"/>
        <v>-0.19666666666666721</v>
      </c>
      <c r="H148">
        <v>9.6480010000000007</v>
      </c>
      <c r="I148">
        <v>2843.63940429687</v>
      </c>
      <c r="J148">
        <v>310.2</v>
      </c>
      <c r="K148">
        <v>-1.17951965</v>
      </c>
      <c r="L148">
        <v>3.5127716100000002</v>
      </c>
      <c r="M148">
        <v>9.1228637700000004</v>
      </c>
      <c r="N148">
        <v>8.4658100000000007E-3</v>
      </c>
      <c r="O148">
        <v>2843.6394043</v>
      </c>
      <c r="P148">
        <v>1.33983958</v>
      </c>
      <c r="Q148">
        <v>20.663999560000001</v>
      </c>
      <c r="R148">
        <v>18</v>
      </c>
      <c r="S148">
        <v>-1.6557425299999999</v>
      </c>
      <c r="T148">
        <v>-78.677886959999995</v>
      </c>
      <c r="U148">
        <v>15.21467781</v>
      </c>
      <c r="V148">
        <v>5.5263690900000002</v>
      </c>
      <c r="W148">
        <v>1196</v>
      </c>
      <c r="Y148">
        <v>1114.25</v>
      </c>
    </row>
    <row r="149" spans="1:25" x14ac:dyDescent="0.3">
      <c r="A149">
        <v>149</v>
      </c>
      <c r="B149" t="s">
        <v>2232</v>
      </c>
      <c r="C149" t="s">
        <v>2233</v>
      </c>
      <c r="D149">
        <v>-78.677923000000007</v>
      </c>
      <c r="E149">
        <v>-1.6557097599999999</v>
      </c>
      <c r="F149" s="1">
        <v>5.5</v>
      </c>
      <c r="G149" s="2">
        <f t="shared" si="4"/>
        <v>-0.51000000000000023</v>
      </c>
      <c r="H149">
        <v>9.6480010000000007</v>
      </c>
      <c r="I149">
        <v>2844.11352539062</v>
      </c>
      <c r="J149">
        <v>310.7</v>
      </c>
      <c r="K149">
        <v>-1.2010498000000001</v>
      </c>
      <c r="L149">
        <v>3.4672851599999999</v>
      </c>
      <c r="M149">
        <v>8.6344604500000006</v>
      </c>
      <c r="N149">
        <v>-2.464765E-2</v>
      </c>
      <c r="O149">
        <v>2844.1135253900002</v>
      </c>
      <c r="P149">
        <v>1.34500694</v>
      </c>
      <c r="Q149">
        <v>19.799999239999998</v>
      </c>
      <c r="R149">
        <v>18</v>
      </c>
      <c r="S149">
        <v>-1.65570974</v>
      </c>
      <c r="T149">
        <v>-78.677925110000004</v>
      </c>
      <c r="U149">
        <v>15.143385889999999</v>
      </c>
      <c r="V149">
        <v>6.7705292699999999</v>
      </c>
      <c r="W149">
        <v>946</v>
      </c>
      <c r="Y149">
        <v>1115</v>
      </c>
    </row>
    <row r="150" spans="1:25" x14ac:dyDescent="0.3">
      <c r="A150">
        <v>150</v>
      </c>
      <c r="B150" t="s">
        <v>2234</v>
      </c>
      <c r="C150" t="s">
        <v>2235</v>
      </c>
      <c r="D150">
        <v>-78.677949870000006</v>
      </c>
      <c r="E150">
        <v>-1.6556790100000001</v>
      </c>
      <c r="F150" s="1">
        <v>4.84</v>
      </c>
      <c r="G150" s="2">
        <f t="shared" si="4"/>
        <v>-0.3666666666666667</v>
      </c>
      <c r="H150">
        <v>9.6480010000000007</v>
      </c>
      <c r="I150">
        <v>2843.091796875</v>
      </c>
      <c r="J150">
        <v>311.8</v>
      </c>
      <c r="K150">
        <v>-1.5170898399999999</v>
      </c>
      <c r="L150">
        <v>3.3403930700000002</v>
      </c>
      <c r="M150">
        <v>9.1611785900000005</v>
      </c>
      <c r="N150">
        <v>5.3257499999999998E-3</v>
      </c>
      <c r="O150">
        <v>2843.0917968799999</v>
      </c>
      <c r="P150">
        <v>1.3498866599999999</v>
      </c>
      <c r="Q150">
        <v>17.42399979</v>
      </c>
      <c r="R150">
        <v>17</v>
      </c>
      <c r="S150">
        <v>-1.65567899</v>
      </c>
      <c r="T150">
        <v>-78.677948000000001</v>
      </c>
      <c r="U150">
        <v>15.019130710000001</v>
      </c>
      <c r="V150">
        <v>5.6896629299999999</v>
      </c>
      <c r="W150">
        <v>876</v>
      </c>
      <c r="Y150">
        <v>1116.5</v>
      </c>
    </row>
    <row r="151" spans="1:25" x14ac:dyDescent="0.3">
      <c r="A151">
        <v>151</v>
      </c>
      <c r="B151" t="s">
        <v>2236</v>
      </c>
      <c r="C151" t="s">
        <v>2237</v>
      </c>
      <c r="D151">
        <v>-78.677980259999998</v>
      </c>
      <c r="E151">
        <v>-1.6556474800000001</v>
      </c>
      <c r="F151" s="1">
        <v>4.82</v>
      </c>
      <c r="G151" s="2">
        <f t="shared" si="4"/>
        <v>1.2500000000000474E-2</v>
      </c>
      <c r="H151">
        <v>9.6480010000000007</v>
      </c>
      <c r="I151">
        <v>2842.42724609375</v>
      </c>
      <c r="J151">
        <v>312.2</v>
      </c>
      <c r="K151">
        <v>-1.05023193</v>
      </c>
      <c r="L151">
        <v>3.54389954</v>
      </c>
      <c r="M151">
        <v>9.0151367199999992</v>
      </c>
      <c r="N151">
        <v>-5.6731799999999999E-3</v>
      </c>
      <c r="O151">
        <v>2842.4272460900002</v>
      </c>
      <c r="P151">
        <v>1.35365522</v>
      </c>
      <c r="Q151">
        <v>17.351999280000001</v>
      </c>
      <c r="R151">
        <v>16</v>
      </c>
      <c r="S151">
        <v>-1.65564752</v>
      </c>
      <c r="T151">
        <v>-78.677978519999996</v>
      </c>
      <c r="U151">
        <v>14.938584329999999</v>
      </c>
      <c r="V151">
        <v>4.8404960600000004</v>
      </c>
      <c r="W151">
        <v>815</v>
      </c>
      <c r="Y151">
        <v>1117</v>
      </c>
    </row>
    <row r="152" spans="1:25" x14ac:dyDescent="0.3">
      <c r="A152">
        <v>152</v>
      </c>
      <c r="B152" t="s">
        <v>2238</v>
      </c>
      <c r="C152" t="s">
        <v>2239</v>
      </c>
      <c r="D152">
        <v>-78.678011560000002</v>
      </c>
      <c r="E152">
        <v>-1.6556149200000001</v>
      </c>
      <c r="F152" s="1">
        <v>4.7</v>
      </c>
      <c r="G152" s="2">
        <f t="shared" si="4"/>
        <v>-0.31749999999999989</v>
      </c>
      <c r="H152">
        <v>9.6480010000000007</v>
      </c>
      <c r="I152">
        <v>2842.6552734375</v>
      </c>
      <c r="J152">
        <v>312.39999999999998</v>
      </c>
      <c r="K152">
        <v>-1.4368896499999999</v>
      </c>
      <c r="L152">
        <v>3.5989685100000002</v>
      </c>
      <c r="M152">
        <v>8.8894348099999991</v>
      </c>
      <c r="N152">
        <v>6.9284300000000002E-3</v>
      </c>
      <c r="O152">
        <v>2842.6552734400002</v>
      </c>
      <c r="P152">
        <v>1.3572075400000001</v>
      </c>
      <c r="Q152">
        <v>16.91999817</v>
      </c>
      <c r="R152">
        <v>15</v>
      </c>
      <c r="S152">
        <v>-1.65561497</v>
      </c>
      <c r="T152">
        <v>-78.678009029999998</v>
      </c>
      <c r="U152">
        <v>14.86285591</v>
      </c>
      <c r="V152">
        <v>4.9522204399999996</v>
      </c>
      <c r="W152">
        <v>755</v>
      </c>
      <c r="Y152">
        <v>1118</v>
      </c>
    </row>
    <row r="153" spans="1:25" x14ac:dyDescent="0.3">
      <c r="A153">
        <v>153</v>
      </c>
      <c r="B153" t="s">
        <v>2240</v>
      </c>
      <c r="C153" t="s">
        <v>2241</v>
      </c>
      <c r="D153">
        <v>-78.678042070000004</v>
      </c>
      <c r="E153">
        <v>-1.65558991</v>
      </c>
      <c r="F153" s="1">
        <v>4.2300000000000004</v>
      </c>
      <c r="G153" s="2">
        <f t="shared" si="4"/>
        <v>-0.31500000000000011</v>
      </c>
      <c r="H153">
        <v>9.6480010000000007</v>
      </c>
      <c r="I153">
        <v>2842.65283203125</v>
      </c>
      <c r="J153">
        <v>312.39999999999998</v>
      </c>
      <c r="K153">
        <v>-1.7577056900000001</v>
      </c>
      <c r="L153">
        <v>2.6005859400000002</v>
      </c>
      <c r="M153">
        <v>9.3263702399999993</v>
      </c>
      <c r="N153">
        <v>4.1749700000000001E-3</v>
      </c>
      <c r="O153">
        <v>2842.6528320299999</v>
      </c>
      <c r="P153">
        <v>1.36105382</v>
      </c>
      <c r="Q153">
        <v>15.227999690000001</v>
      </c>
      <c r="R153">
        <v>13</v>
      </c>
      <c r="S153">
        <v>-1.65558994</v>
      </c>
      <c r="T153">
        <v>-78.678039549999994</v>
      </c>
      <c r="U153">
        <v>14.81721306</v>
      </c>
      <c r="V153">
        <v>6.8192610699999996</v>
      </c>
      <c r="W153">
        <v>853.25</v>
      </c>
      <c r="Y153">
        <v>1119.25</v>
      </c>
    </row>
    <row r="154" spans="1:25" x14ac:dyDescent="0.3">
      <c r="A154">
        <v>154</v>
      </c>
      <c r="B154" t="s">
        <v>2242</v>
      </c>
      <c r="C154" t="s">
        <v>2243</v>
      </c>
      <c r="D154">
        <v>-78.678063719999997</v>
      </c>
      <c r="E154">
        <v>-1.65556557</v>
      </c>
      <c r="F154" s="1">
        <v>3.93</v>
      </c>
      <c r="G154" s="2">
        <f t="shared" si="4"/>
        <v>-0.95916666666666706</v>
      </c>
      <c r="H154">
        <v>9.6480010000000007</v>
      </c>
      <c r="I154">
        <v>2842.24169921875</v>
      </c>
      <c r="J154">
        <v>312.60000000000002</v>
      </c>
      <c r="K154">
        <v>-1.5673675499999999</v>
      </c>
      <c r="L154">
        <v>3.1584320099999998</v>
      </c>
      <c r="M154">
        <v>8.9540863000000002</v>
      </c>
      <c r="N154">
        <v>-3.1170000000000001E-5</v>
      </c>
      <c r="O154">
        <v>2842.2416992200001</v>
      </c>
      <c r="P154">
        <v>1.36383057</v>
      </c>
      <c r="Q154">
        <v>14.147999759999999</v>
      </c>
      <c r="R154">
        <v>8</v>
      </c>
      <c r="S154">
        <v>-1.65556562</v>
      </c>
      <c r="T154">
        <v>-78.678062440000005</v>
      </c>
      <c r="U154">
        <v>14.79181385</v>
      </c>
      <c r="V154">
        <v>10.360859870000001</v>
      </c>
      <c r="W154">
        <v>816.5</v>
      </c>
      <c r="Y154">
        <v>1124.25</v>
      </c>
    </row>
    <row r="155" spans="1:25" x14ac:dyDescent="0.3">
      <c r="A155">
        <v>155</v>
      </c>
      <c r="B155" t="s">
        <v>2244</v>
      </c>
      <c r="C155" t="s">
        <v>2245</v>
      </c>
      <c r="D155">
        <v>-78.678069249999993</v>
      </c>
      <c r="E155">
        <v>-1.6555598499999999</v>
      </c>
      <c r="F155" s="1">
        <v>2.44</v>
      </c>
      <c r="G155" s="2">
        <f t="shared" si="4"/>
        <v>-1.1383333333333334</v>
      </c>
      <c r="H155">
        <v>9.6480010000000007</v>
      </c>
      <c r="I155">
        <v>2842.82690429687</v>
      </c>
      <c r="J155">
        <v>312.7</v>
      </c>
      <c r="K155">
        <v>-1.2776641799999999</v>
      </c>
      <c r="L155">
        <v>3.4313812299999999</v>
      </c>
      <c r="M155">
        <v>9.2521667500000007</v>
      </c>
      <c r="N155">
        <v>1.890534E-2</v>
      </c>
      <c r="O155">
        <v>2842.8269043</v>
      </c>
      <c r="P155">
        <v>1.3662033099999999</v>
      </c>
      <c r="Q155">
        <v>8.7840004</v>
      </c>
      <c r="R155">
        <v>5</v>
      </c>
      <c r="S155">
        <v>-1.6555599000000001</v>
      </c>
      <c r="T155">
        <v>-78.678070070000004</v>
      </c>
      <c r="U155">
        <v>14.776586529999999</v>
      </c>
      <c r="V155">
        <v>15.640831950000001</v>
      </c>
      <c r="W155">
        <v>754.25</v>
      </c>
      <c r="Y155">
        <v>1130.25</v>
      </c>
    </row>
    <row r="156" spans="1:25" x14ac:dyDescent="0.3">
      <c r="A156">
        <v>156</v>
      </c>
      <c r="B156" t="s">
        <v>2246</v>
      </c>
      <c r="C156" t="s">
        <v>2247</v>
      </c>
      <c r="D156">
        <v>-78.67807938</v>
      </c>
      <c r="E156">
        <v>-1.6555525</v>
      </c>
      <c r="F156" s="1">
        <v>1.89</v>
      </c>
      <c r="G156" s="2">
        <f t="shared" si="4"/>
        <v>-0.36916666666666664</v>
      </c>
      <c r="H156">
        <v>9.6480010000000007</v>
      </c>
      <c r="I156">
        <v>2843.47583007812</v>
      </c>
      <c r="J156">
        <v>312.3</v>
      </c>
      <c r="K156">
        <v>-1.80918884</v>
      </c>
      <c r="L156">
        <v>3.38349915</v>
      </c>
      <c r="M156">
        <v>9.6412200899999991</v>
      </c>
      <c r="N156">
        <v>7.6759869999999994E-2</v>
      </c>
      <c r="O156">
        <v>2843.4758300799999</v>
      </c>
      <c r="P156">
        <v>1.36738527</v>
      </c>
      <c r="Q156">
        <v>6.8039999</v>
      </c>
      <c r="R156">
        <v>4</v>
      </c>
      <c r="S156">
        <v>-1.6555525099999999</v>
      </c>
      <c r="T156">
        <v>-78.678077700000003</v>
      </c>
      <c r="U156">
        <v>14.78467655</v>
      </c>
      <c r="V156">
        <v>19.271823879999999</v>
      </c>
      <c r="W156">
        <v>688.75</v>
      </c>
      <c r="Y156">
        <v>1135.75</v>
      </c>
    </row>
    <row r="157" spans="1:25" x14ac:dyDescent="0.3">
      <c r="A157">
        <v>157</v>
      </c>
      <c r="B157" t="s">
        <v>2248</v>
      </c>
      <c r="C157" t="s">
        <v>2249</v>
      </c>
      <c r="D157">
        <v>-78.678089279999995</v>
      </c>
      <c r="E157">
        <v>-1.6555449</v>
      </c>
      <c r="F157" s="1">
        <v>1.57</v>
      </c>
      <c r="G157" s="2">
        <f t="shared" si="4"/>
        <v>-0.1841666666666667</v>
      </c>
      <c r="H157">
        <v>9.6480010000000007</v>
      </c>
      <c r="I157">
        <v>2843.65283203125</v>
      </c>
      <c r="J157">
        <v>312</v>
      </c>
      <c r="K157">
        <v>-0.89100646999999999</v>
      </c>
      <c r="L157">
        <v>3.3667297399999998</v>
      </c>
      <c r="M157">
        <v>8.1304779099999998</v>
      </c>
      <c r="N157">
        <v>1.243242E-2</v>
      </c>
      <c r="O157">
        <v>2843.6528320299999</v>
      </c>
      <c r="P157">
        <v>1.3684715000000001</v>
      </c>
      <c r="Q157">
        <v>5.6519999500000004</v>
      </c>
      <c r="R157">
        <v>3</v>
      </c>
      <c r="S157">
        <v>-1.6555448800000001</v>
      </c>
      <c r="T157">
        <v>-78.678092960000001</v>
      </c>
      <c r="U157">
        <v>14.80102634</v>
      </c>
      <c r="V157">
        <v>28.358509059999999</v>
      </c>
      <c r="W157">
        <v>729.25</v>
      </c>
      <c r="Y157">
        <v>1140.5</v>
      </c>
    </row>
    <row r="158" spans="1:25" x14ac:dyDescent="0.3">
      <c r="A158">
        <v>158</v>
      </c>
      <c r="B158" t="s">
        <v>2250</v>
      </c>
      <c r="C158" t="s">
        <v>2251</v>
      </c>
      <c r="D158">
        <v>-78.678098019999993</v>
      </c>
      <c r="E158">
        <v>-1.6555366600000001</v>
      </c>
      <c r="F158" s="1">
        <v>1.4</v>
      </c>
      <c r="G158" s="2">
        <f t="shared" si="4"/>
        <v>-0.43250000000000011</v>
      </c>
      <c r="H158">
        <v>9.6480010000000007</v>
      </c>
      <c r="I158">
        <v>2842.52294921875</v>
      </c>
      <c r="J158">
        <v>312.3</v>
      </c>
      <c r="K158">
        <v>-1.5350494400000001</v>
      </c>
      <c r="L158">
        <v>3.73065186</v>
      </c>
      <c r="M158">
        <v>8.8152160599999991</v>
      </c>
      <c r="N158">
        <v>8.6824699999999994E-3</v>
      </c>
      <c r="O158">
        <v>2842.5229492200001</v>
      </c>
      <c r="P158">
        <v>1.3693708200000001</v>
      </c>
      <c r="Q158">
        <v>5.0399999600000003</v>
      </c>
      <c r="R158">
        <v>4</v>
      </c>
      <c r="S158">
        <v>-1.6555366499999999</v>
      </c>
      <c r="T158">
        <v>-78.67810059</v>
      </c>
      <c r="U158">
        <v>14.82418919</v>
      </c>
      <c r="V158">
        <v>40.205986019999997</v>
      </c>
      <c r="W158">
        <v>582.25</v>
      </c>
      <c r="Y158">
        <v>1141</v>
      </c>
    </row>
    <row r="159" spans="1:25" x14ac:dyDescent="0.3">
      <c r="A159">
        <v>159</v>
      </c>
      <c r="B159" t="s">
        <v>2252</v>
      </c>
      <c r="C159" t="s">
        <v>2253</v>
      </c>
      <c r="D159">
        <v>-78.678100090000001</v>
      </c>
      <c r="E159">
        <v>-1.6555329400000001</v>
      </c>
      <c r="F159" s="1">
        <v>0.73</v>
      </c>
      <c r="G159" s="2">
        <f t="shared" si="4"/>
        <v>-0.67083333333333328</v>
      </c>
      <c r="H159">
        <v>9.6480010000000007</v>
      </c>
      <c r="I159">
        <v>2843.21704101562</v>
      </c>
      <c r="J159">
        <v>312.60000000000002</v>
      </c>
      <c r="K159">
        <v>-0.74855042000000005</v>
      </c>
      <c r="L159">
        <v>3.4792633099999999</v>
      </c>
      <c r="M159">
        <v>7.9497070299999999</v>
      </c>
      <c r="N159">
        <v>9.1810639999999999E-2</v>
      </c>
      <c r="O159">
        <v>2843.2170410200001</v>
      </c>
      <c r="P159">
        <v>1.3703120900000001</v>
      </c>
      <c r="Q159">
        <v>2.62800002</v>
      </c>
      <c r="R159">
        <v>3</v>
      </c>
      <c r="S159">
        <v>-1.6555329599999999</v>
      </c>
      <c r="T159">
        <v>-78.67810059</v>
      </c>
      <c r="U159">
        <v>14.87055969</v>
      </c>
      <c r="V159">
        <v>69.008911130000001</v>
      </c>
      <c r="W159">
        <v>1068</v>
      </c>
      <c r="Y159">
        <v>1142</v>
      </c>
    </row>
    <row r="160" spans="1:25" x14ac:dyDescent="0.3">
      <c r="A160">
        <v>160</v>
      </c>
      <c r="B160" t="s">
        <v>2254</v>
      </c>
      <c r="C160" t="s">
        <v>2255</v>
      </c>
      <c r="D160">
        <v>-78.678096690000004</v>
      </c>
      <c r="E160">
        <v>-1.655535</v>
      </c>
      <c r="F160" s="1">
        <v>0.36</v>
      </c>
      <c r="G160" s="2">
        <f t="shared" si="4"/>
        <v>0.21416666666666664</v>
      </c>
      <c r="H160">
        <v>10.72</v>
      </c>
      <c r="I160">
        <v>2843.8017578125</v>
      </c>
      <c r="J160">
        <v>312.7</v>
      </c>
      <c r="K160">
        <v>-1.03106689</v>
      </c>
      <c r="L160">
        <v>4.2501983599999997</v>
      </c>
      <c r="M160">
        <v>8.1903228800000001</v>
      </c>
      <c r="N160">
        <v>-7.0786900000000003E-3</v>
      </c>
      <c r="O160">
        <v>2843.8017578099998</v>
      </c>
      <c r="P160">
        <v>1.3710278300000001</v>
      </c>
      <c r="Q160">
        <v>1.296</v>
      </c>
      <c r="R160">
        <v>4</v>
      </c>
      <c r="S160">
        <v>-1.6555349800000001</v>
      </c>
      <c r="T160">
        <v>-78.678092960000001</v>
      </c>
      <c r="U160">
        <v>14.87055969</v>
      </c>
      <c r="V160">
        <v>67.03298187</v>
      </c>
      <c r="W160">
        <v>1373.25</v>
      </c>
      <c r="Y160">
        <v>1144.25</v>
      </c>
    </row>
    <row r="161" spans="1:25" x14ac:dyDescent="0.3">
      <c r="A161">
        <v>161</v>
      </c>
      <c r="B161" t="s">
        <v>2256</v>
      </c>
      <c r="C161" t="s">
        <v>2257</v>
      </c>
      <c r="D161">
        <v>-78.678098739999996</v>
      </c>
      <c r="E161">
        <v>-1.6555288399999999</v>
      </c>
      <c r="F161" s="1">
        <v>1.3</v>
      </c>
      <c r="G161" s="2">
        <f t="shared" si="4"/>
        <v>1.7708333333333337</v>
      </c>
      <c r="H161">
        <v>9.6480010000000007</v>
      </c>
      <c r="I161">
        <v>2844.33569335937</v>
      </c>
      <c r="J161">
        <v>312.89999999999998</v>
      </c>
      <c r="K161">
        <v>-0.98318481000000002</v>
      </c>
      <c r="L161">
        <v>4.6715698200000002</v>
      </c>
      <c r="M161">
        <v>8.5841827399999993</v>
      </c>
      <c r="N161">
        <v>2.0258129999999999E-2</v>
      </c>
      <c r="O161">
        <v>2844.3356933599998</v>
      </c>
      <c r="P161">
        <v>1.3729097800000001</v>
      </c>
      <c r="Q161">
        <v>4.6799998299999999</v>
      </c>
      <c r="R161">
        <v>9</v>
      </c>
      <c r="S161">
        <v>-1.65552878</v>
      </c>
      <c r="T161">
        <v>-78.67810059</v>
      </c>
      <c r="U161">
        <v>14.92371941</v>
      </c>
      <c r="V161">
        <v>36.223766329999997</v>
      </c>
      <c r="W161">
        <v>1735.25</v>
      </c>
      <c r="Y161">
        <v>1148</v>
      </c>
    </row>
    <row r="162" spans="1:25" x14ac:dyDescent="0.3">
      <c r="A162">
        <v>162</v>
      </c>
      <c r="B162" t="s">
        <v>2258</v>
      </c>
      <c r="C162" t="s">
        <v>2259</v>
      </c>
      <c r="D162">
        <v>-78.678123740000004</v>
      </c>
      <c r="E162">
        <v>-1.65550555</v>
      </c>
      <c r="F162" s="1">
        <v>3.39</v>
      </c>
      <c r="G162" s="2">
        <f t="shared" si="4"/>
        <v>1.3133333333333332</v>
      </c>
      <c r="H162">
        <v>9.6480010000000007</v>
      </c>
      <c r="I162">
        <v>2845.22290039062</v>
      </c>
      <c r="J162">
        <v>311.8</v>
      </c>
      <c r="K162">
        <v>-1.5458221400000001</v>
      </c>
      <c r="L162">
        <v>3.6612243699999998</v>
      </c>
      <c r="M162">
        <v>8.9911956800000006</v>
      </c>
      <c r="N162">
        <v>1.8534439999999999E-2</v>
      </c>
      <c r="O162">
        <v>2845.2229003900002</v>
      </c>
      <c r="P162">
        <v>1.3760693100000001</v>
      </c>
      <c r="Q162">
        <v>12.20400047</v>
      </c>
      <c r="R162">
        <v>12</v>
      </c>
      <c r="S162">
        <v>-1.6555055400000001</v>
      </c>
      <c r="T162">
        <v>-78.678123470000003</v>
      </c>
      <c r="U162">
        <v>14.92371941</v>
      </c>
      <c r="V162">
        <v>23.467672350000001</v>
      </c>
      <c r="W162">
        <v>1854.25</v>
      </c>
      <c r="Y162">
        <v>1148.5</v>
      </c>
    </row>
    <row r="163" spans="1:25" x14ac:dyDescent="0.3">
      <c r="A163">
        <v>163</v>
      </c>
      <c r="B163" t="s">
        <v>2260</v>
      </c>
      <c r="C163" t="s">
        <v>2261</v>
      </c>
      <c r="D163">
        <v>-78.678154899999996</v>
      </c>
      <c r="E163">
        <v>-1.6554797400000001</v>
      </c>
      <c r="F163" s="1">
        <v>3.72</v>
      </c>
      <c r="G163" s="2">
        <f t="shared" si="4"/>
        <v>0.1141666666666664</v>
      </c>
      <c r="H163">
        <v>9.6480010000000007</v>
      </c>
      <c r="I163">
        <v>2846.28295898437</v>
      </c>
      <c r="J163">
        <v>311.10000000000002</v>
      </c>
      <c r="K163">
        <v>-1.0131072999999999</v>
      </c>
      <c r="L163">
        <v>4.4010314900000003</v>
      </c>
      <c r="M163">
        <v>8.4129943800000007</v>
      </c>
      <c r="N163">
        <v>3.7598100000000001E-3</v>
      </c>
      <c r="O163">
        <v>2846.2829589799999</v>
      </c>
      <c r="P163">
        <v>1.37893474</v>
      </c>
      <c r="Q163">
        <v>13.3920002</v>
      </c>
      <c r="R163">
        <v>12</v>
      </c>
      <c r="S163">
        <v>-1.65547979</v>
      </c>
      <c r="T163">
        <v>-78.678153989999998</v>
      </c>
      <c r="U163">
        <v>14.929018020000001</v>
      </c>
      <c r="V163">
        <v>22.047540659999999</v>
      </c>
      <c r="W163">
        <v>1062.5</v>
      </c>
      <c r="Y163">
        <v>1149.5</v>
      </c>
    </row>
    <row r="164" spans="1:25" x14ac:dyDescent="0.3">
      <c r="A164">
        <v>164</v>
      </c>
      <c r="B164" t="s">
        <v>2262</v>
      </c>
      <c r="C164" t="s">
        <v>2263</v>
      </c>
      <c r="D164">
        <v>-78.678186440000005</v>
      </c>
      <c r="E164">
        <v>-1.6554522700000001</v>
      </c>
      <c r="F164" s="1">
        <v>3.96</v>
      </c>
      <c r="G164" s="2">
        <f t="shared" si="4"/>
        <v>0.38750000000000018</v>
      </c>
      <c r="H164">
        <v>9.6480010000000007</v>
      </c>
      <c r="I164">
        <v>2846.33349609375</v>
      </c>
      <c r="J164">
        <v>311.5</v>
      </c>
      <c r="K164">
        <v>-0.93530272999999997</v>
      </c>
      <c r="L164">
        <v>4.2047119100000003</v>
      </c>
      <c r="M164">
        <v>8.8164215099999996</v>
      </c>
      <c r="N164">
        <v>3.7554699999999999E-3</v>
      </c>
      <c r="O164">
        <v>2846.3334960900002</v>
      </c>
      <c r="P164">
        <v>1.3838750099999999</v>
      </c>
      <c r="Q164">
        <v>14.25599957</v>
      </c>
      <c r="R164">
        <v>16</v>
      </c>
      <c r="S164">
        <v>-1.65545225</v>
      </c>
      <c r="T164">
        <v>-78.678184509999994</v>
      </c>
      <c r="U164">
        <v>14.96016026</v>
      </c>
      <c r="V164">
        <v>24.009763719999999</v>
      </c>
      <c r="W164">
        <v>1331.5</v>
      </c>
      <c r="Y164">
        <v>1152.75</v>
      </c>
    </row>
    <row r="165" spans="1:25" x14ac:dyDescent="0.3">
      <c r="A165">
        <v>165</v>
      </c>
      <c r="B165" t="s">
        <v>2264</v>
      </c>
      <c r="C165" t="s">
        <v>2265</v>
      </c>
      <c r="D165">
        <v>-78.678220909999993</v>
      </c>
      <c r="E165">
        <v>-1.6554230999999999</v>
      </c>
      <c r="F165" s="1">
        <v>4.49</v>
      </c>
      <c r="G165" s="2">
        <f t="shared" si="4"/>
        <v>0.48333333333333384</v>
      </c>
      <c r="H165">
        <v>9.6480010000000007</v>
      </c>
      <c r="I165">
        <v>2845.23779296875</v>
      </c>
      <c r="J165">
        <v>311.5</v>
      </c>
      <c r="K165">
        <v>-0.93051147000000001</v>
      </c>
      <c r="L165">
        <v>4.4632720900000002</v>
      </c>
      <c r="M165">
        <v>8.6452331499999993</v>
      </c>
      <c r="N165">
        <v>9.9196400000000004E-3</v>
      </c>
      <c r="O165">
        <v>2845.2377929700001</v>
      </c>
      <c r="P165">
        <v>1.38804007</v>
      </c>
      <c r="Q165">
        <v>16.163999560000001</v>
      </c>
      <c r="R165">
        <v>17</v>
      </c>
      <c r="S165">
        <v>-1.65542305</v>
      </c>
      <c r="T165">
        <v>-78.678222660000003</v>
      </c>
      <c r="U165">
        <v>14.97121525</v>
      </c>
      <c r="V165">
        <v>21.36540604</v>
      </c>
      <c r="W165">
        <v>1471.5</v>
      </c>
      <c r="Y165">
        <v>1155</v>
      </c>
    </row>
    <row r="166" spans="1:25" x14ac:dyDescent="0.3">
      <c r="A166">
        <v>166</v>
      </c>
      <c r="B166" t="s">
        <v>2266</v>
      </c>
      <c r="C166" t="s">
        <v>2267</v>
      </c>
      <c r="D166">
        <v>-78.678253510000005</v>
      </c>
      <c r="E166">
        <v>-1.6553915800000001</v>
      </c>
      <c r="F166" s="1">
        <v>4.9000000000000004</v>
      </c>
      <c r="G166" s="2">
        <f t="shared" si="4"/>
        <v>0.50583333333333325</v>
      </c>
      <c r="H166">
        <v>9.6480010000000007</v>
      </c>
      <c r="I166">
        <v>2843.82153320312</v>
      </c>
      <c r="J166">
        <v>311.89999999999998</v>
      </c>
      <c r="K166">
        <v>-0.62524413999999995</v>
      </c>
      <c r="L166">
        <v>3.5534820599999999</v>
      </c>
      <c r="M166">
        <v>8.5817871100000005</v>
      </c>
      <c r="N166">
        <v>-1.9545399999999998E-3</v>
      </c>
      <c r="O166">
        <v>2843.8215332</v>
      </c>
      <c r="P166">
        <v>1.39152575</v>
      </c>
      <c r="Q166">
        <v>17.63999939</v>
      </c>
      <c r="R166">
        <v>19</v>
      </c>
      <c r="S166">
        <v>-1.6553915699999999</v>
      </c>
      <c r="T166">
        <v>-78.678253170000005</v>
      </c>
      <c r="U166">
        <v>14.97356987</v>
      </c>
      <c r="V166">
        <v>15.994783399999999</v>
      </c>
      <c r="W166">
        <v>1567.75</v>
      </c>
      <c r="Y166">
        <v>1156.25</v>
      </c>
    </row>
    <row r="167" spans="1:25" x14ac:dyDescent="0.3">
      <c r="A167">
        <v>167</v>
      </c>
      <c r="B167" t="s">
        <v>2268</v>
      </c>
      <c r="C167" t="s">
        <v>2269</v>
      </c>
      <c r="D167">
        <v>-78.678299420000002</v>
      </c>
      <c r="E167">
        <v>-1.65535272</v>
      </c>
      <c r="F167" s="1">
        <v>5.44</v>
      </c>
      <c r="G167" s="2">
        <f t="shared" si="4"/>
        <v>0.28333333333333305</v>
      </c>
      <c r="H167">
        <v>9.6480010000000007</v>
      </c>
      <c r="I167">
        <v>2843.63940429687</v>
      </c>
      <c r="J167">
        <v>312.5</v>
      </c>
      <c r="K167">
        <v>-0.62286377000000004</v>
      </c>
      <c r="L167">
        <v>3.0231628399999999</v>
      </c>
      <c r="M167">
        <v>8.5267181399999998</v>
      </c>
      <c r="N167">
        <v>1.1756050000000001E-2</v>
      </c>
      <c r="O167">
        <v>2843.6394043</v>
      </c>
      <c r="P167">
        <v>1.3985828199999999</v>
      </c>
      <c r="Q167">
        <v>19.583999630000001</v>
      </c>
      <c r="R167">
        <v>20</v>
      </c>
      <c r="S167">
        <v>-1.6553527100000001</v>
      </c>
      <c r="T167">
        <v>-78.678298949999999</v>
      </c>
      <c r="U167">
        <v>14.97356987</v>
      </c>
      <c r="V167">
        <v>14.0167017</v>
      </c>
      <c r="W167">
        <v>1670.25</v>
      </c>
      <c r="Y167">
        <v>1159.5</v>
      </c>
    </row>
    <row r="168" spans="1:25" x14ac:dyDescent="0.3">
      <c r="A168">
        <v>168</v>
      </c>
      <c r="B168" t="s">
        <v>2270</v>
      </c>
      <c r="C168" t="s">
        <v>2271</v>
      </c>
      <c r="D168">
        <v>-78.678331659999998</v>
      </c>
      <c r="E168">
        <v>-1.6553187199999999</v>
      </c>
      <c r="F168" s="1">
        <v>5.49</v>
      </c>
      <c r="G168" s="2">
        <f t="shared" si="4"/>
        <v>0.18833333333333271</v>
      </c>
      <c r="H168">
        <v>9.6480010000000007</v>
      </c>
      <c r="I168">
        <v>2843.92822265625</v>
      </c>
      <c r="J168">
        <v>316</v>
      </c>
      <c r="K168">
        <v>-1.3626708999999999</v>
      </c>
      <c r="L168">
        <v>3.3906707800000002</v>
      </c>
      <c r="M168">
        <v>8.8283843999999991</v>
      </c>
      <c r="N168">
        <v>-7.0159999999999997E-3</v>
      </c>
      <c r="O168">
        <v>2843.9282226599998</v>
      </c>
      <c r="P168">
        <v>1.4033360500000001</v>
      </c>
      <c r="Q168">
        <v>19.76399803</v>
      </c>
      <c r="R168">
        <v>21</v>
      </c>
      <c r="S168">
        <v>-1.65531874</v>
      </c>
      <c r="T168">
        <v>-78.678329469999994</v>
      </c>
      <c r="U168">
        <v>14.963191030000001</v>
      </c>
      <c r="V168">
        <v>6.6721086500000002</v>
      </c>
      <c r="W168">
        <v>1376</v>
      </c>
      <c r="Y168">
        <v>1161.5</v>
      </c>
    </row>
    <row r="169" spans="1:25" x14ac:dyDescent="0.3">
      <c r="A169">
        <v>169</v>
      </c>
      <c r="B169" t="s">
        <v>2272</v>
      </c>
      <c r="C169" t="s">
        <v>2273</v>
      </c>
      <c r="D169">
        <v>-78.678363809999993</v>
      </c>
      <c r="E169">
        <v>-1.6552685199999999</v>
      </c>
      <c r="F169" s="1">
        <v>5.81</v>
      </c>
      <c r="G169" s="2">
        <f t="shared" si="4"/>
        <v>7.6666666666666439E-2</v>
      </c>
      <c r="H169">
        <v>9.6480010000000007</v>
      </c>
      <c r="I169">
        <v>2843.27661132812</v>
      </c>
      <c r="J169">
        <v>318</v>
      </c>
      <c r="K169">
        <v>-1.29203796</v>
      </c>
      <c r="L169">
        <v>3.74023438</v>
      </c>
      <c r="M169">
        <v>9.3060302700000008</v>
      </c>
      <c r="N169">
        <v>2.1501960000000001E-2</v>
      </c>
      <c r="O169">
        <v>2843.2766113299999</v>
      </c>
      <c r="P169">
        <v>1.40999067</v>
      </c>
      <c r="Q169">
        <v>20.915998460000001</v>
      </c>
      <c r="R169">
        <v>19</v>
      </c>
      <c r="S169">
        <v>-1.6552685499999999</v>
      </c>
      <c r="T169">
        <v>-78.678367609999995</v>
      </c>
      <c r="U169">
        <v>14.897109029999999</v>
      </c>
      <c r="V169">
        <v>10.97073936</v>
      </c>
      <c r="W169">
        <v>997.75</v>
      </c>
      <c r="Y169">
        <v>1162.75</v>
      </c>
    </row>
    <row r="170" spans="1:25" x14ac:dyDescent="0.3">
      <c r="A170">
        <v>170</v>
      </c>
      <c r="B170" t="s">
        <v>2274</v>
      </c>
      <c r="C170" t="s">
        <v>2275</v>
      </c>
      <c r="D170">
        <v>-78.678392310000007</v>
      </c>
      <c r="E170">
        <v>-1.65523742</v>
      </c>
      <c r="F170" s="1">
        <v>5.6</v>
      </c>
      <c r="G170" s="2">
        <f t="shared" si="4"/>
        <v>-0.23833333333333284</v>
      </c>
      <c r="H170">
        <v>9.6480010000000007</v>
      </c>
      <c r="I170">
        <v>2842.75</v>
      </c>
      <c r="J170">
        <v>316.8</v>
      </c>
      <c r="K170">
        <v>-1.78643799</v>
      </c>
      <c r="L170">
        <v>3.7282562299999999</v>
      </c>
      <c r="M170">
        <v>8.5494537400000006</v>
      </c>
      <c r="N170">
        <v>-1.2952389999999999E-2</v>
      </c>
      <c r="O170">
        <v>2842.75</v>
      </c>
      <c r="P170">
        <v>1.4147300700000001</v>
      </c>
      <c r="Q170">
        <v>20.159999849999998</v>
      </c>
      <c r="R170">
        <v>19</v>
      </c>
      <c r="S170">
        <v>-1.6552374400000001</v>
      </c>
      <c r="T170">
        <v>-78.678390500000006</v>
      </c>
      <c r="U170">
        <v>14.835747720000001</v>
      </c>
      <c r="V170">
        <v>6.8806757899999997</v>
      </c>
      <c r="W170">
        <v>991</v>
      </c>
      <c r="Y170">
        <v>1164.75</v>
      </c>
    </row>
    <row r="171" spans="1:25" x14ac:dyDescent="0.3">
      <c r="A171">
        <v>171</v>
      </c>
      <c r="B171" t="s">
        <v>2276</v>
      </c>
      <c r="C171" t="s">
        <v>2277</v>
      </c>
      <c r="D171">
        <v>-78.678423460000005</v>
      </c>
      <c r="E171">
        <v>-1.65520314</v>
      </c>
      <c r="F171" s="1">
        <v>5.4</v>
      </c>
      <c r="G171" s="2">
        <f t="shared" si="4"/>
        <v>-0.23499999999999965</v>
      </c>
      <c r="H171">
        <v>9.6480010000000007</v>
      </c>
      <c r="I171">
        <v>2842.84008789062</v>
      </c>
      <c r="J171">
        <v>315.10000000000002</v>
      </c>
      <c r="K171">
        <v>-2.30358887</v>
      </c>
      <c r="L171">
        <v>3.5881957999999998</v>
      </c>
      <c r="M171">
        <v>8.6141052200000008</v>
      </c>
      <c r="N171">
        <v>1.498294E-2</v>
      </c>
      <c r="O171">
        <v>2842.8400878900002</v>
      </c>
      <c r="P171">
        <v>1.42055869</v>
      </c>
      <c r="Q171">
        <v>19.440000529999999</v>
      </c>
      <c r="R171">
        <v>18</v>
      </c>
      <c r="S171">
        <v>-1.6552031</v>
      </c>
      <c r="T171">
        <v>-78.678421020000002</v>
      </c>
      <c r="U171">
        <v>14.751682280000001</v>
      </c>
      <c r="V171">
        <v>4.4313926700000001</v>
      </c>
      <c r="W171">
        <v>983</v>
      </c>
      <c r="Y171">
        <v>1166</v>
      </c>
    </row>
    <row r="172" spans="1:25" x14ac:dyDescent="0.3">
      <c r="A172">
        <v>172</v>
      </c>
      <c r="B172" t="s">
        <v>2278</v>
      </c>
      <c r="C172" t="s">
        <v>2279</v>
      </c>
      <c r="D172">
        <v>-78.67845681</v>
      </c>
      <c r="E172">
        <v>-1.65517928</v>
      </c>
      <c r="F172" s="1">
        <v>5.07</v>
      </c>
      <c r="G172" s="2">
        <f t="shared" si="4"/>
        <v>-0.44166666666666715</v>
      </c>
      <c r="H172">
        <v>9.6480010000000007</v>
      </c>
      <c r="I172">
        <v>2843.7294921875</v>
      </c>
      <c r="J172">
        <v>312.3</v>
      </c>
      <c r="K172">
        <v>-2.1455688500000001</v>
      </c>
      <c r="L172">
        <v>3.12492371</v>
      </c>
      <c r="M172">
        <v>9.2677154500000007</v>
      </c>
      <c r="N172">
        <v>4.3525109999999999E-2</v>
      </c>
      <c r="O172">
        <v>2843.7294921900002</v>
      </c>
      <c r="P172">
        <v>1.42536449</v>
      </c>
      <c r="Q172">
        <v>18.252000809999998</v>
      </c>
      <c r="R172">
        <v>15</v>
      </c>
      <c r="S172">
        <v>-1.6551792599999999</v>
      </c>
      <c r="T172">
        <v>-78.678459169999996</v>
      </c>
      <c r="U172">
        <v>14.67797756</v>
      </c>
      <c r="V172">
        <v>4.8940291399999998</v>
      </c>
      <c r="W172">
        <v>819.75</v>
      </c>
      <c r="Y172">
        <v>1167.5</v>
      </c>
    </row>
    <row r="173" spans="1:25" x14ac:dyDescent="0.3">
      <c r="A173">
        <v>173</v>
      </c>
      <c r="B173" t="s">
        <v>2280</v>
      </c>
      <c r="C173" t="s">
        <v>2281</v>
      </c>
      <c r="D173">
        <v>-78.678490760000003</v>
      </c>
      <c r="E173">
        <v>-1.6551526599999999</v>
      </c>
      <c r="F173" s="1">
        <v>4.3899999999999997</v>
      </c>
      <c r="G173" s="2">
        <f t="shared" si="4"/>
        <v>-1.1858333333333335</v>
      </c>
      <c r="H173">
        <v>9.6480010000000007</v>
      </c>
      <c r="I173">
        <v>2842.83740234375</v>
      </c>
      <c r="J173">
        <v>308.10000000000002</v>
      </c>
      <c r="K173">
        <v>-1.8319244400000001</v>
      </c>
      <c r="L173">
        <v>2.1828002899999999</v>
      </c>
      <c r="M173">
        <v>9.1767425500000002</v>
      </c>
      <c r="N173">
        <v>1.7682420000000001E-2</v>
      </c>
      <c r="O173">
        <v>2842.8374023400002</v>
      </c>
      <c r="P173">
        <v>1.42849648</v>
      </c>
      <c r="Q173">
        <v>15.80399895</v>
      </c>
      <c r="R173">
        <v>12</v>
      </c>
      <c r="S173">
        <v>-1.65515268</v>
      </c>
      <c r="T173">
        <v>-78.678489690000006</v>
      </c>
      <c r="U173">
        <v>14.640347480000001</v>
      </c>
      <c r="V173">
        <v>7.5408997500000003</v>
      </c>
      <c r="W173">
        <v>872.75</v>
      </c>
      <c r="Y173">
        <v>1169.5</v>
      </c>
    </row>
    <row r="174" spans="1:25" x14ac:dyDescent="0.3">
      <c r="A174">
        <v>174</v>
      </c>
      <c r="B174" t="s">
        <v>2282</v>
      </c>
      <c r="C174" t="s">
        <v>2283</v>
      </c>
      <c r="D174">
        <v>-78.678507809999999</v>
      </c>
      <c r="E174">
        <v>-1.6551420800000001</v>
      </c>
      <c r="F174" s="1">
        <v>2.82</v>
      </c>
      <c r="G174" s="2">
        <f t="shared" si="4"/>
        <v>-1.5541666666666665</v>
      </c>
      <c r="H174">
        <v>9.6480010000000007</v>
      </c>
      <c r="I174">
        <v>2841.34887695312</v>
      </c>
      <c r="J174">
        <v>301.89999999999998</v>
      </c>
      <c r="K174">
        <v>-1.50750732</v>
      </c>
      <c r="L174">
        <v>3.4660949699999999</v>
      </c>
      <c r="M174">
        <v>8.7960662799999998</v>
      </c>
      <c r="N174">
        <v>4.6877100000000003E-3</v>
      </c>
      <c r="O174">
        <v>2841.34887695</v>
      </c>
      <c r="P174">
        <v>1.4312130199999999</v>
      </c>
      <c r="Q174">
        <v>10.15199947</v>
      </c>
      <c r="R174">
        <v>7</v>
      </c>
      <c r="S174">
        <v>-1.6551420699999999</v>
      </c>
      <c r="T174">
        <v>-78.678504939999996</v>
      </c>
      <c r="U174">
        <v>14.61488533</v>
      </c>
      <c r="V174">
        <v>9.2509765599999998</v>
      </c>
      <c r="W174">
        <v>843.25</v>
      </c>
      <c r="Y174">
        <v>1169.5</v>
      </c>
    </row>
    <row r="175" spans="1:25" x14ac:dyDescent="0.3">
      <c r="A175">
        <v>175</v>
      </c>
      <c r="B175" t="s">
        <v>2284</v>
      </c>
      <c r="C175" t="s">
        <v>2285</v>
      </c>
      <c r="D175">
        <v>-78.678524469999999</v>
      </c>
      <c r="E175">
        <v>-1.65513851</v>
      </c>
      <c r="F175" s="1">
        <v>1.63</v>
      </c>
      <c r="G175" s="2">
        <f t="shared" si="4"/>
        <v>-0.54166666666666663</v>
      </c>
      <c r="H175">
        <v>9.6480010000000007</v>
      </c>
      <c r="I175">
        <v>2842.02685546875</v>
      </c>
      <c r="J175">
        <v>296.3</v>
      </c>
      <c r="K175">
        <v>-1.24655151</v>
      </c>
      <c r="L175">
        <v>3.0698547399999998</v>
      </c>
      <c r="M175">
        <v>9.2389984100000007</v>
      </c>
      <c r="N175">
        <v>1.9524039999999999E-2</v>
      </c>
      <c r="O175">
        <v>2842.0268554700001</v>
      </c>
      <c r="P175">
        <v>1.43281686</v>
      </c>
      <c r="Q175">
        <v>5.8680000300000001</v>
      </c>
      <c r="R175">
        <v>5</v>
      </c>
      <c r="S175">
        <v>-1.6551384899999999</v>
      </c>
      <c r="T175">
        <v>-78.678527829999993</v>
      </c>
      <c r="U175">
        <v>14.611880299999999</v>
      </c>
      <c r="V175">
        <v>16.06526375</v>
      </c>
      <c r="W175">
        <v>834.75</v>
      </c>
      <c r="Y175">
        <v>1172.25</v>
      </c>
    </row>
    <row r="176" spans="1:25" x14ac:dyDescent="0.3">
      <c r="A176">
        <v>176</v>
      </c>
      <c r="B176" t="s">
        <v>2286</v>
      </c>
      <c r="C176" t="s">
        <v>2287</v>
      </c>
      <c r="D176">
        <v>-78.678544400000007</v>
      </c>
      <c r="E176">
        <v>-1.65514019</v>
      </c>
      <c r="F176" s="1">
        <v>1.64</v>
      </c>
      <c r="G176" s="2">
        <f t="shared" si="4"/>
        <v>-2.833333333333336E-2</v>
      </c>
      <c r="H176">
        <v>9.6480010000000007</v>
      </c>
      <c r="I176">
        <v>2842.78662109375</v>
      </c>
      <c r="J176">
        <v>291.3</v>
      </c>
      <c r="K176">
        <v>-1.55180359</v>
      </c>
      <c r="L176">
        <v>4.1244964599999996</v>
      </c>
      <c r="M176">
        <v>8.1137237500000001</v>
      </c>
      <c r="N176">
        <v>2.2610740000000001E-2</v>
      </c>
      <c r="O176">
        <v>2842.7866210900002</v>
      </c>
      <c r="P176">
        <v>1.43409824</v>
      </c>
      <c r="Q176">
        <v>5.9039998100000002</v>
      </c>
      <c r="R176">
        <v>4</v>
      </c>
      <c r="S176">
        <v>-1.65514016</v>
      </c>
      <c r="T176">
        <v>-78.678543090000005</v>
      </c>
      <c r="U176">
        <v>14.627740859999999</v>
      </c>
      <c r="V176">
        <v>26.723596570000002</v>
      </c>
      <c r="W176">
        <v>1112.75</v>
      </c>
      <c r="Y176">
        <v>1174</v>
      </c>
    </row>
    <row r="177" spans="1:25" x14ac:dyDescent="0.3">
      <c r="A177">
        <v>177</v>
      </c>
      <c r="B177" t="s">
        <v>2288</v>
      </c>
      <c r="C177" t="s">
        <v>2289</v>
      </c>
      <c r="D177">
        <v>-78.678558539999997</v>
      </c>
      <c r="E177">
        <v>-1.6551368200000001</v>
      </c>
      <c r="F177" s="1">
        <v>1.45</v>
      </c>
      <c r="G177" s="2">
        <f t="shared" si="4"/>
        <v>7.0833333333333373E-2</v>
      </c>
      <c r="H177">
        <v>9.6480010000000007</v>
      </c>
      <c r="I177">
        <v>2841.52514648437</v>
      </c>
      <c r="J177">
        <v>289.3</v>
      </c>
      <c r="K177">
        <v>-1.16275024</v>
      </c>
      <c r="L177">
        <v>4.0430908199999998</v>
      </c>
      <c r="M177">
        <v>9.0474548299999995</v>
      </c>
      <c r="N177">
        <v>3.609735E-2</v>
      </c>
      <c r="O177">
        <v>2841.5251464799999</v>
      </c>
      <c r="P177">
        <v>1.4351637399999999</v>
      </c>
      <c r="Q177">
        <v>5.2200002699999999</v>
      </c>
      <c r="R177">
        <v>3</v>
      </c>
      <c r="S177">
        <v>-1.6551368200000001</v>
      </c>
      <c r="T177">
        <v>-78.678558350000003</v>
      </c>
      <c r="U177">
        <v>14.650624280000001</v>
      </c>
      <c r="V177">
        <v>42.333774570000003</v>
      </c>
      <c r="W177">
        <v>1293.5</v>
      </c>
      <c r="Y177">
        <v>1174.75</v>
      </c>
    </row>
    <row r="178" spans="1:25" x14ac:dyDescent="0.3">
      <c r="A178">
        <v>178</v>
      </c>
      <c r="B178" t="s">
        <v>2290</v>
      </c>
      <c r="C178" t="s">
        <v>2291</v>
      </c>
      <c r="D178">
        <v>-78.678577180000005</v>
      </c>
      <c r="E178">
        <v>-1.6551303900000001</v>
      </c>
      <c r="F178" s="1">
        <v>1.72</v>
      </c>
      <c r="G178" s="2">
        <f t="shared" si="4"/>
        <v>-6.5000000000000002E-2</v>
      </c>
      <c r="H178">
        <v>9.6480010000000007</v>
      </c>
      <c r="I178">
        <v>2842.01733398437</v>
      </c>
      <c r="J178">
        <v>285.89999999999998</v>
      </c>
      <c r="K178">
        <v>-0.52349853999999996</v>
      </c>
      <c r="L178">
        <v>3.1440734899999998</v>
      </c>
      <c r="M178">
        <v>7.1692047099999998</v>
      </c>
      <c r="N178">
        <v>1.522739E-2</v>
      </c>
      <c r="O178">
        <v>2842.0173339799999</v>
      </c>
      <c r="P178">
        <v>1.4359734099999999</v>
      </c>
      <c r="Q178">
        <v>6.1919999099999998</v>
      </c>
      <c r="R178">
        <v>4</v>
      </c>
      <c r="S178">
        <v>-1.6551303900000001</v>
      </c>
      <c r="T178">
        <v>-78.678573610000001</v>
      </c>
      <c r="U178">
        <v>14.674672129999999</v>
      </c>
      <c r="V178">
        <v>46.996204380000002</v>
      </c>
      <c r="W178">
        <v>679.5</v>
      </c>
      <c r="Y178">
        <v>1179</v>
      </c>
    </row>
    <row r="179" spans="1:25" x14ac:dyDescent="0.3">
      <c r="A179">
        <v>179</v>
      </c>
      <c r="B179" t="s">
        <v>2292</v>
      </c>
      <c r="C179" t="s">
        <v>2293</v>
      </c>
      <c r="D179">
        <v>-78.67858837</v>
      </c>
      <c r="E179">
        <v>-1.6551290299999999</v>
      </c>
      <c r="F179" s="1">
        <v>1.42</v>
      </c>
      <c r="G179" s="2">
        <f t="shared" si="4"/>
        <v>0.24500000000000019</v>
      </c>
      <c r="H179">
        <v>9.6480010000000007</v>
      </c>
      <c r="I179">
        <v>2842.86083984375</v>
      </c>
      <c r="J179">
        <v>282.89999999999998</v>
      </c>
      <c r="K179">
        <v>-1.1459808300000001</v>
      </c>
      <c r="L179">
        <v>4.4405365000000003</v>
      </c>
      <c r="M179">
        <v>8.7589569100000002</v>
      </c>
      <c r="N179">
        <v>3.6837950000000001E-2</v>
      </c>
      <c r="O179">
        <v>2842.8608398400002</v>
      </c>
      <c r="P179">
        <v>1.4373946200000001</v>
      </c>
      <c r="Q179">
        <v>5.1119995100000004</v>
      </c>
      <c r="R179">
        <v>6</v>
      </c>
      <c r="S179">
        <v>-1.65512908</v>
      </c>
      <c r="T179">
        <v>-78.678588869999999</v>
      </c>
      <c r="U179">
        <v>14.69742012</v>
      </c>
      <c r="V179">
        <v>40.426200870000002</v>
      </c>
      <c r="W179">
        <v>1091.5</v>
      </c>
      <c r="Y179">
        <v>1180.5</v>
      </c>
    </row>
    <row r="180" spans="1:25" x14ac:dyDescent="0.3">
      <c r="A180">
        <v>180</v>
      </c>
      <c r="B180" t="s">
        <v>2294</v>
      </c>
      <c r="C180" t="s">
        <v>2295</v>
      </c>
      <c r="D180">
        <v>-78.678611279999998</v>
      </c>
      <c r="E180">
        <v>-1.65512478</v>
      </c>
      <c r="F180" s="1">
        <v>2.1800000000000002</v>
      </c>
      <c r="G180" s="2">
        <f t="shared" si="4"/>
        <v>0.46083333333333337</v>
      </c>
      <c r="H180">
        <v>9.6480010000000007</v>
      </c>
      <c r="I180">
        <v>2842.78955078125</v>
      </c>
      <c r="J180">
        <v>281.3</v>
      </c>
      <c r="K180">
        <v>-1.3818206799999999</v>
      </c>
      <c r="L180">
        <v>3.4673004199999999</v>
      </c>
      <c r="M180">
        <v>8.8882446300000009</v>
      </c>
      <c r="N180">
        <v>1.439082E-2</v>
      </c>
      <c r="O180">
        <v>2842.7895507799999</v>
      </c>
      <c r="P180">
        <v>1.4391725099999999</v>
      </c>
      <c r="Q180">
        <v>7.8480000499999996</v>
      </c>
      <c r="R180">
        <v>9</v>
      </c>
      <c r="S180">
        <v>-1.65512478</v>
      </c>
      <c r="T180">
        <v>-78.678611759999995</v>
      </c>
      <c r="U180">
        <v>14.71899891</v>
      </c>
      <c r="V180">
        <v>33.350399019999998</v>
      </c>
      <c r="W180">
        <v>1291.5</v>
      </c>
      <c r="Y180">
        <v>1181.25</v>
      </c>
    </row>
    <row r="181" spans="1:25" x14ac:dyDescent="0.3">
      <c r="A181">
        <v>181</v>
      </c>
      <c r="B181" t="s">
        <v>2296</v>
      </c>
      <c r="C181" t="s">
        <v>2297</v>
      </c>
      <c r="D181">
        <v>-78.678632309999998</v>
      </c>
      <c r="E181">
        <v>-1.6551183199999999</v>
      </c>
      <c r="F181" s="1">
        <v>2.19</v>
      </c>
      <c r="G181" s="2">
        <f t="shared" si="4"/>
        <v>6.0000000000000053E-2</v>
      </c>
      <c r="H181">
        <v>9.6480010000000007</v>
      </c>
      <c r="I181">
        <v>2844.08642578125</v>
      </c>
      <c r="J181">
        <v>283.89999999999998</v>
      </c>
      <c r="K181">
        <v>-2.0366363500000002</v>
      </c>
      <c r="L181">
        <v>3.2793426499999998</v>
      </c>
      <c r="M181">
        <v>8.6488189700000007</v>
      </c>
      <c r="N181">
        <v>-8.5075700000000008E-3</v>
      </c>
      <c r="O181">
        <v>2844.0864257799999</v>
      </c>
      <c r="P181">
        <v>1.4417125</v>
      </c>
      <c r="Q181">
        <v>7.8839998199999997</v>
      </c>
      <c r="R181">
        <v>9</v>
      </c>
      <c r="S181">
        <v>-1.65511835</v>
      </c>
      <c r="T181">
        <v>-78.678634639999999</v>
      </c>
      <c r="U181">
        <v>14.720704080000001</v>
      </c>
      <c r="V181">
        <v>12.82767868</v>
      </c>
      <c r="W181">
        <v>1355.75</v>
      </c>
      <c r="Y181">
        <v>1183.5</v>
      </c>
    </row>
    <row r="182" spans="1:25" x14ac:dyDescent="0.3">
      <c r="A182">
        <v>182</v>
      </c>
      <c r="B182" t="s">
        <v>2298</v>
      </c>
      <c r="C182" t="s">
        <v>2299</v>
      </c>
      <c r="D182">
        <v>-78.678655820000003</v>
      </c>
      <c r="E182">
        <v>-1.65510954</v>
      </c>
      <c r="F182" s="1">
        <v>2.35</v>
      </c>
      <c r="G182" s="2">
        <f t="shared" si="4"/>
        <v>-6.3333333333333283E-2</v>
      </c>
      <c r="H182">
        <v>9.6480010000000007</v>
      </c>
      <c r="I182">
        <v>2844.44213867187</v>
      </c>
      <c r="J182">
        <v>289.5</v>
      </c>
      <c r="K182">
        <v>-1.6547546399999999</v>
      </c>
      <c r="L182">
        <v>3.44573975</v>
      </c>
      <c r="M182">
        <v>9.2976531999999992</v>
      </c>
      <c r="N182">
        <v>4.3744619999999998E-2</v>
      </c>
      <c r="O182">
        <v>2844.4421386700001</v>
      </c>
      <c r="P182">
        <v>1.44313943</v>
      </c>
      <c r="Q182">
        <v>8.4599990799999993</v>
      </c>
      <c r="R182">
        <v>8</v>
      </c>
      <c r="S182">
        <v>-1.6551095199999999</v>
      </c>
      <c r="T182">
        <v>-78.678657529999995</v>
      </c>
      <c r="U182">
        <v>14.700048450000001</v>
      </c>
      <c r="V182">
        <v>11.16841221</v>
      </c>
      <c r="W182">
        <v>1169.5</v>
      </c>
      <c r="Y182">
        <v>1189.5</v>
      </c>
    </row>
    <row r="183" spans="1:25" x14ac:dyDescent="0.3">
      <c r="A183">
        <v>183</v>
      </c>
      <c r="B183" t="s">
        <v>2300</v>
      </c>
      <c r="C183" t="s">
        <v>2301</v>
      </c>
      <c r="D183">
        <v>-78.6786733</v>
      </c>
      <c r="E183">
        <v>-1.6551016999999999</v>
      </c>
      <c r="F183" s="1">
        <v>2.06</v>
      </c>
      <c r="G183" s="2">
        <f t="shared" si="4"/>
        <v>-0.22666666666666682</v>
      </c>
      <c r="H183">
        <v>9.6480010000000007</v>
      </c>
      <c r="I183">
        <v>2841.568359375</v>
      </c>
      <c r="J183">
        <v>295.2</v>
      </c>
      <c r="K183">
        <v>-1.10649109</v>
      </c>
      <c r="L183">
        <v>2.53355408</v>
      </c>
      <c r="M183">
        <v>9.4748230000000007</v>
      </c>
      <c r="N183">
        <v>2.3712489999999999E-2</v>
      </c>
      <c r="O183">
        <v>2841.5683593799999</v>
      </c>
      <c r="P183">
        <v>1.4457825399999999</v>
      </c>
      <c r="Q183">
        <v>7.4159994100000004</v>
      </c>
      <c r="R183">
        <v>5</v>
      </c>
      <c r="S183">
        <v>-1.6551016599999999</v>
      </c>
      <c r="T183">
        <v>-78.678672789999993</v>
      </c>
      <c r="U183">
        <v>14.70128441</v>
      </c>
      <c r="V183">
        <v>15.246242519999999</v>
      </c>
      <c r="W183">
        <v>849</v>
      </c>
      <c r="Y183">
        <v>1196</v>
      </c>
    </row>
    <row r="184" spans="1:25" x14ac:dyDescent="0.3">
      <c r="A184">
        <v>184</v>
      </c>
      <c r="B184" t="s">
        <v>2302</v>
      </c>
      <c r="C184" t="s">
        <v>2303</v>
      </c>
      <c r="D184">
        <v>-78.678687300000007</v>
      </c>
      <c r="E184">
        <v>-1.6550947600000001</v>
      </c>
      <c r="F184" s="1">
        <v>1.9</v>
      </c>
      <c r="G184" s="2">
        <f t="shared" si="4"/>
        <v>-0.41166666666666663</v>
      </c>
      <c r="H184">
        <v>10.72</v>
      </c>
      <c r="I184">
        <v>2841.1953125</v>
      </c>
      <c r="J184">
        <v>300.5</v>
      </c>
      <c r="K184">
        <v>-2.2760467499999999</v>
      </c>
      <c r="L184">
        <v>4.2609710700000001</v>
      </c>
      <c r="M184">
        <v>8.2729339599999996</v>
      </c>
      <c r="N184">
        <v>-4.4385800000000001E-3</v>
      </c>
      <c r="O184">
        <v>2841.1953125</v>
      </c>
      <c r="P184">
        <v>1.4468903500000001</v>
      </c>
      <c r="Q184">
        <v>6.83999968</v>
      </c>
      <c r="R184">
        <v>4</v>
      </c>
      <c r="S184">
        <v>-1.65509474</v>
      </c>
      <c r="T184">
        <v>-78.678688050000005</v>
      </c>
      <c r="U184">
        <v>14.70408821</v>
      </c>
      <c r="V184">
        <v>16.00422859</v>
      </c>
      <c r="W184">
        <v>699.5</v>
      </c>
      <c r="Y184">
        <v>1202.5</v>
      </c>
    </row>
    <row r="185" spans="1:25" x14ac:dyDescent="0.3">
      <c r="A185">
        <v>185</v>
      </c>
      <c r="B185" t="s">
        <v>2304</v>
      </c>
      <c r="C185" t="s">
        <v>2305</v>
      </c>
      <c r="D185">
        <v>-78.678694530000001</v>
      </c>
      <c r="E185">
        <v>-1.6550900799999999</v>
      </c>
      <c r="F185" s="1">
        <v>1.31</v>
      </c>
      <c r="G185" s="2">
        <f t="shared" si="4"/>
        <v>-0.40583333333333327</v>
      </c>
      <c r="H185">
        <v>9.6480010000000007</v>
      </c>
      <c r="I185">
        <v>2842.0791015625</v>
      </c>
      <c r="J185">
        <v>303</v>
      </c>
      <c r="K185">
        <v>-2.0773315399999999</v>
      </c>
      <c r="L185">
        <v>3.6684112500000001</v>
      </c>
      <c r="M185">
        <v>7.0638580299999996</v>
      </c>
      <c r="N185">
        <v>-3.3702879999999998E-2</v>
      </c>
      <c r="O185">
        <v>2842.0791015599998</v>
      </c>
      <c r="P185">
        <v>1.4477258900000001</v>
      </c>
      <c r="Q185">
        <v>4.7159996</v>
      </c>
      <c r="R185">
        <v>4</v>
      </c>
      <c r="S185">
        <v>-1.6550900900000001</v>
      </c>
      <c r="T185">
        <v>-78.678695680000004</v>
      </c>
      <c r="U185">
        <v>14.72311878</v>
      </c>
      <c r="V185">
        <v>32.911468509999999</v>
      </c>
      <c r="W185">
        <v>609.5</v>
      </c>
      <c r="Y185">
        <v>1203</v>
      </c>
    </row>
    <row r="186" spans="1:25" x14ac:dyDescent="0.3">
      <c r="A186">
        <v>186</v>
      </c>
      <c r="B186" t="s">
        <v>2306</v>
      </c>
      <c r="C186" t="s">
        <v>2307</v>
      </c>
      <c r="D186">
        <v>-78.678701439999998</v>
      </c>
      <c r="E186">
        <v>-1.6550843500000001</v>
      </c>
      <c r="F186" s="1">
        <v>1.29</v>
      </c>
      <c r="G186" s="2">
        <f t="shared" si="4"/>
        <v>0.44583333333333314</v>
      </c>
      <c r="H186">
        <v>9.6480010000000007</v>
      </c>
      <c r="I186">
        <v>2843.61181640625</v>
      </c>
      <c r="J186">
        <v>305.8</v>
      </c>
      <c r="K186">
        <v>-0.99395752000000004</v>
      </c>
      <c r="L186">
        <v>4.5003814699999998</v>
      </c>
      <c r="M186">
        <v>8.3902435299999993</v>
      </c>
      <c r="N186">
        <v>3.0287040000000001E-2</v>
      </c>
      <c r="O186">
        <v>2843.6118164099998</v>
      </c>
      <c r="P186">
        <v>1.4493834999999999</v>
      </c>
      <c r="Q186">
        <v>4.64399958</v>
      </c>
      <c r="R186">
        <v>6</v>
      </c>
      <c r="S186">
        <v>-1.65508437</v>
      </c>
      <c r="T186">
        <v>-78.678703310000003</v>
      </c>
      <c r="U186">
        <v>14.74606037</v>
      </c>
      <c r="V186">
        <v>39.475223540000002</v>
      </c>
      <c r="W186">
        <v>976</v>
      </c>
      <c r="Y186">
        <v>1203.5</v>
      </c>
    </row>
    <row r="187" spans="1:25" x14ac:dyDescent="0.3">
      <c r="A187">
        <v>187</v>
      </c>
      <c r="B187" t="s">
        <v>2308</v>
      </c>
      <c r="C187" t="s">
        <v>2309</v>
      </c>
      <c r="D187">
        <v>-78.67871418</v>
      </c>
      <c r="E187">
        <v>-1.6550753300000001</v>
      </c>
      <c r="F187" s="1">
        <v>2.0499999999999998</v>
      </c>
      <c r="G187" s="2">
        <f t="shared" si="4"/>
        <v>0.66916666666666691</v>
      </c>
      <c r="H187">
        <v>9.6480010000000007</v>
      </c>
      <c r="I187">
        <v>2843.68701171875</v>
      </c>
      <c r="J187">
        <v>309.3</v>
      </c>
      <c r="K187">
        <v>-1.4249115000000001</v>
      </c>
      <c r="L187">
        <v>4.6476287799999998</v>
      </c>
      <c r="M187">
        <v>8.5674133300000008</v>
      </c>
      <c r="N187">
        <v>7.9632699999999997E-3</v>
      </c>
      <c r="O187">
        <v>2843.6870117200001</v>
      </c>
      <c r="P187">
        <v>1.45163178</v>
      </c>
      <c r="Q187">
        <v>7.3799996400000003</v>
      </c>
      <c r="R187">
        <v>9</v>
      </c>
      <c r="S187">
        <v>-1.65507531</v>
      </c>
      <c r="T187">
        <v>-78.678710940000002</v>
      </c>
      <c r="U187">
        <v>14.766171460000001</v>
      </c>
      <c r="V187">
        <v>35.590167999999998</v>
      </c>
      <c r="W187">
        <v>1390.75</v>
      </c>
      <c r="Y187">
        <v>1205.5</v>
      </c>
    </row>
    <row r="188" spans="1:25" x14ac:dyDescent="0.3">
      <c r="A188">
        <v>188</v>
      </c>
      <c r="B188" t="s">
        <v>2310</v>
      </c>
      <c r="C188" t="s">
        <v>2311</v>
      </c>
      <c r="D188">
        <v>-78.678731010000007</v>
      </c>
      <c r="E188">
        <v>-1.65506055</v>
      </c>
      <c r="F188" s="1">
        <v>2.4700000000000002</v>
      </c>
      <c r="G188" s="2">
        <f t="shared" si="4"/>
        <v>0.29583333333333345</v>
      </c>
      <c r="H188">
        <v>9.6480010000000007</v>
      </c>
      <c r="I188">
        <v>2844.27856445312</v>
      </c>
      <c r="J188">
        <v>313</v>
      </c>
      <c r="K188">
        <v>-1.8043975800000001</v>
      </c>
      <c r="L188">
        <v>4.4094085700000001</v>
      </c>
      <c r="M188">
        <v>9.0917510999999998</v>
      </c>
      <c r="N188">
        <v>1.0396330000000001E-2</v>
      </c>
      <c r="O188">
        <v>2844.27856445</v>
      </c>
      <c r="P188">
        <v>1.45353138</v>
      </c>
      <c r="Q188">
        <v>8.8920002</v>
      </c>
      <c r="R188">
        <v>10</v>
      </c>
      <c r="S188">
        <v>-1.6550605300000001</v>
      </c>
      <c r="T188">
        <v>-78.678733829999999</v>
      </c>
      <c r="U188">
        <v>14.781563759999999</v>
      </c>
      <c r="V188">
        <v>28.044981</v>
      </c>
      <c r="W188">
        <v>1642.25</v>
      </c>
      <c r="Y188">
        <v>1211.5</v>
      </c>
    </row>
    <row r="189" spans="1:25" x14ac:dyDescent="0.3">
      <c r="A189">
        <v>189</v>
      </c>
      <c r="B189" t="s">
        <v>2312</v>
      </c>
      <c r="C189" t="s">
        <v>2313</v>
      </c>
      <c r="D189">
        <v>-78.67875033</v>
      </c>
      <c r="E189">
        <v>-1.65504132</v>
      </c>
      <c r="F189" s="1">
        <v>2.72</v>
      </c>
      <c r="G189" s="2">
        <f t="shared" si="4"/>
        <v>0.32916666666666655</v>
      </c>
      <c r="H189">
        <v>9.6480010000000007</v>
      </c>
      <c r="I189">
        <v>2844.16186523437</v>
      </c>
      <c r="J189">
        <v>315.5</v>
      </c>
      <c r="K189">
        <v>-1.2573242200000001</v>
      </c>
      <c r="L189">
        <v>3.1404876700000002</v>
      </c>
      <c r="M189">
        <v>8.8235931399999998</v>
      </c>
      <c r="N189">
        <v>-1.7714440000000001E-2</v>
      </c>
      <c r="O189">
        <v>2844.1618652299999</v>
      </c>
      <c r="P189">
        <v>1.45708299</v>
      </c>
      <c r="Q189">
        <v>9.7919998199999991</v>
      </c>
      <c r="R189">
        <v>12</v>
      </c>
      <c r="S189">
        <v>-1.6550413399999999</v>
      </c>
      <c r="T189">
        <v>-78.678749080000003</v>
      </c>
      <c r="U189">
        <v>14.796381</v>
      </c>
      <c r="V189">
        <v>16.189605709999999</v>
      </c>
      <c r="W189">
        <v>1733</v>
      </c>
      <c r="Y189">
        <v>1214.25</v>
      </c>
    </row>
    <row r="190" spans="1:25" x14ac:dyDescent="0.3">
      <c r="A190">
        <v>190</v>
      </c>
      <c r="B190" t="s">
        <v>2314</v>
      </c>
      <c r="C190" t="s">
        <v>2315</v>
      </c>
      <c r="D190">
        <v>-78.678772899999998</v>
      </c>
      <c r="E190">
        <v>-1.65501828</v>
      </c>
      <c r="F190" s="1">
        <v>3.1</v>
      </c>
      <c r="G190" s="2">
        <f t="shared" si="4"/>
        <v>0.18666666666666665</v>
      </c>
      <c r="H190">
        <v>9.6480010000000007</v>
      </c>
      <c r="I190">
        <v>2843.435546875</v>
      </c>
      <c r="J190">
        <v>315.89999999999998</v>
      </c>
      <c r="K190">
        <v>-1.7457275400000001</v>
      </c>
      <c r="L190">
        <v>4.4608917200000002</v>
      </c>
      <c r="M190">
        <v>8.6607971199999998</v>
      </c>
      <c r="N190">
        <v>1.5881449999999998E-2</v>
      </c>
      <c r="O190">
        <v>2843.4355468799999</v>
      </c>
      <c r="P190">
        <v>1.4603326299999999</v>
      </c>
      <c r="Q190">
        <v>11.159998890000001</v>
      </c>
      <c r="R190">
        <v>12</v>
      </c>
      <c r="S190">
        <v>-1.6550183300000001</v>
      </c>
      <c r="T190">
        <v>-78.67877197</v>
      </c>
      <c r="U190">
        <v>14.80288219</v>
      </c>
      <c r="V190">
        <v>22.102014539999999</v>
      </c>
      <c r="W190">
        <v>1311.5</v>
      </c>
      <c r="Y190">
        <v>1215.5</v>
      </c>
    </row>
    <row r="191" spans="1:25" x14ac:dyDescent="0.3">
      <c r="A191">
        <v>191</v>
      </c>
      <c r="B191" t="s">
        <v>2316</v>
      </c>
      <c r="C191" t="s">
        <v>2317</v>
      </c>
      <c r="D191">
        <v>-78.678795460000003</v>
      </c>
      <c r="E191">
        <v>-1.65499621</v>
      </c>
      <c r="F191" s="1">
        <v>3.14</v>
      </c>
      <c r="G191" s="2">
        <f t="shared" si="4"/>
        <v>0.21499999999999997</v>
      </c>
      <c r="H191">
        <v>9.6480010000000007</v>
      </c>
      <c r="I191">
        <v>2842.7763671875</v>
      </c>
      <c r="J191">
        <v>315.60000000000002</v>
      </c>
      <c r="K191">
        <v>-1.73976135</v>
      </c>
      <c r="L191">
        <v>4.0083770799999998</v>
      </c>
      <c r="M191">
        <v>8.7242279099999998</v>
      </c>
      <c r="N191">
        <v>4.3694780000000003E-2</v>
      </c>
      <c r="O191">
        <v>2842.7763671900002</v>
      </c>
      <c r="P191">
        <v>1.46317959</v>
      </c>
      <c r="Q191">
        <v>11.303999900000001</v>
      </c>
      <c r="R191">
        <v>12</v>
      </c>
      <c r="S191">
        <v>-1.65499616</v>
      </c>
      <c r="T191">
        <v>-78.678794859999996</v>
      </c>
      <c r="U191">
        <v>14.81587601</v>
      </c>
      <c r="V191">
        <v>23.933877939999999</v>
      </c>
      <c r="W191">
        <v>1183.5</v>
      </c>
      <c r="Y191">
        <v>1223</v>
      </c>
    </row>
    <row r="192" spans="1:25" x14ac:dyDescent="0.3">
      <c r="A192">
        <v>192</v>
      </c>
      <c r="B192" t="s">
        <v>2318</v>
      </c>
      <c r="C192" t="s">
        <v>2319</v>
      </c>
      <c r="D192">
        <v>-78.678821220000003</v>
      </c>
      <c r="E192">
        <v>-1.6549698900000001</v>
      </c>
      <c r="F192" s="1">
        <v>3.59</v>
      </c>
      <c r="G192" s="2">
        <f t="shared" si="4"/>
        <v>0.52333333333333298</v>
      </c>
      <c r="H192">
        <v>9.6480010000000007</v>
      </c>
      <c r="I192">
        <v>2842.08081054687</v>
      </c>
      <c r="J192">
        <v>315.5</v>
      </c>
      <c r="K192">
        <v>-1.6822967499999999</v>
      </c>
      <c r="L192">
        <v>4.0323181200000002</v>
      </c>
      <c r="M192">
        <v>8.8499298100000008</v>
      </c>
      <c r="N192">
        <v>4.1565700000000001E-3</v>
      </c>
      <c r="O192">
        <v>2842.08081055</v>
      </c>
      <c r="P192">
        <v>1.4667490700000001</v>
      </c>
      <c r="Q192">
        <v>12.92399979</v>
      </c>
      <c r="R192">
        <v>14</v>
      </c>
      <c r="S192">
        <v>-1.65496993</v>
      </c>
      <c r="T192">
        <v>-78.678817749999993</v>
      </c>
      <c r="U192">
        <v>14.81587601</v>
      </c>
      <c r="V192">
        <v>19.10396004</v>
      </c>
      <c r="W192">
        <v>1159.5</v>
      </c>
      <c r="Y192">
        <v>1226</v>
      </c>
    </row>
    <row r="193" spans="1:25" x14ac:dyDescent="0.3">
      <c r="A193">
        <v>193</v>
      </c>
      <c r="B193" t="s">
        <v>2320</v>
      </c>
      <c r="C193" t="s">
        <v>2321</v>
      </c>
      <c r="D193">
        <v>-78.678851539999997</v>
      </c>
      <c r="E193">
        <v>-1.65493837</v>
      </c>
      <c r="F193" s="1">
        <v>4.0599999999999996</v>
      </c>
      <c r="G193" s="2">
        <f t="shared" si="4"/>
        <v>0.2774999999999998</v>
      </c>
      <c r="H193">
        <v>9.6480010000000007</v>
      </c>
      <c r="I193">
        <v>2842.158203125</v>
      </c>
      <c r="J193">
        <v>316.8</v>
      </c>
      <c r="K193">
        <v>-1.5601806600000001</v>
      </c>
      <c r="L193">
        <v>4.35673523</v>
      </c>
      <c r="M193">
        <v>9.0713958699999999</v>
      </c>
      <c r="N193">
        <v>1.4449999999999999E-4</v>
      </c>
      <c r="O193">
        <v>2842.1582031200001</v>
      </c>
      <c r="P193">
        <v>1.4713388700000001</v>
      </c>
      <c r="Q193">
        <v>14.615999220000001</v>
      </c>
      <c r="R193">
        <v>15</v>
      </c>
      <c r="S193">
        <v>-1.65493834</v>
      </c>
      <c r="T193">
        <v>-78.678848270000003</v>
      </c>
      <c r="U193">
        <v>14.823848720000001</v>
      </c>
      <c r="V193">
        <v>18.662424089999998</v>
      </c>
      <c r="W193">
        <v>1319</v>
      </c>
      <c r="Y193">
        <v>1229.25</v>
      </c>
    </row>
    <row r="194" spans="1:25" x14ac:dyDescent="0.3">
      <c r="A194">
        <v>194</v>
      </c>
      <c r="B194" t="s">
        <v>2322</v>
      </c>
      <c r="C194" t="s">
        <v>2323</v>
      </c>
      <c r="D194">
        <v>-78.678879120000005</v>
      </c>
      <c r="E194">
        <v>-1.6549078100000001</v>
      </c>
      <c r="F194" s="1">
        <v>4.18</v>
      </c>
      <c r="G194" s="2">
        <f t="shared" si="4"/>
        <v>0.22416666666666707</v>
      </c>
      <c r="H194">
        <v>9.6480010000000007</v>
      </c>
      <c r="I194">
        <v>2841.99365234375</v>
      </c>
      <c r="J194">
        <v>316.10000000000002</v>
      </c>
      <c r="K194">
        <v>-1.51829529</v>
      </c>
      <c r="L194">
        <v>4.1987152099999996</v>
      </c>
      <c r="M194">
        <v>9.5574188200000005</v>
      </c>
      <c r="N194">
        <v>9.4318089999999993E-2</v>
      </c>
      <c r="O194">
        <v>2841.9936523400002</v>
      </c>
      <c r="P194">
        <v>1.47651994</v>
      </c>
      <c r="Q194">
        <v>15.04799938</v>
      </c>
      <c r="R194">
        <v>17</v>
      </c>
      <c r="S194">
        <v>-1.65490782</v>
      </c>
      <c r="T194">
        <v>-78.678878780000005</v>
      </c>
      <c r="U194">
        <v>14.83047962</v>
      </c>
      <c r="V194">
        <v>14.735006329999999</v>
      </c>
      <c r="W194">
        <v>1415.75</v>
      </c>
      <c r="Y194">
        <v>1230.5</v>
      </c>
    </row>
    <row r="195" spans="1:25" x14ac:dyDescent="0.3">
      <c r="A195">
        <v>195</v>
      </c>
      <c r="B195" t="s">
        <v>2324</v>
      </c>
      <c r="C195" t="s">
        <v>2325</v>
      </c>
      <c r="D195">
        <v>-78.6789098</v>
      </c>
      <c r="E195">
        <v>-1.6548772599999999</v>
      </c>
      <c r="F195" s="1">
        <v>4.53</v>
      </c>
      <c r="G195" s="2">
        <f t="shared" si="4"/>
        <v>0.23583333333333356</v>
      </c>
      <c r="H195">
        <v>9.6480010000000007</v>
      </c>
      <c r="I195">
        <v>2842.25317382812</v>
      </c>
      <c r="J195">
        <v>315.2</v>
      </c>
      <c r="K195">
        <v>-2.3191528300000002</v>
      </c>
      <c r="L195">
        <v>4.0359039299999999</v>
      </c>
      <c r="M195">
        <v>9.4891815200000007</v>
      </c>
      <c r="N195">
        <v>1.7348860000000001E-2</v>
      </c>
      <c r="O195">
        <v>2842.2531738299999</v>
      </c>
      <c r="P195">
        <v>1.4812290699999999</v>
      </c>
      <c r="Q195">
        <v>16.30800056</v>
      </c>
      <c r="R195">
        <v>18</v>
      </c>
      <c r="S195">
        <v>-1.65487731</v>
      </c>
      <c r="T195">
        <v>-78.678909300000001</v>
      </c>
      <c r="U195">
        <v>14.82766533</v>
      </c>
      <c r="V195">
        <v>13.689756389999999</v>
      </c>
      <c r="W195">
        <v>1438.25</v>
      </c>
      <c r="Y195">
        <v>1232</v>
      </c>
    </row>
    <row r="196" spans="1:25" x14ac:dyDescent="0.3">
      <c r="A196">
        <v>196</v>
      </c>
      <c r="B196" t="s">
        <v>2326</v>
      </c>
      <c r="C196" t="s">
        <v>2327</v>
      </c>
      <c r="D196">
        <v>-78.678940920000002</v>
      </c>
      <c r="E196">
        <v>-1.6548484000000001</v>
      </c>
      <c r="F196" s="1">
        <v>4.66</v>
      </c>
      <c r="G196" s="2">
        <f t="shared" si="4"/>
        <v>0.26750000000000007</v>
      </c>
      <c r="H196">
        <v>9.6480010000000007</v>
      </c>
      <c r="I196">
        <v>2842.46264648437</v>
      </c>
      <c r="J196">
        <v>314.7</v>
      </c>
      <c r="K196">
        <v>-1.3889923099999999</v>
      </c>
      <c r="L196">
        <v>3.77734375</v>
      </c>
      <c r="M196">
        <v>8.1687774700000002</v>
      </c>
      <c r="N196">
        <v>-5.2722629999999999E-2</v>
      </c>
      <c r="O196">
        <v>2842.4626464799999</v>
      </c>
      <c r="P196">
        <v>1.4861024599999999</v>
      </c>
      <c r="Q196">
        <v>16.775999070000001</v>
      </c>
      <c r="R196">
        <v>18</v>
      </c>
      <c r="S196">
        <v>-1.65484846</v>
      </c>
      <c r="T196">
        <v>-78.678939819999997</v>
      </c>
      <c r="U196">
        <v>14.82332611</v>
      </c>
      <c r="V196">
        <v>13.135938640000001</v>
      </c>
      <c r="W196">
        <v>1477.25</v>
      </c>
      <c r="Y196">
        <v>1233.75</v>
      </c>
    </row>
    <row r="197" spans="1:25" x14ac:dyDescent="0.3">
      <c r="A197">
        <v>197</v>
      </c>
      <c r="B197" t="s">
        <v>2328</v>
      </c>
      <c r="C197" t="s">
        <v>2329</v>
      </c>
      <c r="D197">
        <v>-78.678990240000005</v>
      </c>
      <c r="E197">
        <v>-1.65481331</v>
      </c>
      <c r="F197" s="1">
        <v>5.07</v>
      </c>
      <c r="G197" s="2">
        <f t="shared" ref="G197:G260" si="5">((-F199)+(8*F198)-(8*F196)+(F195))/12</f>
        <v>0.37916666666666637</v>
      </c>
      <c r="H197">
        <v>9.6480010000000007</v>
      </c>
      <c r="I197">
        <v>2842.56689453125</v>
      </c>
      <c r="J197">
        <v>312.39999999999998</v>
      </c>
      <c r="K197">
        <v>-1.3231658900000001</v>
      </c>
      <c r="L197">
        <v>3.7689514200000001</v>
      </c>
      <c r="M197">
        <v>8.2394104000000006</v>
      </c>
      <c r="N197">
        <v>4.3056700000000003E-2</v>
      </c>
      <c r="O197">
        <v>2842.5668945299999</v>
      </c>
      <c r="P197">
        <v>1.49007881</v>
      </c>
      <c r="Q197">
        <v>18.252000809999998</v>
      </c>
      <c r="R197">
        <v>17</v>
      </c>
      <c r="S197">
        <v>-1.6548132900000001</v>
      </c>
      <c r="T197">
        <v>-78.678993230000003</v>
      </c>
      <c r="U197">
        <v>14.819591519999999</v>
      </c>
      <c r="V197">
        <v>14.182245249999999</v>
      </c>
      <c r="W197">
        <v>1471</v>
      </c>
      <c r="Y197">
        <v>1234.25</v>
      </c>
    </row>
    <row r="198" spans="1:25" x14ac:dyDescent="0.3">
      <c r="A198">
        <v>198</v>
      </c>
      <c r="B198" t="s">
        <v>2330</v>
      </c>
      <c r="C198" t="s">
        <v>2331</v>
      </c>
      <c r="D198">
        <v>-78.679025629999998</v>
      </c>
      <c r="E198">
        <v>-1.65477959</v>
      </c>
      <c r="F198" s="1">
        <v>5.29</v>
      </c>
      <c r="G198" s="2">
        <f t="shared" si="5"/>
        <v>-9.5833333333333506E-2</v>
      </c>
      <c r="H198">
        <v>9.6480010000000007</v>
      </c>
      <c r="I198">
        <v>2842.73291015625</v>
      </c>
      <c r="J198">
        <v>311.8</v>
      </c>
      <c r="K198">
        <v>-1.51350403</v>
      </c>
      <c r="L198">
        <v>1.7410736099999999</v>
      </c>
      <c r="M198">
        <v>7.1261138900000001</v>
      </c>
      <c r="N198">
        <v>-5.3567700000000003E-2</v>
      </c>
      <c r="O198">
        <v>2842.7329101599998</v>
      </c>
      <c r="P198">
        <v>1.49443233</v>
      </c>
      <c r="Q198">
        <v>19.043998720000001</v>
      </c>
      <c r="R198">
        <v>19</v>
      </c>
      <c r="S198">
        <v>-1.65477955</v>
      </c>
      <c r="T198">
        <v>-78.679023740000005</v>
      </c>
      <c r="U198">
        <v>14.817535400000001</v>
      </c>
      <c r="V198">
        <v>12.961854929999999</v>
      </c>
      <c r="W198">
        <v>1440.75</v>
      </c>
      <c r="Y198">
        <v>1235.25</v>
      </c>
    </row>
    <row r="199" spans="1:25" x14ac:dyDescent="0.3">
      <c r="A199">
        <v>199</v>
      </c>
      <c r="B199" t="s">
        <v>2332</v>
      </c>
      <c r="C199" t="s">
        <v>2333</v>
      </c>
      <c r="D199">
        <v>-78.679061129999994</v>
      </c>
      <c r="E199">
        <v>-1.65475331</v>
      </c>
      <c r="F199" s="1">
        <v>5.0199999999999996</v>
      </c>
      <c r="G199" s="2">
        <f t="shared" si="5"/>
        <v>-3.666666666666648E-2</v>
      </c>
      <c r="H199">
        <v>9.6480010000000007</v>
      </c>
      <c r="I199">
        <v>2842.77392578125</v>
      </c>
      <c r="J199">
        <v>312</v>
      </c>
      <c r="K199">
        <v>-4.4799194299999998</v>
      </c>
      <c r="L199">
        <v>4.7912902800000001</v>
      </c>
      <c r="M199">
        <v>6.2510376000000001</v>
      </c>
      <c r="N199">
        <v>2.0831990000000002E-2</v>
      </c>
      <c r="O199">
        <v>2842.7739257799999</v>
      </c>
      <c r="P199">
        <v>1.50096607</v>
      </c>
      <c r="Q199">
        <v>18.071998600000001</v>
      </c>
      <c r="R199">
        <v>18</v>
      </c>
      <c r="S199">
        <v>-1.6547533299999999</v>
      </c>
      <c r="T199">
        <v>-78.67906189</v>
      </c>
      <c r="U199">
        <v>14.81424999</v>
      </c>
      <c r="V199">
        <v>12.19202232</v>
      </c>
      <c r="W199">
        <v>1514.25</v>
      </c>
      <c r="Y199">
        <v>1242</v>
      </c>
    </row>
    <row r="200" spans="1:25" x14ac:dyDescent="0.3">
      <c r="A200">
        <v>200</v>
      </c>
      <c r="B200" t="s">
        <v>2334</v>
      </c>
      <c r="C200" t="s">
        <v>2335</v>
      </c>
      <c r="D200">
        <v>-78.679099039999997</v>
      </c>
      <c r="E200">
        <v>-1.6547236000000001</v>
      </c>
      <c r="F200" s="1">
        <v>5.41</v>
      </c>
      <c r="G200" s="2">
        <f t="shared" si="5"/>
        <v>1.4075</v>
      </c>
      <c r="H200">
        <v>10.72</v>
      </c>
      <c r="I200">
        <v>2842.73095703125</v>
      </c>
      <c r="J200">
        <v>312.60000000000002</v>
      </c>
      <c r="K200">
        <v>-0.67314147999999996</v>
      </c>
      <c r="L200">
        <v>2.54432678</v>
      </c>
      <c r="M200">
        <v>7.9497070299999999</v>
      </c>
      <c r="N200">
        <v>-1.712559E-2</v>
      </c>
      <c r="O200">
        <v>2842.7309570299999</v>
      </c>
      <c r="P200">
        <v>1.50575149</v>
      </c>
      <c r="Q200">
        <v>19.475999829999999</v>
      </c>
      <c r="R200">
        <v>19</v>
      </c>
      <c r="S200">
        <v>-1.6547236400000001</v>
      </c>
      <c r="T200">
        <v>-78.679100039999994</v>
      </c>
      <c r="U200">
        <v>14.804679869999999</v>
      </c>
      <c r="V200">
        <v>12.682518010000001</v>
      </c>
      <c r="W200">
        <v>1532</v>
      </c>
      <c r="Y200">
        <v>1243.75</v>
      </c>
    </row>
    <row r="201" spans="1:25" x14ac:dyDescent="0.3">
      <c r="A201">
        <v>201</v>
      </c>
      <c r="B201" t="s">
        <v>2336</v>
      </c>
      <c r="C201" t="s">
        <v>2337</v>
      </c>
      <c r="D201">
        <v>-78.679157380000007</v>
      </c>
      <c r="E201">
        <v>-1.6546751</v>
      </c>
      <c r="F201" s="1">
        <v>6.47</v>
      </c>
      <c r="G201" s="2">
        <f t="shared" si="5"/>
        <v>-3.1883333333333339</v>
      </c>
      <c r="H201">
        <v>10.72</v>
      </c>
      <c r="I201">
        <v>2843.29760742187</v>
      </c>
      <c r="J201">
        <v>313.10000000000002</v>
      </c>
      <c r="K201">
        <v>-1.17352295</v>
      </c>
      <c r="L201">
        <v>4.2394103999999997</v>
      </c>
      <c r="M201">
        <v>8.3782806399999998</v>
      </c>
      <c r="N201">
        <v>7.3301900000000003E-3</v>
      </c>
      <c r="O201">
        <v>2843.2976074200001</v>
      </c>
      <c r="P201">
        <v>1.5114639999999999</v>
      </c>
      <c r="Q201">
        <v>23.291997909999999</v>
      </c>
      <c r="R201">
        <v>19</v>
      </c>
      <c r="S201">
        <v>-1.65467513</v>
      </c>
      <c r="T201">
        <v>-78.679161070000006</v>
      </c>
      <c r="U201">
        <v>14.798489569999999</v>
      </c>
      <c r="V201">
        <v>12.47697735</v>
      </c>
      <c r="W201">
        <v>1588.75</v>
      </c>
      <c r="Y201">
        <v>1253</v>
      </c>
    </row>
    <row r="202" spans="1:25" x14ac:dyDescent="0.3">
      <c r="A202">
        <v>202</v>
      </c>
      <c r="B202" t="s">
        <v>2338</v>
      </c>
      <c r="C202" t="s">
        <v>2339</v>
      </c>
      <c r="D202">
        <v>-78.67914992</v>
      </c>
      <c r="E202">
        <v>-1.65468207</v>
      </c>
      <c r="F202" s="1">
        <v>0</v>
      </c>
      <c r="G202" s="2">
        <f t="shared" si="5"/>
        <v>-3.8624999999999994</v>
      </c>
      <c r="H202">
        <v>9.6480010000000007</v>
      </c>
      <c r="I202">
        <v>2843.49877929687</v>
      </c>
      <c r="J202">
        <v>0</v>
      </c>
      <c r="K202">
        <v>-1.6894683800000001</v>
      </c>
      <c r="L202">
        <v>4.1173248300000003</v>
      </c>
      <c r="M202">
        <v>8.4644622799999993</v>
      </c>
      <c r="N202">
        <v>1.4334349999999999E-2</v>
      </c>
      <c r="O202">
        <v>2843.4987793</v>
      </c>
      <c r="P202">
        <v>1.5165322999999999</v>
      </c>
      <c r="Q202">
        <v>0</v>
      </c>
      <c r="R202">
        <v>19</v>
      </c>
      <c r="S202">
        <v>-1.65468204</v>
      </c>
      <c r="T202">
        <v>-78.679153439999993</v>
      </c>
      <c r="U202">
        <v>14.791210169999999</v>
      </c>
      <c r="V202">
        <v>12.90319729</v>
      </c>
      <c r="W202">
        <v>1610.25</v>
      </c>
      <c r="Y202">
        <v>1257.75</v>
      </c>
    </row>
    <row r="203" spans="1:25" x14ac:dyDescent="0.3">
      <c r="A203">
        <v>203</v>
      </c>
      <c r="B203" t="s">
        <v>2340</v>
      </c>
      <c r="C203" t="s">
        <v>2341</v>
      </c>
      <c r="D203">
        <v>-78.679147929999999</v>
      </c>
      <c r="E203">
        <v>-1.65468382</v>
      </c>
      <c r="F203" s="1">
        <v>0</v>
      </c>
      <c r="G203" s="2">
        <f t="shared" si="5"/>
        <v>0.53916666666666668</v>
      </c>
      <c r="H203">
        <v>9.6480010000000007</v>
      </c>
      <c r="I203">
        <v>2843.22607421875</v>
      </c>
      <c r="J203">
        <v>0</v>
      </c>
      <c r="K203">
        <v>-1.52067566</v>
      </c>
      <c r="L203">
        <v>3.9712676999999998</v>
      </c>
      <c r="M203">
        <v>8.5350952099999997</v>
      </c>
      <c r="N203">
        <v>7.5506699999999998E-3</v>
      </c>
      <c r="O203">
        <v>2843.2260742200001</v>
      </c>
      <c r="P203">
        <v>1.5212525100000001</v>
      </c>
      <c r="Q203">
        <v>0</v>
      </c>
      <c r="R203">
        <v>19</v>
      </c>
      <c r="S203">
        <v>-1.65468383</v>
      </c>
      <c r="T203">
        <v>-78.679145809999994</v>
      </c>
      <c r="U203">
        <v>14.784557339999999</v>
      </c>
      <c r="V203">
        <v>13.07810783</v>
      </c>
      <c r="W203">
        <v>1626.25</v>
      </c>
      <c r="Y203">
        <v>1258.75</v>
      </c>
    </row>
    <row r="204" spans="1:25" x14ac:dyDescent="0.3">
      <c r="A204">
        <v>204</v>
      </c>
      <c r="B204" t="s">
        <v>2342</v>
      </c>
      <c r="C204" t="s">
        <v>2343</v>
      </c>
      <c r="D204">
        <v>-78.679149749999993</v>
      </c>
      <c r="E204">
        <v>-1.65467896</v>
      </c>
      <c r="F204" s="1">
        <v>0</v>
      </c>
      <c r="G204" s="2">
        <f>((-F206)+(8*F205)-(8*F203)+(F202))/12</f>
        <v>0</v>
      </c>
      <c r="H204">
        <v>9.6480010000000007</v>
      </c>
      <c r="I204">
        <v>2842.8818359375</v>
      </c>
      <c r="J204">
        <v>0</v>
      </c>
      <c r="K204">
        <v>-1.7708740199999999</v>
      </c>
      <c r="L204">
        <v>4.0478820799999999</v>
      </c>
      <c r="M204">
        <v>8.6823425299999997</v>
      </c>
      <c r="N204">
        <v>8.5820199999999992E-3</v>
      </c>
      <c r="O204">
        <v>2842.8818359400002</v>
      </c>
      <c r="P204">
        <v>1.52764809</v>
      </c>
      <c r="Q204">
        <v>0</v>
      </c>
      <c r="R204">
        <v>19</v>
      </c>
      <c r="S204">
        <v>-1.6546789399999999</v>
      </c>
      <c r="T204">
        <v>-78.679153439999993</v>
      </c>
      <c r="U204">
        <v>14.780585289999999</v>
      </c>
      <c r="V204">
        <v>12.51397038</v>
      </c>
      <c r="W204">
        <v>1659.25</v>
      </c>
      <c r="Y204">
        <v>1259.25</v>
      </c>
    </row>
    <row r="205" spans="1:25" x14ac:dyDescent="0.3">
      <c r="A205">
        <v>205</v>
      </c>
      <c r="B205" t="s">
        <v>2344</v>
      </c>
      <c r="C205" t="s">
        <v>2345</v>
      </c>
      <c r="D205">
        <v>-78.679154729999993</v>
      </c>
      <c r="E205">
        <v>-1.6546758800000001</v>
      </c>
      <c r="F205" s="1">
        <v>0</v>
      </c>
      <c r="G205" s="2">
        <f>((-F207)+(8*F206)-(8*F204)+(F203))/12</f>
        <v>-0.3758333333333333</v>
      </c>
      <c r="H205">
        <v>9.6480010000000007</v>
      </c>
      <c r="I205">
        <v>2843.03295898437</v>
      </c>
      <c r="J205">
        <v>0</v>
      </c>
      <c r="K205">
        <v>-2.16711426</v>
      </c>
      <c r="L205">
        <v>2.80290222</v>
      </c>
      <c r="M205">
        <v>8.98880005</v>
      </c>
      <c r="N205">
        <v>1.300579E-2</v>
      </c>
      <c r="O205">
        <v>2843.0329589799999</v>
      </c>
      <c r="P205">
        <v>1.53272724</v>
      </c>
      <c r="Q205">
        <v>0</v>
      </c>
      <c r="R205">
        <v>20</v>
      </c>
      <c r="S205">
        <v>-1.6546758399999999</v>
      </c>
      <c r="T205">
        <v>-78.679153439999993</v>
      </c>
      <c r="U205">
        <v>14.750243190000001</v>
      </c>
      <c r="V205">
        <v>8.1211166400000003</v>
      </c>
      <c r="W205">
        <v>1530</v>
      </c>
      <c r="Y205">
        <v>1263.25</v>
      </c>
    </row>
    <row r="206" spans="1:25" x14ac:dyDescent="0.3">
      <c r="A206">
        <v>206</v>
      </c>
      <c r="B206" t="s">
        <v>2346</v>
      </c>
      <c r="C206" t="s">
        <v>2347</v>
      </c>
      <c r="D206">
        <v>-78.679169619999996</v>
      </c>
      <c r="E206">
        <v>-1.6546687499999999</v>
      </c>
      <c r="F206" s="1">
        <v>0</v>
      </c>
      <c r="G206" s="2">
        <f t="shared" si="5"/>
        <v>2.6691666666666669</v>
      </c>
      <c r="H206">
        <v>11.792</v>
      </c>
      <c r="I206">
        <v>2842.62353515625</v>
      </c>
      <c r="J206">
        <v>0</v>
      </c>
      <c r="K206">
        <v>-2.4268951400000001</v>
      </c>
      <c r="L206">
        <v>3.09977722</v>
      </c>
      <c r="M206">
        <v>9.0534362799999997</v>
      </c>
      <c r="N206">
        <v>2.535492E-2</v>
      </c>
      <c r="O206">
        <v>2842.6235351599998</v>
      </c>
      <c r="P206">
        <v>1.53797257</v>
      </c>
      <c r="Q206">
        <v>0</v>
      </c>
      <c r="R206">
        <v>18</v>
      </c>
      <c r="S206">
        <v>-1.65466881</v>
      </c>
      <c r="T206">
        <v>-78.679168700000005</v>
      </c>
      <c r="U206">
        <v>14.730943679999999</v>
      </c>
      <c r="V206">
        <v>9.2641773199999999</v>
      </c>
      <c r="W206">
        <v>1436.5</v>
      </c>
      <c r="Y206">
        <v>1267.25</v>
      </c>
    </row>
    <row r="207" spans="1:25" x14ac:dyDescent="0.3">
      <c r="A207">
        <v>207</v>
      </c>
      <c r="B207" t="s">
        <v>2348</v>
      </c>
      <c r="C207" t="s">
        <v>2349</v>
      </c>
      <c r="D207">
        <v>-78.679390080000005</v>
      </c>
      <c r="E207">
        <v>-1.6545078900000001</v>
      </c>
      <c r="F207" s="1">
        <v>4.51</v>
      </c>
      <c r="G207" s="2">
        <f>((-F209)+(8*F208)-(8*F206)+(F205))/12</f>
        <v>2.4099999999999997</v>
      </c>
      <c r="H207">
        <v>12.864000000000001</v>
      </c>
      <c r="I207">
        <v>2842.75610351562</v>
      </c>
      <c r="J207">
        <v>308.7</v>
      </c>
      <c r="K207">
        <v>-1.1352233899999999</v>
      </c>
      <c r="L207">
        <v>2.9381713899999999</v>
      </c>
      <c r="M207">
        <v>8.5626373299999994</v>
      </c>
      <c r="N207">
        <v>-4.0221399999999996E-3</v>
      </c>
      <c r="O207">
        <v>2842.7561035200001</v>
      </c>
      <c r="P207">
        <v>1.5423080899999999</v>
      </c>
      <c r="Q207">
        <v>19.836000439999999</v>
      </c>
      <c r="R207">
        <v>15</v>
      </c>
      <c r="S207">
        <v>-1.6545078799999999</v>
      </c>
      <c r="T207">
        <v>-78.679389950000001</v>
      </c>
      <c r="U207">
        <v>14.71715927</v>
      </c>
      <c r="V207">
        <v>9.2445163699999995</v>
      </c>
      <c r="W207">
        <v>1180.5</v>
      </c>
      <c r="Y207">
        <v>1269.75</v>
      </c>
    </row>
    <row r="208" spans="1:25" x14ac:dyDescent="0.3">
      <c r="A208">
        <v>208</v>
      </c>
      <c r="B208" t="s">
        <v>2350</v>
      </c>
      <c r="C208" t="s">
        <v>2351</v>
      </c>
      <c r="D208">
        <v>-78.679399259999997</v>
      </c>
      <c r="E208">
        <v>-1.6544713900000001</v>
      </c>
      <c r="F208" s="1">
        <v>4.05</v>
      </c>
      <c r="G208" s="2">
        <f>((-F210)+(8*F209)-(8*F207)+(F206))/12</f>
        <v>-0.94666666666666666</v>
      </c>
      <c r="H208">
        <v>10.72</v>
      </c>
      <c r="I208">
        <v>2839.04858398437</v>
      </c>
      <c r="J208">
        <v>310.7</v>
      </c>
      <c r="K208">
        <v>-0.42652892999999997</v>
      </c>
      <c r="L208">
        <v>3.6085510300000001</v>
      </c>
      <c r="M208">
        <v>9.5251007100000002</v>
      </c>
      <c r="N208">
        <v>5.8211029999999997E-2</v>
      </c>
      <c r="O208">
        <v>2839.0485839799999</v>
      </c>
      <c r="P208">
        <v>1.54519534</v>
      </c>
      <c r="Q208">
        <v>14.579999920000001</v>
      </c>
      <c r="R208">
        <v>13</v>
      </c>
      <c r="S208">
        <v>-1.6544714</v>
      </c>
      <c r="T208">
        <v>-78.67939758</v>
      </c>
      <c r="U208">
        <v>14.67482281</v>
      </c>
      <c r="V208">
        <v>5.85186911</v>
      </c>
      <c r="W208">
        <v>1058</v>
      </c>
      <c r="Y208">
        <v>1273</v>
      </c>
    </row>
    <row r="209" spans="1:25" x14ac:dyDescent="0.3">
      <c r="A209">
        <v>209</v>
      </c>
      <c r="B209" t="s">
        <v>2352</v>
      </c>
      <c r="C209" t="s">
        <v>2353</v>
      </c>
      <c r="D209">
        <v>-78.679442879999996</v>
      </c>
      <c r="E209">
        <v>-1.6544499100000001</v>
      </c>
      <c r="F209" s="1">
        <v>3.48</v>
      </c>
      <c r="G209" s="2">
        <f t="shared" si="5"/>
        <v>-0.46083333333333326</v>
      </c>
      <c r="H209">
        <v>9.6480010000000007</v>
      </c>
      <c r="I209">
        <v>2839.46948242187</v>
      </c>
      <c r="J209">
        <v>308.10000000000002</v>
      </c>
      <c r="K209">
        <v>-1.7146148699999999</v>
      </c>
      <c r="L209">
        <v>3.2362518300000001</v>
      </c>
      <c r="M209">
        <v>9.5107269300000006</v>
      </c>
      <c r="N209">
        <v>1.8898600000000002E-2</v>
      </c>
      <c r="O209">
        <v>2839.4694824200001</v>
      </c>
      <c r="P209">
        <v>1.54927897</v>
      </c>
      <c r="Q209">
        <v>12.527999879999999</v>
      </c>
      <c r="R209">
        <v>11</v>
      </c>
      <c r="S209">
        <v>-1.6544499399999999</v>
      </c>
      <c r="T209">
        <v>-78.679443359999993</v>
      </c>
      <c r="U209">
        <v>14.63508034</v>
      </c>
      <c r="V209">
        <v>5.64595175</v>
      </c>
      <c r="W209">
        <v>895</v>
      </c>
      <c r="Y209">
        <v>1277.25</v>
      </c>
    </row>
    <row r="210" spans="1:25" x14ac:dyDescent="0.3">
      <c r="A210">
        <v>210</v>
      </c>
      <c r="B210" t="s">
        <v>2354</v>
      </c>
      <c r="C210" t="s">
        <v>2355</v>
      </c>
      <c r="D210">
        <v>-78.679446499999997</v>
      </c>
      <c r="E210">
        <v>-1.6543988599999999</v>
      </c>
      <c r="F210" s="1">
        <v>3.12</v>
      </c>
      <c r="G210" s="2">
        <f t="shared" si="5"/>
        <v>-0.44666666666666671</v>
      </c>
      <c r="H210">
        <v>9.6480010000000007</v>
      </c>
      <c r="I210">
        <v>2837.46948242187</v>
      </c>
      <c r="J210">
        <v>313.2</v>
      </c>
      <c r="K210">
        <v>-0.91973877000000004</v>
      </c>
      <c r="L210">
        <v>3.2206878699999999</v>
      </c>
      <c r="M210">
        <v>8.7745056199999993</v>
      </c>
      <c r="N210">
        <v>-7.6335300000000003E-3</v>
      </c>
      <c r="O210">
        <v>2837.4694824200001</v>
      </c>
      <c r="P210">
        <v>1.5520591699999999</v>
      </c>
      <c r="Q210">
        <v>11.231999399999999</v>
      </c>
      <c r="R210">
        <v>9</v>
      </c>
      <c r="S210">
        <v>-1.65439892</v>
      </c>
      <c r="T210">
        <v>-78.679443359999993</v>
      </c>
      <c r="U210">
        <v>14.54179001</v>
      </c>
      <c r="V210">
        <v>9.4463710800000005</v>
      </c>
      <c r="W210">
        <v>788.25</v>
      </c>
      <c r="Y210">
        <v>1277.5</v>
      </c>
    </row>
    <row r="211" spans="1:25" x14ac:dyDescent="0.3">
      <c r="A211">
        <v>211</v>
      </c>
      <c r="B211" t="s">
        <v>2356</v>
      </c>
      <c r="C211" t="s">
        <v>2357</v>
      </c>
      <c r="D211">
        <v>-78.6794522</v>
      </c>
      <c r="E211">
        <v>-1.65438112</v>
      </c>
      <c r="F211" s="1">
        <v>2.6</v>
      </c>
      <c r="G211" s="2">
        <f t="shared" si="5"/>
        <v>-0.41916666666666647</v>
      </c>
      <c r="H211">
        <v>9.6480010000000007</v>
      </c>
      <c r="I211">
        <v>2837.45336914062</v>
      </c>
      <c r="J211">
        <v>318.3</v>
      </c>
      <c r="K211">
        <v>-0.93171691999999995</v>
      </c>
      <c r="L211">
        <v>4.5267334000000004</v>
      </c>
      <c r="M211">
        <v>9.1707611100000008</v>
      </c>
      <c r="N211">
        <v>1.0822999999999999E-2</v>
      </c>
      <c r="O211">
        <v>2837.4533691400002</v>
      </c>
      <c r="P211">
        <v>1.5542842100000001</v>
      </c>
      <c r="Q211">
        <v>9.3599996599999997</v>
      </c>
      <c r="R211">
        <v>9</v>
      </c>
      <c r="S211">
        <v>-1.65438116</v>
      </c>
      <c r="T211">
        <v>-78.679450990000007</v>
      </c>
      <c r="U211">
        <v>14.55084229</v>
      </c>
      <c r="V211">
        <v>19.853458400000001</v>
      </c>
      <c r="W211">
        <v>790</v>
      </c>
      <c r="Y211">
        <v>1283.25</v>
      </c>
    </row>
    <row r="212" spans="1:25" x14ac:dyDescent="0.3">
      <c r="A212">
        <v>212</v>
      </c>
      <c r="B212" t="s">
        <v>2358</v>
      </c>
      <c r="C212" t="s">
        <v>2359</v>
      </c>
      <c r="D212">
        <v>-78.679471710000001</v>
      </c>
      <c r="E212">
        <v>-1.6543749599999999</v>
      </c>
      <c r="F212" s="1">
        <v>2.37</v>
      </c>
      <c r="G212" s="2">
        <f t="shared" si="5"/>
        <v>-6.6666666666668943E-3</v>
      </c>
      <c r="H212">
        <v>9.6480010000000007</v>
      </c>
      <c r="I212">
        <v>2838.224609375</v>
      </c>
      <c r="J212">
        <v>320.2</v>
      </c>
      <c r="K212">
        <v>-1.3566741899999999</v>
      </c>
      <c r="L212">
        <v>3.4672851599999999</v>
      </c>
      <c r="M212">
        <v>9.1252746600000005</v>
      </c>
      <c r="N212">
        <v>-3.3829099999999998E-3</v>
      </c>
      <c r="O212">
        <v>2838.2246093799999</v>
      </c>
      <c r="P212">
        <v>1.55758369</v>
      </c>
      <c r="Q212">
        <v>8.5319995899999999</v>
      </c>
      <c r="R212">
        <v>10</v>
      </c>
      <c r="S212">
        <v>-1.6543749599999999</v>
      </c>
      <c r="T212">
        <v>-78.679473880000003</v>
      </c>
      <c r="U212">
        <v>14.56103134</v>
      </c>
      <c r="V212">
        <v>9.4697399099999995</v>
      </c>
      <c r="W212">
        <v>861.75</v>
      </c>
      <c r="Y212">
        <v>1291.5</v>
      </c>
    </row>
    <row r="213" spans="1:25" x14ac:dyDescent="0.3">
      <c r="A213">
        <v>213</v>
      </c>
      <c r="B213" t="s">
        <v>2360</v>
      </c>
      <c r="C213" t="s">
        <v>2361</v>
      </c>
      <c r="D213">
        <v>-78.679485929999998</v>
      </c>
      <c r="E213">
        <v>-1.6543559000000001</v>
      </c>
      <c r="F213" s="1">
        <v>2.5099999999999998</v>
      </c>
      <c r="G213" s="2">
        <f t="shared" si="5"/>
        <v>0.10416666666666656</v>
      </c>
      <c r="H213">
        <v>9.6480010000000007</v>
      </c>
      <c r="I213">
        <v>2838.875</v>
      </c>
      <c r="J213">
        <v>320.89999999999998</v>
      </c>
      <c r="K213">
        <v>-1.9432525599999999</v>
      </c>
      <c r="L213">
        <v>2.7418365499999999</v>
      </c>
      <c r="M213">
        <v>9.2473754899999996</v>
      </c>
      <c r="N213">
        <v>2.1966159999999998E-2</v>
      </c>
      <c r="O213">
        <v>2838.875</v>
      </c>
      <c r="P213">
        <v>1.5600394</v>
      </c>
      <c r="Q213">
        <v>9.0359993000000003</v>
      </c>
      <c r="R213">
        <v>8</v>
      </c>
      <c r="S213">
        <v>-1.65435588</v>
      </c>
      <c r="T213">
        <v>-78.679489140000001</v>
      </c>
      <c r="U213">
        <v>14.52875137</v>
      </c>
      <c r="V213">
        <v>9.9897699400000004</v>
      </c>
      <c r="W213">
        <v>751.25</v>
      </c>
      <c r="Y213">
        <v>1293.5</v>
      </c>
    </row>
    <row r="214" spans="1:25" x14ac:dyDescent="0.3">
      <c r="A214">
        <v>214</v>
      </c>
      <c r="B214" t="s">
        <v>2362</v>
      </c>
      <c r="C214" t="s">
        <v>2363</v>
      </c>
      <c r="D214">
        <v>-78.679500329999996</v>
      </c>
      <c r="E214">
        <v>-1.6543417600000001</v>
      </c>
      <c r="F214" s="1">
        <v>2.48</v>
      </c>
      <c r="G214" s="2">
        <f t="shared" si="5"/>
        <v>-0.11749999999999979</v>
      </c>
      <c r="H214">
        <v>9.6480010000000007</v>
      </c>
      <c r="I214">
        <v>2839.92260742187</v>
      </c>
      <c r="J214">
        <v>321.2</v>
      </c>
      <c r="K214">
        <v>-1.5254669199999999</v>
      </c>
      <c r="L214">
        <v>3.4768676799999998</v>
      </c>
      <c r="M214">
        <v>8.9648590099999996</v>
      </c>
      <c r="N214">
        <v>4.5912100000000001E-3</v>
      </c>
      <c r="O214">
        <v>2839.9226074200001</v>
      </c>
      <c r="P214">
        <v>1.5615178300000001</v>
      </c>
      <c r="Q214">
        <v>8.9279995000000003</v>
      </c>
      <c r="R214">
        <v>5</v>
      </c>
      <c r="S214">
        <v>-1.65434182</v>
      </c>
      <c r="T214">
        <v>-78.67949677</v>
      </c>
      <c r="U214">
        <v>14.528060910000001</v>
      </c>
      <c r="V214">
        <v>17.059867860000001</v>
      </c>
      <c r="W214">
        <v>825.25</v>
      </c>
      <c r="Y214">
        <v>1293.75</v>
      </c>
    </row>
    <row r="215" spans="1:25" x14ac:dyDescent="0.3">
      <c r="A215">
        <v>215</v>
      </c>
      <c r="B215" t="s">
        <v>2364</v>
      </c>
      <c r="C215" t="s">
        <v>2365</v>
      </c>
      <c r="D215">
        <v>-78.679513279999995</v>
      </c>
      <c r="E215">
        <v>-1.65432625</v>
      </c>
      <c r="F215" s="1">
        <v>2.23</v>
      </c>
      <c r="G215" s="2">
        <f t="shared" si="5"/>
        <v>-0.53083333333333327</v>
      </c>
      <c r="H215">
        <v>9.6480010000000007</v>
      </c>
      <c r="I215">
        <v>2840.11010742187</v>
      </c>
      <c r="J215">
        <v>322.39999999999998</v>
      </c>
      <c r="K215">
        <v>-1.0538177500000001</v>
      </c>
      <c r="L215">
        <v>4.00119019</v>
      </c>
      <c r="M215">
        <v>7.49839783</v>
      </c>
      <c r="N215">
        <v>-0.10798990999999999</v>
      </c>
      <c r="O215">
        <v>2840.1101074200001</v>
      </c>
      <c r="P215">
        <v>1.5631870000000001</v>
      </c>
      <c r="Q215">
        <v>8.0279998799999994</v>
      </c>
      <c r="R215">
        <v>4</v>
      </c>
      <c r="S215">
        <v>-1.6543262000000001</v>
      </c>
      <c r="T215">
        <v>-78.679512020000004</v>
      </c>
      <c r="U215">
        <v>14.52992916</v>
      </c>
      <c r="V215">
        <v>19.367420200000002</v>
      </c>
      <c r="W215">
        <v>749.5</v>
      </c>
      <c r="Y215">
        <v>1297.5</v>
      </c>
    </row>
    <row r="216" spans="1:25" x14ac:dyDescent="0.3">
      <c r="A216">
        <v>216</v>
      </c>
      <c r="B216" t="s">
        <v>2366</v>
      </c>
      <c r="C216" t="s">
        <v>2367</v>
      </c>
      <c r="D216">
        <v>-78.679521159999993</v>
      </c>
      <c r="E216">
        <v>-1.65431269</v>
      </c>
      <c r="F216" s="1">
        <v>1.54</v>
      </c>
      <c r="G216" s="2">
        <f t="shared" si="5"/>
        <v>-0.49333333333333318</v>
      </c>
      <c r="H216">
        <v>9.6480010000000007</v>
      </c>
      <c r="I216">
        <v>2839.87036132812</v>
      </c>
      <c r="J216">
        <v>325.2</v>
      </c>
      <c r="K216">
        <v>-1.4967498800000001</v>
      </c>
      <c r="L216">
        <v>4.0993652300000001</v>
      </c>
      <c r="M216">
        <v>9.0283050500000002</v>
      </c>
      <c r="N216">
        <v>3.567406E-2</v>
      </c>
      <c r="O216">
        <v>2839.8703613299999</v>
      </c>
      <c r="P216">
        <v>1.56415153</v>
      </c>
      <c r="Q216">
        <v>5.5439996699999998</v>
      </c>
      <c r="R216">
        <v>4</v>
      </c>
      <c r="S216">
        <v>-1.65431273</v>
      </c>
      <c r="T216">
        <v>-78.679519650000003</v>
      </c>
      <c r="U216">
        <v>14.537436489999999</v>
      </c>
      <c r="V216">
        <v>35.471920009999998</v>
      </c>
      <c r="W216">
        <v>1203.5</v>
      </c>
      <c r="Y216">
        <v>1300.75</v>
      </c>
    </row>
    <row r="217" spans="1:25" x14ac:dyDescent="0.3">
      <c r="A217">
        <v>217</v>
      </c>
      <c r="B217" t="s">
        <v>2368</v>
      </c>
      <c r="C217" t="s">
        <v>2369</v>
      </c>
      <c r="D217">
        <v>-78.679532309999999</v>
      </c>
      <c r="E217">
        <v>-1.65430053</v>
      </c>
      <c r="F217" s="1">
        <v>1.36</v>
      </c>
      <c r="G217" s="2">
        <f t="shared" si="5"/>
        <v>1.6666666666665941E-3</v>
      </c>
      <c r="H217">
        <v>9.6480010000000007</v>
      </c>
      <c r="I217">
        <v>2839.39892578125</v>
      </c>
      <c r="J217">
        <v>325.10000000000002</v>
      </c>
      <c r="K217">
        <v>-1.3363342300000001</v>
      </c>
      <c r="L217">
        <v>2.9309845000000001</v>
      </c>
      <c r="M217">
        <v>6.9226074200000003</v>
      </c>
      <c r="N217">
        <v>-0.21761554</v>
      </c>
      <c r="O217">
        <v>2839.3989257799999</v>
      </c>
      <c r="P217">
        <v>1.56527102</v>
      </c>
      <c r="Q217">
        <v>4.8959999099999996</v>
      </c>
      <c r="R217">
        <v>3</v>
      </c>
      <c r="S217">
        <v>-1.65430057</v>
      </c>
      <c r="T217">
        <v>-78.679534910000001</v>
      </c>
      <c r="U217">
        <v>14.557135580000001</v>
      </c>
      <c r="V217">
        <v>25.466329569999999</v>
      </c>
      <c r="W217">
        <v>1045.5</v>
      </c>
      <c r="Y217">
        <v>1305.75</v>
      </c>
    </row>
    <row r="218" spans="1:25" x14ac:dyDescent="0.3">
      <c r="A218">
        <v>218</v>
      </c>
      <c r="B218" t="s">
        <v>2370</v>
      </c>
      <c r="C218" t="s">
        <v>2371</v>
      </c>
      <c r="D218">
        <v>-78.679548909999994</v>
      </c>
      <c r="E218">
        <v>-1.6542908700000001</v>
      </c>
      <c r="F218" s="1">
        <v>1.44</v>
      </c>
      <c r="G218" s="2">
        <f t="shared" si="5"/>
        <v>-4.9166666666666727E-2</v>
      </c>
      <c r="H218">
        <v>9.6480010000000007</v>
      </c>
      <c r="I218">
        <v>2839.39038085937</v>
      </c>
      <c r="J218">
        <v>323.10000000000002</v>
      </c>
      <c r="K218">
        <v>-0.85150146000000004</v>
      </c>
      <c r="L218">
        <v>4.6069335899999997</v>
      </c>
      <c r="M218">
        <v>8.1340637200000003</v>
      </c>
      <c r="N218">
        <v>2.4213169999999999E-2</v>
      </c>
      <c r="O218">
        <v>2839.3903808599998</v>
      </c>
      <c r="P218">
        <v>1.5661217000000001</v>
      </c>
      <c r="Q218">
        <v>5.18400002</v>
      </c>
      <c r="R218">
        <v>3</v>
      </c>
      <c r="S218">
        <v>-1.6542909100000001</v>
      </c>
      <c r="T218">
        <v>-78.679550169999999</v>
      </c>
      <c r="U218">
        <v>14.59723949</v>
      </c>
      <c r="V218">
        <v>75.265373229999994</v>
      </c>
      <c r="W218">
        <v>948</v>
      </c>
      <c r="Y218">
        <v>1307</v>
      </c>
    </row>
    <row r="219" spans="1:25" x14ac:dyDescent="0.3">
      <c r="A219">
        <v>219</v>
      </c>
      <c r="B219" t="s">
        <v>2372</v>
      </c>
      <c r="C219" t="s">
        <v>2373</v>
      </c>
      <c r="D219">
        <v>-78.679552920000006</v>
      </c>
      <c r="E219">
        <v>-1.6542828599999999</v>
      </c>
      <c r="F219" s="1">
        <v>1.41</v>
      </c>
      <c r="G219" s="2">
        <f t="shared" si="5"/>
        <v>0.53749999999999998</v>
      </c>
      <c r="H219">
        <v>9.6480010000000007</v>
      </c>
      <c r="I219">
        <v>2839.390625</v>
      </c>
      <c r="J219">
        <v>327.39999999999998</v>
      </c>
      <c r="K219">
        <v>-1.2812652600000001</v>
      </c>
      <c r="L219">
        <v>4.8774719199999996</v>
      </c>
      <c r="M219">
        <v>8.6320648200000001</v>
      </c>
      <c r="N219">
        <v>2.2073809999999999E-2</v>
      </c>
      <c r="O219">
        <v>2839.390625</v>
      </c>
      <c r="P219">
        <v>1.5673843599999999</v>
      </c>
      <c r="Q219">
        <v>5.0759997400000003</v>
      </c>
      <c r="R219">
        <v>6</v>
      </c>
      <c r="S219">
        <v>-1.65428281</v>
      </c>
      <c r="T219">
        <v>-78.679550169999999</v>
      </c>
      <c r="U219">
        <v>14.619528770000001</v>
      </c>
      <c r="V219">
        <v>54.50088882</v>
      </c>
      <c r="W219">
        <v>1155</v>
      </c>
      <c r="Y219">
        <v>1307.75</v>
      </c>
    </row>
    <row r="220" spans="1:25" x14ac:dyDescent="0.3">
      <c r="A220">
        <v>220</v>
      </c>
      <c r="B220" t="s">
        <v>2374</v>
      </c>
      <c r="C220" t="s">
        <v>2375</v>
      </c>
      <c r="D220">
        <v>-78.679562039999993</v>
      </c>
      <c r="E220">
        <v>-1.6542710899999999</v>
      </c>
      <c r="F220" s="1">
        <v>2.5299999999999998</v>
      </c>
      <c r="G220" s="2">
        <f t="shared" si="5"/>
        <v>1.28</v>
      </c>
      <c r="H220">
        <v>9.6480010000000007</v>
      </c>
      <c r="I220">
        <v>2840.27368164062</v>
      </c>
      <c r="J220">
        <v>317</v>
      </c>
      <c r="K220">
        <v>-1.1842956499999999</v>
      </c>
      <c r="L220">
        <v>4.7302246099999996</v>
      </c>
      <c r="M220">
        <v>8.4812316899999995</v>
      </c>
      <c r="N220">
        <v>1.195673E-2</v>
      </c>
      <c r="O220">
        <v>2840.2736816400002</v>
      </c>
      <c r="P220">
        <v>1.57017553</v>
      </c>
      <c r="Q220">
        <v>9.1079998</v>
      </c>
      <c r="R220">
        <v>11</v>
      </c>
      <c r="S220">
        <v>-1.6542711299999999</v>
      </c>
      <c r="T220">
        <v>-78.679565429999997</v>
      </c>
      <c r="U220">
        <v>14.640069009999999</v>
      </c>
      <c r="V220">
        <v>41.65470886</v>
      </c>
      <c r="W220">
        <v>1905.25</v>
      </c>
      <c r="Y220">
        <v>1311.5</v>
      </c>
    </row>
    <row r="221" spans="1:25" x14ac:dyDescent="0.3">
      <c r="A221">
        <v>221</v>
      </c>
      <c r="B221" t="s">
        <v>2376</v>
      </c>
      <c r="C221" t="s">
        <v>2377</v>
      </c>
      <c r="D221">
        <v>-78.679579709999999</v>
      </c>
      <c r="E221">
        <v>-1.6542541100000001</v>
      </c>
      <c r="F221" s="1">
        <v>3.63</v>
      </c>
      <c r="G221" s="2">
        <f t="shared" si="5"/>
        <v>0.65833333333333321</v>
      </c>
      <c r="H221">
        <v>9.6480010000000007</v>
      </c>
      <c r="I221">
        <v>2841.17260742187</v>
      </c>
      <c r="J221">
        <v>315.7</v>
      </c>
      <c r="K221">
        <v>-2.1611328099999998</v>
      </c>
      <c r="L221">
        <v>3.66720581</v>
      </c>
      <c r="M221">
        <v>8.9109802200000008</v>
      </c>
      <c r="N221">
        <v>1.4909530000000001E-2</v>
      </c>
      <c r="O221">
        <v>2841.1726074200001</v>
      </c>
      <c r="P221">
        <v>1.5735503399999999</v>
      </c>
      <c r="Q221">
        <v>13.067999840000001</v>
      </c>
      <c r="R221">
        <v>14</v>
      </c>
      <c r="S221">
        <v>-1.6542540800000001</v>
      </c>
      <c r="T221">
        <v>-78.679580689999995</v>
      </c>
      <c r="U221">
        <v>14.65350628</v>
      </c>
      <c r="V221">
        <v>11.88099098</v>
      </c>
      <c r="W221">
        <v>1914.25</v>
      </c>
      <c r="Y221">
        <v>1313.25</v>
      </c>
    </row>
    <row r="222" spans="1:25" x14ac:dyDescent="0.3">
      <c r="A222">
        <v>222</v>
      </c>
      <c r="B222" t="s">
        <v>2378</v>
      </c>
      <c r="C222" t="s">
        <v>2379</v>
      </c>
      <c r="D222">
        <v>-78.679604019999999</v>
      </c>
      <c r="E222">
        <v>-1.65423472</v>
      </c>
      <c r="F222" s="1">
        <v>3.84</v>
      </c>
      <c r="G222" s="2">
        <f t="shared" si="5"/>
        <v>8.6666666666666781E-2</v>
      </c>
      <c r="H222">
        <v>9.6480010000000007</v>
      </c>
      <c r="I222">
        <v>2840.59790039062</v>
      </c>
      <c r="J222">
        <v>313.3</v>
      </c>
      <c r="K222">
        <v>-1.4751892099999999</v>
      </c>
      <c r="L222">
        <v>4.2047119100000003</v>
      </c>
      <c r="M222">
        <v>8.7254333499999994</v>
      </c>
      <c r="N222">
        <v>1.7715160000000001E-2</v>
      </c>
      <c r="O222">
        <v>2840.5979003900002</v>
      </c>
      <c r="P222">
        <v>1.5769811899999999</v>
      </c>
      <c r="Q222">
        <v>13.8239994</v>
      </c>
      <c r="R222">
        <v>14</v>
      </c>
      <c r="S222">
        <v>-1.65423477</v>
      </c>
      <c r="T222">
        <v>-78.679603580000006</v>
      </c>
      <c r="U222">
        <v>14.66042805</v>
      </c>
      <c r="V222">
        <v>20.70927811</v>
      </c>
      <c r="W222">
        <v>1124.25</v>
      </c>
      <c r="Y222">
        <v>1313.25</v>
      </c>
    </row>
    <row r="223" spans="1:25" x14ac:dyDescent="0.3">
      <c r="A223">
        <v>223</v>
      </c>
      <c r="B223" t="s">
        <v>2380</v>
      </c>
      <c r="C223" t="s">
        <v>2381</v>
      </c>
      <c r="D223">
        <v>-78.679632659999996</v>
      </c>
      <c r="E223">
        <v>-1.65421196</v>
      </c>
      <c r="F223" s="1">
        <v>3.99</v>
      </c>
      <c r="G223" s="2">
        <f t="shared" si="5"/>
        <v>0.24</v>
      </c>
      <c r="H223">
        <v>9.6480010000000007</v>
      </c>
      <c r="I223">
        <v>2841.85107421875</v>
      </c>
      <c r="J223">
        <v>312.7</v>
      </c>
      <c r="K223">
        <v>-1.2094421399999999</v>
      </c>
      <c r="L223">
        <v>4.07540894</v>
      </c>
      <c r="M223">
        <v>8.5710143999999993</v>
      </c>
      <c r="N223">
        <v>8.4390000000000003E-3</v>
      </c>
      <c r="O223">
        <v>2841.8510742200001</v>
      </c>
      <c r="P223">
        <v>1.5812827300000001</v>
      </c>
      <c r="Q223">
        <v>14.36399937</v>
      </c>
      <c r="R223">
        <v>15</v>
      </c>
      <c r="S223">
        <v>-1.654212</v>
      </c>
      <c r="T223">
        <v>-78.679634089999993</v>
      </c>
      <c r="U223">
        <v>14.67268848</v>
      </c>
      <c r="V223">
        <v>25.33937263</v>
      </c>
      <c r="W223">
        <v>1253</v>
      </c>
      <c r="Y223">
        <v>1319</v>
      </c>
    </row>
    <row r="224" spans="1:25" x14ac:dyDescent="0.3">
      <c r="A224">
        <v>224</v>
      </c>
      <c r="B224" t="s">
        <v>2382</v>
      </c>
      <c r="C224" t="s">
        <v>2383</v>
      </c>
      <c r="D224">
        <v>-78.679661519999996</v>
      </c>
      <c r="E224">
        <v>-1.6541843000000001</v>
      </c>
      <c r="F224" s="1">
        <v>4.37</v>
      </c>
      <c r="G224" s="2">
        <f t="shared" si="5"/>
        <v>0.54583333333333339</v>
      </c>
      <c r="H224">
        <v>9.6480010000000007</v>
      </c>
      <c r="I224">
        <v>2841.64111328125</v>
      </c>
      <c r="J224">
        <v>312.7</v>
      </c>
      <c r="K224">
        <v>-1.4847717300000001</v>
      </c>
      <c r="L224">
        <v>3.9916229200000002</v>
      </c>
      <c r="M224">
        <v>8.6560058600000005</v>
      </c>
      <c r="N224">
        <v>1.368158E-2</v>
      </c>
      <c r="O224">
        <v>2841.6411132799999</v>
      </c>
      <c r="P224">
        <v>1.5851583499999999</v>
      </c>
      <c r="Q224">
        <v>15.731999399999999</v>
      </c>
      <c r="R224">
        <v>17</v>
      </c>
      <c r="S224">
        <v>-1.65418434</v>
      </c>
      <c r="T224">
        <v>-78.679664610000003</v>
      </c>
      <c r="U224">
        <v>14.681777950000001</v>
      </c>
      <c r="V224">
        <v>16.211414340000001</v>
      </c>
      <c r="W224">
        <v>1415.75</v>
      </c>
      <c r="Y224">
        <v>1320</v>
      </c>
    </row>
    <row r="225" spans="1:25" x14ac:dyDescent="0.3">
      <c r="A225">
        <v>225</v>
      </c>
      <c r="B225" t="s">
        <v>2384</v>
      </c>
      <c r="C225" t="s">
        <v>2385</v>
      </c>
      <c r="D225">
        <v>-78.679697169999997</v>
      </c>
      <c r="E225">
        <v>-1.65415409</v>
      </c>
      <c r="F225" s="1">
        <v>4.99</v>
      </c>
      <c r="G225" s="2">
        <f t="shared" si="5"/>
        <v>0.4958333333333334</v>
      </c>
      <c r="H225">
        <v>9.6480010000000007</v>
      </c>
      <c r="I225">
        <v>2842.84985351562</v>
      </c>
      <c r="J225">
        <v>312</v>
      </c>
      <c r="K225">
        <v>-1.24295044</v>
      </c>
      <c r="L225">
        <v>3.8515625</v>
      </c>
      <c r="M225">
        <v>8.1592102099999995</v>
      </c>
      <c r="N225">
        <v>-1.4171699999999999E-3</v>
      </c>
      <c r="O225">
        <v>2842.8498535200001</v>
      </c>
      <c r="P225">
        <v>1.59071684</v>
      </c>
      <c r="Q225">
        <v>17.963998790000002</v>
      </c>
      <c r="R225">
        <v>18</v>
      </c>
      <c r="S225">
        <v>-1.65415406</v>
      </c>
      <c r="T225">
        <v>-78.679695129999999</v>
      </c>
      <c r="U225">
        <v>14.68348885</v>
      </c>
      <c r="V225">
        <v>15.438183779999999</v>
      </c>
      <c r="W225">
        <v>1470.75</v>
      </c>
      <c r="Y225">
        <v>1320</v>
      </c>
    </row>
    <row r="226" spans="1:25" x14ac:dyDescent="0.3">
      <c r="A226">
        <v>226</v>
      </c>
      <c r="B226" t="s">
        <v>2386</v>
      </c>
      <c r="C226" t="s">
        <v>2387</v>
      </c>
      <c r="D226">
        <v>-78.679743520000002</v>
      </c>
      <c r="E226">
        <v>-1.6541206900000001</v>
      </c>
      <c r="F226" s="1">
        <v>5.29</v>
      </c>
      <c r="G226" s="2">
        <f t="shared" si="5"/>
        <v>0.17999999999999994</v>
      </c>
      <c r="H226">
        <v>9.6480010000000007</v>
      </c>
      <c r="I226">
        <v>2842.90502929687</v>
      </c>
      <c r="J226">
        <v>311.10000000000002</v>
      </c>
      <c r="K226">
        <v>-1.8056030300000001</v>
      </c>
      <c r="L226">
        <v>4.0107727100000004</v>
      </c>
      <c r="M226">
        <v>8.8247833300000007</v>
      </c>
      <c r="N226">
        <v>8.2074000000000001E-3</v>
      </c>
      <c r="O226">
        <v>2842.9050293</v>
      </c>
      <c r="P226">
        <v>1.5955632900000001</v>
      </c>
      <c r="Q226">
        <v>19.043998720000001</v>
      </c>
      <c r="R226">
        <v>19</v>
      </c>
      <c r="S226">
        <v>-1.6541206799999999</v>
      </c>
      <c r="T226">
        <v>-78.679740910000007</v>
      </c>
      <c r="U226">
        <v>14.68008423</v>
      </c>
      <c r="V226">
        <v>13.376603129999999</v>
      </c>
      <c r="W226">
        <v>1528.5</v>
      </c>
      <c r="Y226">
        <v>1326.25</v>
      </c>
    </row>
    <row r="227" spans="1:25" x14ac:dyDescent="0.3">
      <c r="A227">
        <v>227</v>
      </c>
      <c r="B227" t="s">
        <v>2388</v>
      </c>
      <c r="C227" t="s">
        <v>2389</v>
      </c>
      <c r="D227">
        <v>-78.679785620000004</v>
      </c>
      <c r="E227">
        <v>-1.6540921900000001</v>
      </c>
      <c r="F227" s="1">
        <v>5.4</v>
      </c>
      <c r="G227" s="2">
        <f t="shared" si="5"/>
        <v>0.10083333333333326</v>
      </c>
      <c r="H227">
        <v>9.6480010000000007</v>
      </c>
      <c r="I227">
        <v>2844.20751953125</v>
      </c>
      <c r="J227">
        <v>310.39999999999998</v>
      </c>
      <c r="K227">
        <v>-1.7684783900000001</v>
      </c>
      <c r="L227">
        <v>3.6492462200000002</v>
      </c>
      <c r="M227">
        <v>8.8774719199999996</v>
      </c>
      <c r="N227">
        <v>1.0987800000000001E-2</v>
      </c>
      <c r="O227">
        <v>2844.2075195299999</v>
      </c>
      <c r="P227">
        <v>1.59990919</v>
      </c>
      <c r="Q227">
        <v>19.440000529999999</v>
      </c>
      <c r="R227">
        <v>18</v>
      </c>
      <c r="S227">
        <v>-1.6540921900000001</v>
      </c>
      <c r="T227">
        <v>-78.679786680000007</v>
      </c>
      <c r="U227">
        <v>14.674559589999999</v>
      </c>
      <c r="V227">
        <v>12.44136715</v>
      </c>
      <c r="W227">
        <v>1557.25</v>
      </c>
      <c r="Y227">
        <v>1331.5</v>
      </c>
    </row>
    <row r="228" spans="1:25" x14ac:dyDescent="0.3">
      <c r="A228">
        <v>228</v>
      </c>
      <c r="B228" t="s">
        <v>2390</v>
      </c>
      <c r="C228" t="s">
        <v>2391</v>
      </c>
      <c r="D228">
        <v>-78.67982318</v>
      </c>
      <c r="E228">
        <v>-1.6540619299999999</v>
      </c>
      <c r="F228" s="1">
        <v>5.49</v>
      </c>
      <c r="G228" s="2">
        <f t="shared" si="5"/>
        <v>-4.3333333333333522E-2</v>
      </c>
      <c r="H228">
        <v>9.6480010000000007</v>
      </c>
      <c r="I228">
        <v>2844.30688476562</v>
      </c>
      <c r="J228">
        <v>309.89999999999998</v>
      </c>
      <c r="K228">
        <v>-1.58891296</v>
      </c>
      <c r="L228">
        <v>3.64326477</v>
      </c>
      <c r="M228">
        <v>8.2789154099999998</v>
      </c>
      <c r="N228">
        <v>-3.2357800000000002E-3</v>
      </c>
      <c r="O228">
        <v>2844.3068847700001</v>
      </c>
      <c r="P228">
        <v>1.6058808600000001</v>
      </c>
      <c r="Q228">
        <v>19.76399803</v>
      </c>
      <c r="R228">
        <v>18</v>
      </c>
      <c r="S228">
        <v>-1.65406191</v>
      </c>
      <c r="T228">
        <v>-78.679824830000001</v>
      </c>
      <c r="U228">
        <v>14.66635132</v>
      </c>
      <c r="V228">
        <v>10.839009280000001</v>
      </c>
      <c r="W228">
        <v>1545.25</v>
      </c>
      <c r="Y228">
        <v>1335.5</v>
      </c>
    </row>
    <row r="229" spans="1:25" x14ac:dyDescent="0.3">
      <c r="A229">
        <v>229</v>
      </c>
      <c r="B229" t="s">
        <v>2392</v>
      </c>
      <c r="C229" t="s">
        <v>2393</v>
      </c>
      <c r="D229">
        <v>-78.679858260000003</v>
      </c>
      <c r="E229">
        <v>-1.65403722</v>
      </c>
      <c r="F229" s="1">
        <v>5.38</v>
      </c>
      <c r="G229" s="2">
        <f t="shared" si="5"/>
        <v>0.11250000000000027</v>
      </c>
      <c r="H229">
        <v>9.6480010000000007</v>
      </c>
      <c r="I229">
        <v>2845.28540039062</v>
      </c>
      <c r="J229">
        <v>310.39999999999998</v>
      </c>
      <c r="K229">
        <v>-1.5841217000000001</v>
      </c>
      <c r="L229">
        <v>3.5498962399999998</v>
      </c>
      <c r="M229">
        <v>9.0630188</v>
      </c>
      <c r="N229">
        <v>2.4251399999999999E-2</v>
      </c>
      <c r="O229">
        <v>2845.2854003900002</v>
      </c>
      <c r="P229">
        <v>1.61008084</v>
      </c>
      <c r="Q229">
        <v>19.368000030000001</v>
      </c>
      <c r="R229">
        <v>18</v>
      </c>
      <c r="S229">
        <v>-1.6540372400000001</v>
      </c>
      <c r="T229">
        <v>-78.679855349999997</v>
      </c>
      <c r="U229">
        <v>14.653388980000001</v>
      </c>
      <c r="V229">
        <v>10.1637249</v>
      </c>
      <c r="W229">
        <v>1508</v>
      </c>
      <c r="Y229">
        <v>1336.75</v>
      </c>
    </row>
    <row r="230" spans="1:25" x14ac:dyDescent="0.3">
      <c r="A230">
        <v>230</v>
      </c>
      <c r="B230" t="s">
        <v>2394</v>
      </c>
      <c r="C230" t="s">
        <v>2395</v>
      </c>
      <c r="D230">
        <v>-78.679890369999995</v>
      </c>
      <c r="E230">
        <v>-1.6539978900000001</v>
      </c>
      <c r="F230" s="1">
        <v>5.65</v>
      </c>
      <c r="G230" s="2">
        <f t="shared" si="5"/>
        <v>-3.3333333333334103E-3</v>
      </c>
      <c r="H230">
        <v>9.6480010000000007</v>
      </c>
      <c r="I230">
        <v>2845.89965820312</v>
      </c>
      <c r="J230">
        <v>311.5</v>
      </c>
      <c r="K230">
        <v>-1.51350403</v>
      </c>
      <c r="L230">
        <v>3.7725524899999998</v>
      </c>
      <c r="M230">
        <v>8.90141296</v>
      </c>
      <c r="N230">
        <v>1.283261E-2</v>
      </c>
      <c r="O230">
        <v>2845.8996582</v>
      </c>
      <c r="P230">
        <v>1.61606622</v>
      </c>
      <c r="Q230">
        <v>20.340000150000002</v>
      </c>
      <c r="R230">
        <v>18</v>
      </c>
      <c r="S230">
        <v>-1.6539979</v>
      </c>
      <c r="T230">
        <v>-78.679893489999998</v>
      </c>
      <c r="U230">
        <v>14.63995171</v>
      </c>
      <c r="V230">
        <v>10.54389668</v>
      </c>
      <c r="W230">
        <v>1484</v>
      </c>
      <c r="Y230">
        <v>1336.75</v>
      </c>
    </row>
    <row r="231" spans="1:25" x14ac:dyDescent="0.3">
      <c r="A231">
        <v>231</v>
      </c>
      <c r="B231" t="s">
        <v>2396</v>
      </c>
      <c r="C231" t="s">
        <v>2397</v>
      </c>
      <c r="D231">
        <v>-78.679933550000001</v>
      </c>
      <c r="E231">
        <v>-1.65396995</v>
      </c>
      <c r="F231" s="1">
        <v>5.33</v>
      </c>
      <c r="G231" s="2">
        <f t="shared" si="5"/>
        <v>-0.32416666666666694</v>
      </c>
      <c r="H231">
        <v>9.6480010000000007</v>
      </c>
      <c r="I231">
        <v>2846.38134765625</v>
      </c>
      <c r="J231">
        <v>311.89999999999998</v>
      </c>
      <c r="K231">
        <v>-1.97558594</v>
      </c>
      <c r="L231">
        <v>3.9593048099999999</v>
      </c>
      <c r="M231">
        <v>9.0893554699999992</v>
      </c>
      <c r="N231">
        <v>3.4829739999999998E-2</v>
      </c>
      <c r="O231">
        <v>2846.3813476599998</v>
      </c>
      <c r="P231">
        <v>1.6205681599999999</v>
      </c>
      <c r="Q231">
        <v>19.187999730000001</v>
      </c>
      <c r="R231">
        <v>17</v>
      </c>
      <c r="S231">
        <v>-1.6539699999999999</v>
      </c>
      <c r="T231">
        <v>-78.679931640000007</v>
      </c>
      <c r="U231">
        <v>14.613649369999999</v>
      </c>
      <c r="V231">
        <v>10.344045639999999</v>
      </c>
      <c r="W231">
        <v>1449.25</v>
      </c>
      <c r="Y231">
        <v>1340.5</v>
      </c>
    </row>
    <row r="232" spans="1:25" x14ac:dyDescent="0.3">
      <c r="A232">
        <v>232</v>
      </c>
      <c r="B232" t="s">
        <v>2398</v>
      </c>
      <c r="C232" t="s">
        <v>2399</v>
      </c>
      <c r="D232">
        <v>-78.679973619999998</v>
      </c>
      <c r="E232">
        <v>-1.65393386</v>
      </c>
      <c r="F232" s="1">
        <v>5.13</v>
      </c>
      <c r="G232" s="2">
        <f t="shared" si="5"/>
        <v>-9.1666666666666632E-2</v>
      </c>
      <c r="H232">
        <v>9.6480010000000007</v>
      </c>
      <c r="I232">
        <v>2845.79516601562</v>
      </c>
      <c r="J232">
        <v>311.8</v>
      </c>
      <c r="K232">
        <v>-1.66075134</v>
      </c>
      <c r="L232">
        <v>3.6253051799999998</v>
      </c>
      <c r="M232">
        <v>9.0043640099999998</v>
      </c>
      <c r="N232">
        <v>2.3950299999999998E-3</v>
      </c>
      <c r="O232">
        <v>2845.7951660200001</v>
      </c>
      <c r="P232">
        <v>1.6253358099999999</v>
      </c>
      <c r="Q232">
        <v>18.468000409999998</v>
      </c>
      <c r="R232">
        <v>16</v>
      </c>
      <c r="S232">
        <v>-1.6539338800000001</v>
      </c>
      <c r="T232">
        <v>-78.67997742</v>
      </c>
      <c r="U232">
        <v>14.60009956</v>
      </c>
      <c r="V232">
        <v>10.605028150000001</v>
      </c>
      <c r="W232">
        <v>1418</v>
      </c>
      <c r="Y232">
        <v>1341</v>
      </c>
    </row>
    <row r="233" spans="1:25" x14ac:dyDescent="0.3">
      <c r="A233">
        <v>233</v>
      </c>
      <c r="B233" t="s">
        <v>2400</v>
      </c>
      <c r="C233" t="s">
        <v>2401</v>
      </c>
      <c r="D233">
        <v>-78.680009389999995</v>
      </c>
      <c r="E233">
        <v>-1.65390733</v>
      </c>
      <c r="F233" s="1">
        <v>5.1100000000000003</v>
      </c>
      <c r="G233" s="2">
        <f t="shared" si="5"/>
        <v>-5.499999999999957E-2</v>
      </c>
      <c r="H233">
        <v>9.6480010000000007</v>
      </c>
      <c r="I233">
        <v>2846.43408203125</v>
      </c>
      <c r="J233">
        <v>311.39999999999998</v>
      </c>
      <c r="K233">
        <v>-1.3782348600000001</v>
      </c>
      <c r="L233">
        <v>3.4900360099999999</v>
      </c>
      <c r="M233">
        <v>8.7601470900000002</v>
      </c>
      <c r="N233">
        <v>1.07683E-3</v>
      </c>
      <c r="O233">
        <v>2846.4340820299999</v>
      </c>
      <c r="P233">
        <v>1.6286788000000001</v>
      </c>
      <c r="Q233">
        <v>18.39599991</v>
      </c>
      <c r="R233">
        <v>17</v>
      </c>
      <c r="S233">
        <v>-1.6539073</v>
      </c>
      <c r="T233">
        <v>-78.680007930000002</v>
      </c>
      <c r="U233">
        <v>14.58826447</v>
      </c>
      <c r="V233">
        <v>10.471794129999999</v>
      </c>
      <c r="W233">
        <v>1405.5</v>
      </c>
      <c r="Y233">
        <v>1342</v>
      </c>
    </row>
    <row r="234" spans="1:25" x14ac:dyDescent="0.3">
      <c r="A234">
        <v>234</v>
      </c>
      <c r="B234" t="s">
        <v>2402</v>
      </c>
      <c r="C234" t="s">
        <v>2403</v>
      </c>
      <c r="D234">
        <v>-78.680045559999996</v>
      </c>
      <c r="E234">
        <v>-1.65387628</v>
      </c>
      <c r="F234" s="1">
        <v>4.99</v>
      </c>
      <c r="G234" s="2">
        <f t="shared" si="5"/>
        <v>-0.14666666666666672</v>
      </c>
      <c r="H234">
        <v>9.6480010000000007</v>
      </c>
      <c r="I234">
        <v>2846.53076171875</v>
      </c>
      <c r="J234">
        <v>312.5</v>
      </c>
      <c r="K234">
        <v>-1.34710693</v>
      </c>
      <c r="L234">
        <v>3.3763122600000002</v>
      </c>
      <c r="M234">
        <v>8.6727600099999993</v>
      </c>
      <c r="N234">
        <v>9.0148599999999995E-3</v>
      </c>
      <c r="O234">
        <v>2846.5307617200001</v>
      </c>
      <c r="P234">
        <v>1.6344257600000001</v>
      </c>
      <c r="Q234">
        <v>17.963998790000002</v>
      </c>
      <c r="R234">
        <v>17</v>
      </c>
      <c r="S234">
        <v>-1.6538763000000001</v>
      </c>
      <c r="T234">
        <v>-78.680046079999997</v>
      </c>
      <c r="U234">
        <v>14.563812260000001</v>
      </c>
      <c r="V234">
        <v>10.30710316</v>
      </c>
      <c r="W234">
        <v>1381.75</v>
      </c>
      <c r="Y234">
        <v>1344.5</v>
      </c>
    </row>
    <row r="235" spans="1:25" x14ac:dyDescent="0.3">
      <c r="A235">
        <v>235</v>
      </c>
      <c r="B235" t="s">
        <v>2404</v>
      </c>
      <c r="C235" t="s">
        <v>2405</v>
      </c>
      <c r="D235">
        <v>-78.680071310000002</v>
      </c>
      <c r="E235">
        <v>-1.6538404099999999</v>
      </c>
      <c r="F235" s="1">
        <v>4.87</v>
      </c>
      <c r="G235" s="2">
        <f t="shared" si="5"/>
        <v>-6.6666666666670427E-3</v>
      </c>
      <c r="H235">
        <v>9.6480010000000007</v>
      </c>
      <c r="I235">
        <v>2845.80004882812</v>
      </c>
      <c r="J235">
        <v>316.7</v>
      </c>
      <c r="K235">
        <v>-1.87742615</v>
      </c>
      <c r="L235">
        <v>3.6336822500000001</v>
      </c>
      <c r="M235">
        <v>8.8750762900000009</v>
      </c>
      <c r="N235">
        <v>8.7393799999999997E-3</v>
      </c>
      <c r="O235">
        <v>2845.8000488299999</v>
      </c>
      <c r="P235">
        <v>1.63906193</v>
      </c>
      <c r="Q235">
        <v>17.531999590000002</v>
      </c>
      <c r="R235">
        <v>16</v>
      </c>
      <c r="S235">
        <v>-1.6538404200000001</v>
      </c>
      <c r="T235">
        <v>-78.680068969999994</v>
      </c>
      <c r="U235">
        <v>14.552803040000001</v>
      </c>
      <c r="V235">
        <v>11.238560680000001</v>
      </c>
      <c r="W235">
        <v>1379.75</v>
      </c>
      <c r="Y235">
        <v>1345.25</v>
      </c>
    </row>
    <row r="236" spans="1:25" x14ac:dyDescent="0.3">
      <c r="A236">
        <v>236</v>
      </c>
      <c r="B236" t="s">
        <v>2406</v>
      </c>
      <c r="C236" t="s">
        <v>2407</v>
      </c>
      <c r="D236">
        <v>-78.680099290000001</v>
      </c>
      <c r="E236">
        <v>-1.65381084</v>
      </c>
      <c r="F236" s="1">
        <v>4.97</v>
      </c>
      <c r="G236" s="2">
        <f t="shared" si="5"/>
        <v>0.1333333333333333</v>
      </c>
      <c r="H236">
        <v>9.6480010000000007</v>
      </c>
      <c r="I236">
        <v>2846.05615234375</v>
      </c>
      <c r="J236">
        <v>315.2</v>
      </c>
      <c r="K236">
        <v>-1.97079468</v>
      </c>
      <c r="L236">
        <v>3.8599395799999998</v>
      </c>
      <c r="M236">
        <v>8.7984619100000003</v>
      </c>
      <c r="N236">
        <v>1.8792090000000001E-2</v>
      </c>
      <c r="O236">
        <v>2846.0561523400002</v>
      </c>
      <c r="P236">
        <v>1.64388442</v>
      </c>
      <c r="Q236">
        <v>17.89199829</v>
      </c>
      <c r="R236">
        <v>16</v>
      </c>
      <c r="S236">
        <v>-1.6538108600000001</v>
      </c>
      <c r="T236">
        <v>-78.680099490000003</v>
      </c>
      <c r="U236">
        <v>14.544171329999999</v>
      </c>
      <c r="V236">
        <v>11.12248993</v>
      </c>
      <c r="W236">
        <v>1374.75</v>
      </c>
      <c r="Y236">
        <v>1347</v>
      </c>
    </row>
    <row r="237" spans="1:25" x14ac:dyDescent="0.3">
      <c r="A237">
        <v>237</v>
      </c>
      <c r="B237" t="s">
        <v>2408</v>
      </c>
      <c r="C237" t="s">
        <v>2409</v>
      </c>
      <c r="D237">
        <v>-78.680136439999998</v>
      </c>
      <c r="E237">
        <v>-1.65377518</v>
      </c>
      <c r="F237" s="1">
        <v>5.03</v>
      </c>
      <c r="G237" s="2">
        <f t="shared" si="5"/>
        <v>-9.6666666666666748E-2</v>
      </c>
      <c r="H237">
        <v>9.6480010000000007</v>
      </c>
      <c r="I237">
        <v>2846.87158203125</v>
      </c>
      <c r="J237">
        <v>310.2</v>
      </c>
      <c r="K237">
        <v>-1.82833862</v>
      </c>
      <c r="L237">
        <v>3.44573975</v>
      </c>
      <c r="M237">
        <v>8.8259887700000004</v>
      </c>
      <c r="N237">
        <v>9.8400699999999994E-3</v>
      </c>
      <c r="O237">
        <v>2846.8715820299999</v>
      </c>
      <c r="P237">
        <v>1.6482060000000001</v>
      </c>
      <c r="Q237">
        <v>18.107999800000002</v>
      </c>
      <c r="R237">
        <v>15</v>
      </c>
      <c r="S237">
        <v>-1.65377522</v>
      </c>
      <c r="T237">
        <v>-78.680137630000004</v>
      </c>
      <c r="U237">
        <v>14.533147809999999</v>
      </c>
      <c r="V237">
        <v>6.8083229100000002</v>
      </c>
      <c r="W237">
        <v>1277.25</v>
      </c>
      <c r="Y237">
        <v>1347.75</v>
      </c>
    </row>
    <row r="238" spans="1:25" x14ac:dyDescent="0.3">
      <c r="A238">
        <v>238</v>
      </c>
      <c r="B238" t="s">
        <v>2410</v>
      </c>
      <c r="C238" t="s">
        <v>2411</v>
      </c>
      <c r="D238">
        <v>-78.680168960000003</v>
      </c>
      <c r="E238">
        <v>-1.6537475399999999</v>
      </c>
      <c r="F238" s="1">
        <v>4.67</v>
      </c>
      <c r="G238" s="2">
        <f t="shared" si="5"/>
        <v>-0.7100000000000003</v>
      </c>
      <c r="H238">
        <v>9.6480010000000007</v>
      </c>
      <c r="I238">
        <v>2846.84155273437</v>
      </c>
      <c r="J238">
        <v>310.39999999999998</v>
      </c>
      <c r="K238">
        <v>-2.0210723900000001</v>
      </c>
      <c r="L238">
        <v>2.3491973900000001</v>
      </c>
      <c r="M238">
        <v>9.0630188</v>
      </c>
      <c r="N238">
        <v>-1.0243810000000001E-2</v>
      </c>
      <c r="O238">
        <v>2846.8415527299999</v>
      </c>
      <c r="P238">
        <v>1.65226841</v>
      </c>
      <c r="Q238">
        <v>16.812000269999999</v>
      </c>
      <c r="R238">
        <v>14</v>
      </c>
      <c r="S238">
        <v>-1.65374756</v>
      </c>
      <c r="T238">
        <v>-78.68016815</v>
      </c>
      <c r="U238">
        <v>14.45954227</v>
      </c>
      <c r="V238">
        <v>6.4010496100000003</v>
      </c>
      <c r="W238">
        <v>1148</v>
      </c>
      <c r="Y238">
        <v>1350.75</v>
      </c>
    </row>
    <row r="239" spans="1:25" x14ac:dyDescent="0.3">
      <c r="A239">
        <v>239</v>
      </c>
      <c r="B239" t="s">
        <v>2412</v>
      </c>
      <c r="C239" t="s">
        <v>2413</v>
      </c>
      <c r="D239">
        <v>-78.680192419999997</v>
      </c>
      <c r="E239">
        <v>-1.6537318400000001</v>
      </c>
      <c r="F239" s="1">
        <v>3.63</v>
      </c>
      <c r="G239" s="2">
        <f t="shared" si="5"/>
        <v>-1.3049999999999997</v>
      </c>
      <c r="H239">
        <v>9.6480010000000007</v>
      </c>
      <c r="I239">
        <v>2846.57250976562</v>
      </c>
      <c r="J239">
        <v>311.10000000000002</v>
      </c>
      <c r="K239">
        <v>-2.0713501000000001</v>
      </c>
      <c r="L239">
        <v>2.5371398900000002</v>
      </c>
      <c r="M239">
        <v>9.0091552700000008</v>
      </c>
      <c r="N239">
        <v>7.9615199999999997E-3</v>
      </c>
      <c r="O239">
        <v>2846.5725097700001</v>
      </c>
      <c r="P239">
        <v>1.6555457099999999</v>
      </c>
      <c r="Q239">
        <v>13.067999840000001</v>
      </c>
      <c r="R239">
        <v>9</v>
      </c>
      <c r="S239">
        <v>-1.65373182</v>
      </c>
      <c r="T239">
        <v>-78.680191039999997</v>
      </c>
      <c r="U239">
        <v>14.43951607</v>
      </c>
      <c r="V239">
        <v>9.1284208299999996</v>
      </c>
      <c r="W239">
        <v>931.25</v>
      </c>
      <c r="Y239">
        <v>1352.25</v>
      </c>
    </row>
    <row r="240" spans="1:25" x14ac:dyDescent="0.3">
      <c r="A240">
        <v>240</v>
      </c>
      <c r="B240" t="s">
        <v>2414</v>
      </c>
      <c r="C240" t="s">
        <v>2415</v>
      </c>
      <c r="D240">
        <v>-78.680208980000003</v>
      </c>
      <c r="E240">
        <v>-1.6537210200000001</v>
      </c>
      <c r="F240" s="1">
        <v>2.29</v>
      </c>
      <c r="G240" s="2">
        <f t="shared" si="5"/>
        <v>-1.0391666666666668</v>
      </c>
      <c r="H240">
        <v>9.6480010000000007</v>
      </c>
      <c r="I240">
        <v>2846.44287109375</v>
      </c>
      <c r="J240">
        <v>310.89999999999998</v>
      </c>
      <c r="K240">
        <v>-1.7840423599999999</v>
      </c>
      <c r="L240">
        <v>3.6408691399999999</v>
      </c>
      <c r="M240">
        <v>8.8690795900000001</v>
      </c>
      <c r="N240">
        <v>7.6785300000000003E-3</v>
      </c>
      <c r="O240">
        <v>2846.4428710900002</v>
      </c>
      <c r="P240">
        <v>1.6573015499999999</v>
      </c>
      <c r="Q240">
        <v>8.2439994799999994</v>
      </c>
      <c r="R240">
        <v>6</v>
      </c>
      <c r="S240">
        <v>-1.65372097</v>
      </c>
      <c r="T240">
        <v>-78.680206299999995</v>
      </c>
      <c r="U240">
        <v>14.430962559999999</v>
      </c>
      <c r="V240">
        <v>13.211213109999999</v>
      </c>
      <c r="W240">
        <v>801.75</v>
      </c>
      <c r="Y240">
        <v>1354</v>
      </c>
    </row>
    <row r="241" spans="1:25" x14ac:dyDescent="0.3">
      <c r="A241">
        <v>241</v>
      </c>
      <c r="B241" t="s">
        <v>2416</v>
      </c>
      <c r="C241" t="s">
        <v>2417</v>
      </c>
      <c r="D241">
        <v>-78.680220899999995</v>
      </c>
      <c r="E241">
        <v>-1.6537104899999999</v>
      </c>
      <c r="F241" s="1">
        <v>1.65</v>
      </c>
      <c r="G241" s="2">
        <f t="shared" si="5"/>
        <v>-0.45333333333333337</v>
      </c>
      <c r="H241">
        <v>9.6480010000000007</v>
      </c>
      <c r="I241">
        <v>2846.65161132812</v>
      </c>
      <c r="J241">
        <v>310.89999999999998</v>
      </c>
      <c r="K241">
        <v>-1.60568237</v>
      </c>
      <c r="L241">
        <v>3.5283508299999999</v>
      </c>
      <c r="M241">
        <v>8.8654937700000005</v>
      </c>
      <c r="N241">
        <v>5.4390999999999997E-3</v>
      </c>
      <c r="O241">
        <v>2846.6516113299999</v>
      </c>
      <c r="P241">
        <v>1.6587743800000001</v>
      </c>
      <c r="Q241">
        <v>5.9399995800000003</v>
      </c>
      <c r="R241">
        <v>4</v>
      </c>
      <c r="S241">
        <v>-1.65371048</v>
      </c>
      <c r="T241">
        <v>-78.680221560000007</v>
      </c>
      <c r="U241">
        <v>14.43964291</v>
      </c>
      <c r="V241">
        <v>18.828140260000001</v>
      </c>
      <c r="W241">
        <v>761.75</v>
      </c>
      <c r="Y241">
        <v>1355.75</v>
      </c>
    </row>
    <row r="242" spans="1:25" x14ac:dyDescent="0.3">
      <c r="A242">
        <v>242</v>
      </c>
      <c r="B242" t="s">
        <v>2418</v>
      </c>
      <c r="C242" t="s">
        <v>2419</v>
      </c>
      <c r="D242">
        <v>-78.680231410000005</v>
      </c>
      <c r="E242">
        <v>-1.65370182</v>
      </c>
      <c r="F242" s="1">
        <v>1.3</v>
      </c>
      <c r="G242" s="2">
        <f t="shared" si="5"/>
        <v>-0.24583333333333335</v>
      </c>
      <c r="H242">
        <v>9.6480010000000007</v>
      </c>
      <c r="I242">
        <v>2847.06958007812</v>
      </c>
      <c r="J242">
        <v>310.39999999999998</v>
      </c>
      <c r="K242">
        <v>-1.9492492699999999</v>
      </c>
      <c r="L242">
        <v>2.5347442600000001</v>
      </c>
      <c r="M242">
        <v>9.1085052500000003</v>
      </c>
      <c r="N242">
        <v>-4.6697990000000002E-2</v>
      </c>
      <c r="O242">
        <v>2847.0695800799999</v>
      </c>
      <c r="P242">
        <v>1.6598132800000001</v>
      </c>
      <c r="Q242">
        <v>4.6799998299999999</v>
      </c>
      <c r="R242">
        <v>4</v>
      </c>
      <c r="S242">
        <v>-1.65370178</v>
      </c>
      <c r="T242">
        <v>-78.680229190000006</v>
      </c>
      <c r="U242">
        <v>14.45152378</v>
      </c>
      <c r="V242">
        <v>22.516584399999999</v>
      </c>
      <c r="W242">
        <v>702.25</v>
      </c>
      <c r="Y242">
        <v>1362</v>
      </c>
    </row>
    <row r="243" spans="1:25" x14ac:dyDescent="0.3">
      <c r="A243">
        <v>243</v>
      </c>
      <c r="B243" t="s">
        <v>2420</v>
      </c>
      <c r="C243" t="s">
        <v>2421</v>
      </c>
      <c r="D243">
        <v>-78.680240459999993</v>
      </c>
      <c r="E243">
        <v>-1.6536946800000001</v>
      </c>
      <c r="F243" s="1">
        <v>1.1499999999999999</v>
      </c>
      <c r="G243" s="2">
        <f t="shared" si="5"/>
        <v>8.3333333333327853E-4</v>
      </c>
      <c r="H243">
        <v>9.6480010000000007</v>
      </c>
      <c r="I243">
        <v>2847.59106445312</v>
      </c>
      <c r="J243">
        <v>309.89999999999998</v>
      </c>
      <c r="K243">
        <v>-1.2776641799999999</v>
      </c>
      <c r="L243">
        <v>3.7749481199999999</v>
      </c>
      <c r="M243">
        <v>8.7158660900000005</v>
      </c>
      <c r="N243">
        <v>-4.0594300000000002E-3</v>
      </c>
      <c r="O243">
        <v>2847.59106445</v>
      </c>
      <c r="P243">
        <v>1.66083157</v>
      </c>
      <c r="Q243">
        <v>4.1399998699999996</v>
      </c>
      <c r="R243">
        <v>4</v>
      </c>
      <c r="S243">
        <v>-1.6536946299999999</v>
      </c>
      <c r="T243">
        <v>-78.680236820000005</v>
      </c>
      <c r="U243">
        <v>14.472929949999999</v>
      </c>
      <c r="V243">
        <v>30.58470535</v>
      </c>
      <c r="W243">
        <v>768.5</v>
      </c>
      <c r="Y243">
        <v>1363.25</v>
      </c>
    </row>
    <row r="244" spans="1:25" x14ac:dyDescent="0.3">
      <c r="A244">
        <v>244</v>
      </c>
      <c r="B244" t="s">
        <v>2422</v>
      </c>
      <c r="C244" t="s">
        <v>2423</v>
      </c>
      <c r="D244">
        <v>-78.680251620000007</v>
      </c>
      <c r="E244">
        <v>-1.6536866800000001</v>
      </c>
      <c r="F244" s="1">
        <v>1.24</v>
      </c>
      <c r="G244" s="2">
        <f t="shared" si="5"/>
        <v>-4.4999999999999984E-2</v>
      </c>
      <c r="H244">
        <v>9.6480010000000007</v>
      </c>
      <c r="I244">
        <v>2846.96215820312</v>
      </c>
      <c r="J244">
        <v>310.3</v>
      </c>
      <c r="K244">
        <v>-2.3095703099999998</v>
      </c>
      <c r="L244">
        <v>5.4101867700000001</v>
      </c>
      <c r="M244">
        <v>11.52905273</v>
      </c>
      <c r="N244">
        <v>-3.8721890000000002E-2</v>
      </c>
      <c r="O244">
        <v>2846.9621582</v>
      </c>
      <c r="P244">
        <v>1.6618882399999999</v>
      </c>
      <c r="Q244">
        <v>4.4639997500000002</v>
      </c>
      <c r="R244">
        <v>4</v>
      </c>
      <c r="S244">
        <v>-1.6536866400000001</v>
      </c>
      <c r="T244">
        <v>-78.680252080000002</v>
      </c>
      <c r="U244">
        <v>14.4897995</v>
      </c>
      <c r="V244">
        <v>32.182319640000003</v>
      </c>
      <c r="W244">
        <v>1049.5</v>
      </c>
      <c r="Y244">
        <v>1373.25</v>
      </c>
    </row>
    <row r="245" spans="1:25" x14ac:dyDescent="0.3">
      <c r="A245">
        <v>245</v>
      </c>
      <c r="B245" t="s">
        <v>2424</v>
      </c>
      <c r="C245" t="s">
        <v>2425</v>
      </c>
      <c r="D245">
        <v>-78.680263890000006</v>
      </c>
      <c r="E245">
        <v>-1.6536779500000001</v>
      </c>
      <c r="F245" s="1">
        <v>1.1599999999999999</v>
      </c>
      <c r="G245" s="2">
        <f t="shared" si="5"/>
        <v>0.31249999999999994</v>
      </c>
      <c r="H245">
        <v>9.6480010000000007</v>
      </c>
      <c r="I245">
        <v>2847.19970703125</v>
      </c>
      <c r="J245">
        <v>310.39999999999998</v>
      </c>
      <c r="K245">
        <v>-1.4297027600000001</v>
      </c>
      <c r="L245">
        <v>4.9229736300000004</v>
      </c>
      <c r="M245">
        <v>8.7996520999999994</v>
      </c>
      <c r="N245">
        <v>5.7123010000000002E-2</v>
      </c>
      <c r="O245">
        <v>2847.1997070299999</v>
      </c>
      <c r="P245">
        <v>1.6629204799999999</v>
      </c>
      <c r="Q245">
        <v>4.1759996399999997</v>
      </c>
      <c r="R245">
        <v>4</v>
      </c>
      <c r="S245">
        <v>-1.6536779399999999</v>
      </c>
      <c r="T245">
        <v>-78.680267330000007</v>
      </c>
      <c r="U245">
        <v>14.52507305</v>
      </c>
      <c r="V245">
        <v>63.242263790000003</v>
      </c>
      <c r="W245">
        <v>877.5</v>
      </c>
      <c r="Y245">
        <v>1374.75</v>
      </c>
    </row>
    <row r="246" spans="1:25" x14ac:dyDescent="0.3">
      <c r="A246">
        <v>246</v>
      </c>
      <c r="B246" t="s">
        <v>2426</v>
      </c>
      <c r="C246" t="s">
        <v>2427</v>
      </c>
      <c r="D246">
        <v>-78.680278959999995</v>
      </c>
      <c r="E246">
        <v>-1.6536649800000001</v>
      </c>
      <c r="F246" s="1">
        <v>1.92</v>
      </c>
      <c r="G246" s="2">
        <f t="shared" si="5"/>
        <v>0.91666666666666663</v>
      </c>
      <c r="H246">
        <v>9.6480010000000007</v>
      </c>
      <c r="I246">
        <v>2847.34008789062</v>
      </c>
      <c r="J246">
        <v>311.10000000000002</v>
      </c>
      <c r="K246">
        <v>-0.99275208000000004</v>
      </c>
      <c r="L246">
        <v>4.87507629</v>
      </c>
      <c r="M246">
        <v>8.1364593500000009</v>
      </c>
      <c r="N246">
        <v>1.0548460000000001E-2</v>
      </c>
      <c r="O246">
        <v>2847.3400878900002</v>
      </c>
      <c r="P246">
        <v>1.66475594</v>
      </c>
      <c r="Q246">
        <v>6.9119997</v>
      </c>
      <c r="R246">
        <v>8</v>
      </c>
      <c r="S246">
        <v>-1.65366495</v>
      </c>
      <c r="T246">
        <v>-78.680282590000004</v>
      </c>
      <c r="U246">
        <v>14.545158389999999</v>
      </c>
      <c r="V246">
        <v>40.698715210000003</v>
      </c>
      <c r="W246">
        <v>1335.5</v>
      </c>
      <c r="Y246">
        <v>1376</v>
      </c>
    </row>
    <row r="247" spans="1:25" x14ac:dyDescent="0.3">
      <c r="A247">
        <v>247</v>
      </c>
      <c r="B247" t="s">
        <v>2428</v>
      </c>
      <c r="C247" t="s">
        <v>2429</v>
      </c>
      <c r="D247">
        <v>-78.680298739999998</v>
      </c>
      <c r="E247">
        <v>-1.65364701</v>
      </c>
      <c r="F247" s="1">
        <v>2.84</v>
      </c>
      <c r="G247" s="2">
        <f t="shared" si="5"/>
        <v>0.97583333333333344</v>
      </c>
      <c r="H247">
        <v>9.6480010000000007</v>
      </c>
      <c r="I247">
        <v>2847.759765625</v>
      </c>
      <c r="J247">
        <v>311.7</v>
      </c>
      <c r="K247">
        <v>-1.2992248500000001</v>
      </c>
      <c r="L247">
        <v>4.0502777099999996</v>
      </c>
      <c r="M247">
        <v>8.8176116899999997</v>
      </c>
      <c r="N247">
        <v>1.988003E-2</v>
      </c>
      <c r="O247">
        <v>2847.7597656200001</v>
      </c>
      <c r="P247">
        <v>1.6674732000000001</v>
      </c>
      <c r="Q247">
        <v>10.223999020000001</v>
      </c>
      <c r="R247">
        <v>12</v>
      </c>
      <c r="S247">
        <v>-1.6536470700000001</v>
      </c>
      <c r="T247">
        <v>-78.680297850000002</v>
      </c>
      <c r="U247">
        <v>14.561904910000001</v>
      </c>
      <c r="V247">
        <v>24.049409870000002</v>
      </c>
      <c r="W247">
        <v>1888.75</v>
      </c>
      <c r="Y247">
        <v>1377</v>
      </c>
    </row>
    <row r="248" spans="1:25" x14ac:dyDescent="0.3">
      <c r="A248">
        <v>248</v>
      </c>
      <c r="B248" t="s">
        <v>2430</v>
      </c>
      <c r="C248" t="s">
        <v>2431</v>
      </c>
      <c r="D248">
        <v>-78.6803235</v>
      </c>
      <c r="E248">
        <v>-1.6536232799999999</v>
      </c>
      <c r="F248" s="1">
        <v>3.68</v>
      </c>
      <c r="G248" s="2">
        <f t="shared" si="5"/>
        <v>0.3083333333333334</v>
      </c>
      <c r="H248">
        <v>9.6480010000000007</v>
      </c>
      <c r="I248">
        <v>2848.3134765625</v>
      </c>
      <c r="J248">
        <v>312.3</v>
      </c>
      <c r="K248">
        <v>-1.3315429700000001</v>
      </c>
      <c r="L248">
        <v>3.9916229200000002</v>
      </c>
      <c r="M248">
        <v>8.2334289599999995</v>
      </c>
      <c r="N248">
        <v>2.2085999999999998E-3</v>
      </c>
      <c r="O248">
        <v>2848.3134765599998</v>
      </c>
      <c r="P248">
        <v>1.6710847600000001</v>
      </c>
      <c r="Q248">
        <v>13.24800014</v>
      </c>
      <c r="R248">
        <v>12</v>
      </c>
      <c r="S248">
        <v>-1.6536232200000001</v>
      </c>
      <c r="T248">
        <v>-78.680320739999999</v>
      </c>
      <c r="U248">
        <v>14.560831070000001</v>
      </c>
      <c r="V248">
        <v>12.85056973</v>
      </c>
      <c r="W248">
        <v>1341</v>
      </c>
      <c r="Y248">
        <v>1378.25</v>
      </c>
    </row>
    <row r="249" spans="1:25" x14ac:dyDescent="0.3">
      <c r="A249">
        <v>249</v>
      </c>
      <c r="B249" t="s">
        <v>2432</v>
      </c>
      <c r="C249" t="s">
        <v>2433</v>
      </c>
      <c r="D249">
        <v>-78.680344520000006</v>
      </c>
      <c r="E249">
        <v>-1.6536021400000001</v>
      </c>
      <c r="F249" s="1">
        <v>3.53</v>
      </c>
      <c r="G249" s="2">
        <f t="shared" si="5"/>
        <v>-8.5833333333333428E-2</v>
      </c>
      <c r="H249">
        <v>9.6480010000000007</v>
      </c>
      <c r="I249">
        <v>2848.17846679687</v>
      </c>
      <c r="J249">
        <v>312.5</v>
      </c>
      <c r="K249">
        <v>-1.31118774</v>
      </c>
      <c r="L249">
        <v>3.7605743399999998</v>
      </c>
      <c r="M249">
        <v>8.8487396199999999</v>
      </c>
      <c r="N249">
        <v>-9.1978600000000004E-3</v>
      </c>
      <c r="O249">
        <v>2848.1784668</v>
      </c>
      <c r="P249">
        <v>1.6729646899999999</v>
      </c>
      <c r="Q249">
        <v>12.70799923</v>
      </c>
      <c r="R249">
        <v>12</v>
      </c>
      <c r="S249">
        <v>-1.65360212</v>
      </c>
      <c r="T249">
        <v>-78.680343629999996</v>
      </c>
      <c r="U249">
        <v>14.56083679</v>
      </c>
      <c r="V249">
        <v>21.754852289999999</v>
      </c>
      <c r="W249">
        <v>1075.75</v>
      </c>
      <c r="Y249">
        <v>1379.75</v>
      </c>
    </row>
    <row r="250" spans="1:25" x14ac:dyDescent="0.3">
      <c r="A250">
        <v>250</v>
      </c>
      <c r="B250" t="s">
        <v>2434</v>
      </c>
      <c r="C250" t="s">
        <v>2435</v>
      </c>
      <c r="D250">
        <v>-78.680369459999994</v>
      </c>
      <c r="E250">
        <v>-1.65357975</v>
      </c>
      <c r="F250" s="1">
        <v>3.74</v>
      </c>
      <c r="G250" s="2">
        <f t="shared" si="5"/>
        <v>0.48249999999999993</v>
      </c>
      <c r="H250">
        <v>9.6480010000000007</v>
      </c>
      <c r="I250">
        <v>2848.26733398437</v>
      </c>
      <c r="J250">
        <v>312.5</v>
      </c>
      <c r="K250">
        <v>-1.1268310500000001</v>
      </c>
      <c r="L250">
        <v>3.9808502200000002</v>
      </c>
      <c r="M250">
        <v>8.4812164299999999</v>
      </c>
      <c r="N250">
        <v>-1.907122E-2</v>
      </c>
      <c r="O250">
        <v>2848.2673339799999</v>
      </c>
      <c r="P250">
        <v>1.6783916999999999</v>
      </c>
      <c r="Q250">
        <v>13.463999749999999</v>
      </c>
      <c r="R250">
        <v>14</v>
      </c>
      <c r="S250">
        <v>-1.65357971</v>
      </c>
      <c r="T250">
        <v>-78.680366520000007</v>
      </c>
      <c r="U250">
        <v>14.572780610000001</v>
      </c>
      <c r="V250">
        <v>16.85343361</v>
      </c>
      <c r="W250">
        <v>1230.5</v>
      </c>
      <c r="Y250">
        <v>1381</v>
      </c>
    </row>
    <row r="251" spans="1:25" x14ac:dyDescent="0.3">
      <c r="A251">
        <v>251</v>
      </c>
      <c r="B251" t="s">
        <v>2436</v>
      </c>
      <c r="C251" t="s">
        <v>2437</v>
      </c>
      <c r="D251">
        <v>-78.680397139999997</v>
      </c>
      <c r="E251">
        <v>-1.65355667</v>
      </c>
      <c r="F251" s="1">
        <v>4.3499999999999996</v>
      </c>
      <c r="G251" s="2">
        <f t="shared" si="5"/>
        <v>0.3791666666666666</v>
      </c>
      <c r="H251">
        <v>9.6480010000000007</v>
      </c>
      <c r="I251">
        <v>2848.17211914062</v>
      </c>
      <c r="J251">
        <v>311.60000000000002</v>
      </c>
      <c r="K251">
        <v>-1.59251404</v>
      </c>
      <c r="L251">
        <v>3.87550354</v>
      </c>
      <c r="M251">
        <v>8.4345397900000005</v>
      </c>
      <c r="N251">
        <v>8.30528E-3</v>
      </c>
      <c r="O251">
        <v>2848.1721191400002</v>
      </c>
      <c r="P251">
        <v>1.6820838499999999</v>
      </c>
      <c r="Q251">
        <v>15.659998890000001</v>
      </c>
      <c r="R251">
        <v>15</v>
      </c>
      <c r="S251">
        <v>-1.6535567</v>
      </c>
      <c r="T251">
        <v>-78.680397029999995</v>
      </c>
      <c r="U251">
        <v>14.57285023</v>
      </c>
      <c r="V251">
        <v>14.780739779999999</v>
      </c>
      <c r="W251">
        <v>1277.5</v>
      </c>
      <c r="Y251">
        <v>1381.75</v>
      </c>
    </row>
    <row r="252" spans="1:25" x14ac:dyDescent="0.3">
      <c r="A252">
        <v>252</v>
      </c>
      <c r="B252" t="s">
        <v>2438</v>
      </c>
      <c r="C252" t="s">
        <v>2439</v>
      </c>
      <c r="D252">
        <v>-78.680426769999997</v>
      </c>
      <c r="E252">
        <v>-1.65353401</v>
      </c>
      <c r="F252" s="1">
        <v>4.45</v>
      </c>
      <c r="G252" s="2">
        <f t="shared" si="5"/>
        <v>0.11833333333333391</v>
      </c>
      <c r="H252">
        <v>9.6480010000000007</v>
      </c>
      <c r="I252">
        <v>2847.80517578125</v>
      </c>
      <c r="J252">
        <v>310.60000000000002</v>
      </c>
      <c r="K252">
        <v>-1.62483215</v>
      </c>
      <c r="L252">
        <v>3.6887512199999999</v>
      </c>
      <c r="M252">
        <v>9.0534362799999997</v>
      </c>
      <c r="N252">
        <v>4.40486E-3</v>
      </c>
      <c r="O252">
        <v>2847.8051757799999</v>
      </c>
      <c r="P252">
        <v>1.68628252</v>
      </c>
      <c r="Q252">
        <v>16.01999855</v>
      </c>
      <c r="R252">
        <v>15</v>
      </c>
      <c r="S252">
        <v>-1.65353405</v>
      </c>
      <c r="T252">
        <v>-78.680427550000005</v>
      </c>
      <c r="U252">
        <v>14.57367039</v>
      </c>
      <c r="V252">
        <v>14.75467396</v>
      </c>
      <c r="W252">
        <v>1313.25</v>
      </c>
      <c r="Y252">
        <v>1383</v>
      </c>
    </row>
    <row r="253" spans="1:25" x14ac:dyDescent="0.3">
      <c r="A253">
        <v>253</v>
      </c>
      <c r="B253" t="s">
        <v>2440</v>
      </c>
      <c r="C253" t="s">
        <v>2441</v>
      </c>
      <c r="D253">
        <v>-78.680458150000007</v>
      </c>
      <c r="E253">
        <v>-1.6535072</v>
      </c>
      <c r="F253" s="1">
        <v>4.66</v>
      </c>
      <c r="G253" s="2">
        <f t="shared" si="5"/>
        <v>0.19333333333333322</v>
      </c>
      <c r="H253">
        <v>9.6480010000000007</v>
      </c>
      <c r="I253">
        <v>2846.57470703125</v>
      </c>
      <c r="J253">
        <v>310.60000000000002</v>
      </c>
      <c r="K253">
        <v>-1.45724487</v>
      </c>
      <c r="L253">
        <v>3.8683166500000001</v>
      </c>
      <c r="M253">
        <v>8.2884979199999993</v>
      </c>
      <c r="N253">
        <v>7.5056699999999999E-3</v>
      </c>
      <c r="O253">
        <v>2846.5747070299999</v>
      </c>
      <c r="P253">
        <v>1.6907265199999999</v>
      </c>
      <c r="Q253">
        <v>16.775999070000001</v>
      </c>
      <c r="R253">
        <v>16</v>
      </c>
      <c r="S253">
        <v>-1.65350723</v>
      </c>
      <c r="T253">
        <v>-78.68045807</v>
      </c>
      <c r="U253">
        <v>14.574392319999999</v>
      </c>
      <c r="V253">
        <v>13.97252274</v>
      </c>
      <c r="W253">
        <v>1344.5</v>
      </c>
      <c r="Y253">
        <v>1390.5</v>
      </c>
    </row>
    <row r="254" spans="1:25" x14ac:dyDescent="0.3">
      <c r="A254">
        <v>254</v>
      </c>
      <c r="B254" t="s">
        <v>2442</v>
      </c>
      <c r="C254" t="s">
        <v>2443</v>
      </c>
      <c r="D254">
        <v>-78.680492229999999</v>
      </c>
      <c r="E254">
        <v>-1.6534778999999999</v>
      </c>
      <c r="F254" s="1">
        <v>4.8</v>
      </c>
      <c r="G254" s="2">
        <f t="shared" si="5"/>
        <v>6.4999999999999877E-2</v>
      </c>
      <c r="H254">
        <v>9.6480010000000007</v>
      </c>
      <c r="I254">
        <v>2845.92724609375</v>
      </c>
      <c r="J254">
        <v>310.60000000000002</v>
      </c>
      <c r="K254">
        <v>-1.7014465299999999</v>
      </c>
      <c r="L254">
        <v>3.9461364699999999</v>
      </c>
      <c r="M254">
        <v>8.9109954800000004</v>
      </c>
      <c r="N254">
        <v>1.465695E-2</v>
      </c>
      <c r="O254">
        <v>2845.9272460900002</v>
      </c>
      <c r="P254">
        <v>1.69454813</v>
      </c>
      <c r="Q254">
        <v>17.280000690000001</v>
      </c>
      <c r="R254">
        <v>16</v>
      </c>
      <c r="S254">
        <v>-1.6534779100000001</v>
      </c>
      <c r="T254">
        <v>-78.680488589999996</v>
      </c>
      <c r="U254">
        <v>14.57202339</v>
      </c>
      <c r="V254">
        <v>14.01198578</v>
      </c>
      <c r="W254">
        <v>1381</v>
      </c>
      <c r="Y254">
        <v>1390.75</v>
      </c>
    </row>
    <row r="255" spans="1:25" x14ac:dyDescent="0.3">
      <c r="A255">
        <v>255</v>
      </c>
      <c r="B255" t="s">
        <v>2444</v>
      </c>
      <c r="C255" t="s">
        <v>2445</v>
      </c>
      <c r="D255">
        <v>-78.680526330000006</v>
      </c>
      <c r="E255">
        <v>-1.6534483900000001</v>
      </c>
      <c r="F255" s="1">
        <v>4.83</v>
      </c>
      <c r="G255" s="2">
        <f t="shared" si="5"/>
        <v>0.12500000000000031</v>
      </c>
      <c r="H255">
        <v>9.6480010000000007</v>
      </c>
      <c r="I255">
        <v>2846.3974609375</v>
      </c>
      <c r="J255">
        <v>311.10000000000002</v>
      </c>
      <c r="K255">
        <v>-1.4656219500000001</v>
      </c>
      <c r="L255">
        <v>3.6947479200000002</v>
      </c>
      <c r="M255">
        <v>8.7194518999999993</v>
      </c>
      <c r="N255">
        <v>1.2114649999999999E-2</v>
      </c>
      <c r="O255">
        <v>2846.3974609400002</v>
      </c>
      <c r="P255">
        <v>1.69984281</v>
      </c>
      <c r="Q255">
        <v>17.387998580000001</v>
      </c>
      <c r="R255">
        <v>17</v>
      </c>
      <c r="S255">
        <v>-1.65344834</v>
      </c>
      <c r="T255">
        <v>-78.680526729999997</v>
      </c>
      <c r="U255">
        <v>14.568757059999999</v>
      </c>
      <c r="V255">
        <v>12.99721909</v>
      </c>
      <c r="W255">
        <v>1404.75</v>
      </c>
      <c r="Y255">
        <v>1394</v>
      </c>
    </row>
    <row r="256" spans="1:25" x14ac:dyDescent="0.3">
      <c r="A256">
        <v>256</v>
      </c>
      <c r="B256" t="s">
        <v>2446</v>
      </c>
      <c r="C256" t="s">
        <v>2447</v>
      </c>
      <c r="D256">
        <v>-78.680562499999994</v>
      </c>
      <c r="E256">
        <v>-1.65341871</v>
      </c>
      <c r="F256" s="1">
        <v>5.03</v>
      </c>
      <c r="G256" s="2">
        <f t="shared" si="5"/>
        <v>8.4166666666666723E-2</v>
      </c>
      <c r="H256">
        <v>9.6480010000000007</v>
      </c>
      <c r="I256">
        <v>2846.39306640625</v>
      </c>
      <c r="J256">
        <v>312.5</v>
      </c>
      <c r="K256">
        <v>-1.44526672</v>
      </c>
      <c r="L256">
        <v>3.6588287400000001</v>
      </c>
      <c r="M256">
        <v>8.8547210700000001</v>
      </c>
      <c r="N256">
        <v>9.6797099999999994E-3</v>
      </c>
      <c r="O256">
        <v>2846.3930664099998</v>
      </c>
      <c r="P256">
        <v>1.70475602</v>
      </c>
      <c r="Q256">
        <v>18.107999800000002</v>
      </c>
      <c r="R256">
        <v>18</v>
      </c>
      <c r="S256">
        <v>-1.65341866</v>
      </c>
      <c r="T256">
        <v>-78.680564880000006</v>
      </c>
      <c r="U256">
        <v>14.56596279</v>
      </c>
      <c r="V256">
        <v>13.007859229999999</v>
      </c>
      <c r="W256">
        <v>1458.5</v>
      </c>
      <c r="Y256">
        <v>1394.5</v>
      </c>
    </row>
    <row r="257" spans="1:25" x14ac:dyDescent="0.3">
      <c r="A257">
        <v>257</v>
      </c>
      <c r="B257" t="s">
        <v>2448</v>
      </c>
      <c r="C257" t="s">
        <v>2449</v>
      </c>
      <c r="D257">
        <v>-78.680597019999993</v>
      </c>
      <c r="E257">
        <v>-1.6533875</v>
      </c>
      <c r="F257" s="1">
        <v>5</v>
      </c>
      <c r="G257" s="2">
        <f t="shared" si="5"/>
        <v>4.2499999999999982E-2</v>
      </c>
      <c r="H257">
        <v>9.6480010000000007</v>
      </c>
      <c r="I257">
        <v>2846.55493164062</v>
      </c>
      <c r="J257">
        <v>313.5</v>
      </c>
      <c r="K257">
        <v>-1.82235718</v>
      </c>
      <c r="L257">
        <v>4.01197815</v>
      </c>
      <c r="M257">
        <v>8.8224029500000007</v>
      </c>
      <c r="N257">
        <v>2.426296E-2</v>
      </c>
      <c r="O257">
        <v>2846.5549316400002</v>
      </c>
      <c r="P257">
        <v>1.7097187</v>
      </c>
      <c r="Q257">
        <v>18</v>
      </c>
      <c r="R257">
        <v>18</v>
      </c>
      <c r="S257">
        <v>-1.6533875499999999</v>
      </c>
      <c r="T257">
        <v>-78.680595400000001</v>
      </c>
      <c r="U257">
        <v>14.56281948</v>
      </c>
      <c r="V257">
        <v>12.012440679999999</v>
      </c>
      <c r="W257">
        <v>1475.25</v>
      </c>
      <c r="Y257">
        <v>1396.75</v>
      </c>
    </row>
    <row r="258" spans="1:25" x14ac:dyDescent="0.3">
      <c r="A258">
        <v>258</v>
      </c>
      <c r="B258" t="s">
        <v>2450</v>
      </c>
      <c r="C258" t="s">
        <v>2451</v>
      </c>
      <c r="D258">
        <v>-78.680629690000004</v>
      </c>
      <c r="E258">
        <v>-1.65335648</v>
      </c>
      <c r="F258" s="1">
        <v>5.15</v>
      </c>
      <c r="G258" s="2">
        <f t="shared" si="5"/>
        <v>0.15166666666666662</v>
      </c>
      <c r="H258">
        <v>9.6480010000000007</v>
      </c>
      <c r="I258">
        <v>2846.73193359375</v>
      </c>
      <c r="J258">
        <v>312.60000000000002</v>
      </c>
      <c r="K258">
        <v>-1.6870880100000001</v>
      </c>
      <c r="L258">
        <v>3.65522766</v>
      </c>
      <c r="M258">
        <v>8.7709197999999997</v>
      </c>
      <c r="N258">
        <v>2.9359500000000001E-3</v>
      </c>
      <c r="O258">
        <v>2846.7319335900002</v>
      </c>
      <c r="P258">
        <v>1.71448874</v>
      </c>
      <c r="Q258">
        <v>18.539999009999999</v>
      </c>
      <c r="R258">
        <v>18</v>
      </c>
      <c r="S258">
        <v>-1.6533564300000001</v>
      </c>
      <c r="T258">
        <v>-78.680625919999997</v>
      </c>
      <c r="U258">
        <v>14.552200320000001</v>
      </c>
      <c r="V258">
        <v>12.37701511</v>
      </c>
      <c r="W258">
        <v>1502.25</v>
      </c>
      <c r="Y258">
        <v>1403.5</v>
      </c>
    </row>
    <row r="259" spans="1:25" x14ac:dyDescent="0.3">
      <c r="A259">
        <v>259</v>
      </c>
      <c r="B259" t="s">
        <v>2452</v>
      </c>
      <c r="C259" t="s">
        <v>2453</v>
      </c>
      <c r="D259">
        <v>-78.680662440000006</v>
      </c>
      <c r="E259">
        <v>-1.6533233700000001</v>
      </c>
      <c r="F259" s="1">
        <v>5.28</v>
      </c>
      <c r="G259" s="2">
        <f t="shared" si="5"/>
        <v>0.1733333333333332</v>
      </c>
      <c r="H259">
        <v>9.6480010000000007</v>
      </c>
      <c r="I259">
        <v>2847.52270507812</v>
      </c>
      <c r="J259">
        <v>312.7</v>
      </c>
      <c r="K259">
        <v>-1.6786956799999999</v>
      </c>
      <c r="L259">
        <v>3.6372833299999998</v>
      </c>
      <c r="M259">
        <v>8.8259887700000004</v>
      </c>
      <c r="N259">
        <v>-3.5948199999999999E-3</v>
      </c>
      <c r="O259">
        <v>2847.5227050799999</v>
      </c>
      <c r="P259">
        <v>1.71975911</v>
      </c>
      <c r="Q259">
        <v>19.007999420000001</v>
      </c>
      <c r="R259">
        <v>18</v>
      </c>
      <c r="S259">
        <v>-1.65332341</v>
      </c>
      <c r="T259">
        <v>-78.680664059999998</v>
      </c>
      <c r="U259">
        <v>14.547526360000001</v>
      </c>
      <c r="V259">
        <v>11.80950165</v>
      </c>
      <c r="W259">
        <v>1516.5</v>
      </c>
      <c r="Y259">
        <v>1404.25</v>
      </c>
    </row>
    <row r="260" spans="1:25" x14ac:dyDescent="0.3">
      <c r="A260">
        <v>260</v>
      </c>
      <c r="B260" t="s">
        <v>2454</v>
      </c>
      <c r="C260" t="s">
        <v>2455</v>
      </c>
      <c r="D260">
        <v>-78.680701330000005</v>
      </c>
      <c r="E260">
        <v>-1.6532829899999999</v>
      </c>
      <c r="F260" s="1">
        <v>5.45</v>
      </c>
      <c r="G260" s="2">
        <f t="shared" si="5"/>
        <v>1.5000000000000124E-2</v>
      </c>
      <c r="H260">
        <v>9.6480010000000007</v>
      </c>
      <c r="I260">
        <v>2847.61840820312</v>
      </c>
      <c r="J260">
        <v>314</v>
      </c>
      <c r="K260">
        <v>-1.70503235</v>
      </c>
      <c r="L260">
        <v>3.7498016399999998</v>
      </c>
      <c r="M260">
        <v>8.6033325200000004</v>
      </c>
      <c r="N260">
        <v>4.1406999999999998E-3</v>
      </c>
      <c r="O260">
        <v>2847.6184082</v>
      </c>
      <c r="P260">
        <v>1.72379923</v>
      </c>
      <c r="Q260">
        <v>19.619998930000001</v>
      </c>
      <c r="R260">
        <v>18</v>
      </c>
      <c r="S260">
        <v>-1.6532830000000001</v>
      </c>
      <c r="T260">
        <v>-78.680702210000007</v>
      </c>
      <c r="U260">
        <v>14.54301834</v>
      </c>
      <c r="V260">
        <v>12.23564243</v>
      </c>
      <c r="W260">
        <v>1531</v>
      </c>
      <c r="Y260">
        <v>1404.75</v>
      </c>
    </row>
    <row r="261" spans="1:25" x14ac:dyDescent="0.3">
      <c r="A261">
        <v>261</v>
      </c>
      <c r="B261" t="s">
        <v>2456</v>
      </c>
      <c r="C261" t="s">
        <v>2457</v>
      </c>
      <c r="D261">
        <v>-78.680734060000006</v>
      </c>
      <c r="E261">
        <v>-1.65324727</v>
      </c>
      <c r="F261" s="1">
        <v>5.32</v>
      </c>
      <c r="G261" s="2">
        <f t="shared" ref="G261:G324" si="6">((-F263)+(8*F262)-(8*F260)+(F259))/12</f>
        <v>-0.11666666666666663</v>
      </c>
      <c r="H261">
        <v>9.6480010000000007</v>
      </c>
      <c r="I261">
        <v>2847.80078125</v>
      </c>
      <c r="J261">
        <v>313.5</v>
      </c>
      <c r="K261">
        <v>-1.5901184100000001</v>
      </c>
      <c r="L261">
        <v>3.5510864299999998</v>
      </c>
      <c r="M261">
        <v>8.7481842000000007</v>
      </c>
      <c r="N261">
        <v>-1.0076069999999999E-2</v>
      </c>
      <c r="O261">
        <v>2847.80078125</v>
      </c>
      <c r="P261">
        <v>1.7295655000000001</v>
      </c>
      <c r="Q261">
        <v>19.152000430000001</v>
      </c>
      <c r="R261">
        <v>19</v>
      </c>
      <c r="S261">
        <v>-1.65324724</v>
      </c>
      <c r="T261">
        <v>-78.680732730000003</v>
      </c>
      <c r="U261">
        <v>14.537913319999999</v>
      </c>
      <c r="V261">
        <v>11.25508499</v>
      </c>
      <c r="W261">
        <v>1539</v>
      </c>
      <c r="Y261">
        <v>1405.25</v>
      </c>
    </row>
    <row r="262" spans="1:25" x14ac:dyDescent="0.3">
      <c r="A262">
        <v>262</v>
      </c>
      <c r="B262" t="s">
        <v>2458</v>
      </c>
      <c r="C262" t="s">
        <v>2459</v>
      </c>
      <c r="D262">
        <v>-78.680770260000003</v>
      </c>
      <c r="E262">
        <v>-1.6532137099999999</v>
      </c>
      <c r="F262" s="1">
        <v>5.29</v>
      </c>
      <c r="G262" s="2">
        <f t="shared" si="6"/>
        <v>8.1666666666666776E-2</v>
      </c>
      <c r="H262">
        <v>9.6480010000000007</v>
      </c>
      <c r="I262">
        <v>2848.162109375</v>
      </c>
      <c r="J262">
        <v>312.10000000000002</v>
      </c>
      <c r="K262">
        <v>-2.0126953099999998</v>
      </c>
      <c r="L262">
        <v>3.8587341300000002</v>
      </c>
      <c r="M262">
        <v>9.1049194300000007</v>
      </c>
      <c r="N262">
        <v>4.7704990000000003E-2</v>
      </c>
      <c r="O262">
        <v>2848.1621093799999</v>
      </c>
      <c r="P262">
        <v>1.7346347600000001</v>
      </c>
      <c r="Q262">
        <v>19.043998720000001</v>
      </c>
      <c r="R262">
        <v>18</v>
      </c>
      <c r="S262">
        <v>-1.65321374</v>
      </c>
      <c r="T262">
        <v>-78.680770870000003</v>
      </c>
      <c r="U262">
        <v>14.52602577</v>
      </c>
      <c r="V262">
        <v>10.41145611</v>
      </c>
      <c r="W262">
        <v>1528.5</v>
      </c>
      <c r="Y262">
        <v>1405.5</v>
      </c>
    </row>
    <row r="263" spans="1:25" x14ac:dyDescent="0.3">
      <c r="A263">
        <v>263</v>
      </c>
      <c r="B263" t="s">
        <v>2460</v>
      </c>
      <c r="C263" t="s">
        <v>2461</v>
      </c>
      <c r="D263">
        <v>-78.680816640000003</v>
      </c>
      <c r="E263">
        <v>-1.6531713100000001</v>
      </c>
      <c r="F263" s="1">
        <v>5.4</v>
      </c>
      <c r="G263" s="2">
        <f t="shared" si="6"/>
        <v>-9.8333333333333314E-2</v>
      </c>
      <c r="H263">
        <v>9.6480010000000007</v>
      </c>
      <c r="I263">
        <v>2848.78466796875</v>
      </c>
      <c r="J263">
        <v>310.7</v>
      </c>
      <c r="K263">
        <v>-2.5178680400000002</v>
      </c>
      <c r="L263">
        <v>3.4924316399999999</v>
      </c>
      <c r="M263">
        <v>9.48080444</v>
      </c>
      <c r="N263">
        <v>1.5691710000000001E-2</v>
      </c>
      <c r="O263">
        <v>2848.7846679700001</v>
      </c>
      <c r="P263">
        <v>1.7394547499999999</v>
      </c>
      <c r="Q263">
        <v>19.440000529999999</v>
      </c>
      <c r="R263">
        <v>18</v>
      </c>
      <c r="S263">
        <v>-1.6531712999999999</v>
      </c>
      <c r="T263">
        <v>-78.680816649999997</v>
      </c>
      <c r="U263">
        <v>14.502403259999999</v>
      </c>
      <c r="V263">
        <v>10.08957386</v>
      </c>
      <c r="W263">
        <v>1480</v>
      </c>
      <c r="Y263">
        <v>1405.75</v>
      </c>
    </row>
    <row r="264" spans="1:25" x14ac:dyDescent="0.3">
      <c r="A264">
        <v>264</v>
      </c>
      <c r="B264" t="s">
        <v>2462</v>
      </c>
      <c r="C264" t="s">
        <v>2463</v>
      </c>
      <c r="D264">
        <v>-78.680848119999993</v>
      </c>
      <c r="E264">
        <v>-1.65314436</v>
      </c>
      <c r="F264" s="1">
        <v>5.1100000000000003</v>
      </c>
      <c r="G264" s="2">
        <f t="shared" si="6"/>
        <v>-0.19416666666666704</v>
      </c>
      <c r="H264">
        <v>9.6480010000000007</v>
      </c>
      <c r="I264">
        <v>2848.40576171875</v>
      </c>
      <c r="J264">
        <v>310.39999999999998</v>
      </c>
      <c r="K264">
        <v>-1.49554443</v>
      </c>
      <c r="L264">
        <v>3.6157379199999999</v>
      </c>
      <c r="M264">
        <v>9.0414733900000002</v>
      </c>
      <c r="N264">
        <v>2.3263389999999998E-2</v>
      </c>
      <c r="O264">
        <v>2848.4057617200001</v>
      </c>
      <c r="P264">
        <v>1.74488544</v>
      </c>
      <c r="Q264">
        <v>18.39599991</v>
      </c>
      <c r="R264">
        <v>17</v>
      </c>
      <c r="S264">
        <v>-1.65314436</v>
      </c>
      <c r="T264">
        <v>-78.680847170000007</v>
      </c>
      <c r="U264">
        <v>14.4897089</v>
      </c>
      <c r="V264">
        <v>9.8384714100000004</v>
      </c>
      <c r="W264">
        <v>1443.75</v>
      </c>
      <c r="Y264">
        <v>1411.25</v>
      </c>
    </row>
    <row r="265" spans="1:25" x14ac:dyDescent="0.3">
      <c r="A265">
        <v>265</v>
      </c>
      <c r="B265" t="s">
        <v>2464</v>
      </c>
      <c r="C265" t="s">
        <v>2465</v>
      </c>
      <c r="D265">
        <v>-78.680887010000006</v>
      </c>
      <c r="E265">
        <v>-1.65311191</v>
      </c>
      <c r="F265" s="1">
        <v>5.0599999999999996</v>
      </c>
      <c r="G265" s="2">
        <f t="shared" si="6"/>
        <v>-6.9166666666666377E-2</v>
      </c>
      <c r="H265">
        <v>9.6480010000000007</v>
      </c>
      <c r="I265">
        <v>2848.63012695312</v>
      </c>
      <c r="J265">
        <v>309.7</v>
      </c>
      <c r="K265">
        <v>-1.4811706499999999</v>
      </c>
      <c r="L265">
        <v>3.7067108200000001</v>
      </c>
      <c r="M265">
        <v>8.8607025099999994</v>
      </c>
      <c r="N265">
        <v>7.8835499999999996E-3</v>
      </c>
      <c r="O265">
        <v>2848.63012695</v>
      </c>
      <c r="P265">
        <v>1.74895358</v>
      </c>
      <c r="Q265">
        <v>18.2159996</v>
      </c>
      <c r="R265">
        <v>16</v>
      </c>
      <c r="S265">
        <v>-1.6531119299999999</v>
      </c>
      <c r="T265">
        <v>-78.680885309999994</v>
      </c>
      <c r="U265">
        <v>14.47989368</v>
      </c>
      <c r="V265">
        <v>11.26587582</v>
      </c>
      <c r="W265">
        <v>1413.25</v>
      </c>
      <c r="Y265">
        <v>1413.25</v>
      </c>
    </row>
    <row r="266" spans="1:25" x14ac:dyDescent="0.3">
      <c r="A266">
        <v>266</v>
      </c>
      <c r="B266" t="s">
        <v>2466</v>
      </c>
      <c r="C266" t="s">
        <v>2467</v>
      </c>
      <c r="D266">
        <v>-78.680913989999993</v>
      </c>
      <c r="E266">
        <v>-1.65308908</v>
      </c>
      <c r="F266" s="1">
        <v>4.9000000000000004</v>
      </c>
      <c r="G266" s="2">
        <f t="shared" si="6"/>
        <v>-0.28583333333333322</v>
      </c>
      <c r="H266">
        <v>9.6480010000000007</v>
      </c>
      <c r="I266">
        <v>2848.18408203125</v>
      </c>
      <c r="J266">
        <v>308.89999999999998</v>
      </c>
      <c r="K266">
        <v>-1.2896423299999999</v>
      </c>
      <c r="L266">
        <v>3.7629699699999999</v>
      </c>
      <c r="M266">
        <v>9.6795349099999992</v>
      </c>
      <c r="N266">
        <v>-1.318389E-2</v>
      </c>
      <c r="O266">
        <v>2848.1840820299999</v>
      </c>
      <c r="P266">
        <v>1.7538820500000001</v>
      </c>
      <c r="Q266">
        <v>17.63999939</v>
      </c>
      <c r="R266">
        <v>17</v>
      </c>
      <c r="S266">
        <v>-1.6530890499999999</v>
      </c>
      <c r="T266">
        <v>-78.680915830000004</v>
      </c>
      <c r="U266">
        <v>14.46168327</v>
      </c>
      <c r="V266">
        <v>10.6407156</v>
      </c>
      <c r="W266">
        <v>1394.5</v>
      </c>
      <c r="Y266">
        <v>1413.5</v>
      </c>
    </row>
    <row r="267" spans="1:25" x14ac:dyDescent="0.3">
      <c r="A267">
        <v>267</v>
      </c>
      <c r="B267" t="s">
        <v>2468</v>
      </c>
      <c r="C267" t="s">
        <v>2469</v>
      </c>
      <c r="D267">
        <v>-78.680953439999996</v>
      </c>
      <c r="E267">
        <v>-1.65306003</v>
      </c>
      <c r="F267" s="1">
        <v>4.55</v>
      </c>
      <c r="G267" s="2">
        <f t="shared" si="6"/>
        <v>-0.26666666666666711</v>
      </c>
      <c r="H267">
        <v>9.6480010000000007</v>
      </c>
      <c r="I267">
        <v>2848.3544921875</v>
      </c>
      <c r="J267">
        <v>309.10000000000002</v>
      </c>
      <c r="K267">
        <v>-1.2250061000000001</v>
      </c>
      <c r="L267">
        <v>3.6827697800000001</v>
      </c>
      <c r="M267">
        <v>8.8547210700000001</v>
      </c>
      <c r="N267">
        <v>5.2087599999999998E-3</v>
      </c>
      <c r="O267">
        <v>2848.3544921900002</v>
      </c>
      <c r="P267">
        <v>1.7580834599999999</v>
      </c>
      <c r="Q267">
        <v>16.380001069999999</v>
      </c>
      <c r="R267">
        <v>16</v>
      </c>
      <c r="S267">
        <v>-1.6530600799999999</v>
      </c>
      <c r="T267">
        <v>-78.680953979999998</v>
      </c>
      <c r="U267">
        <v>14.453633310000001</v>
      </c>
      <c r="V267">
        <v>11.140816689999999</v>
      </c>
      <c r="W267">
        <v>1354</v>
      </c>
      <c r="Y267">
        <v>1415</v>
      </c>
    </row>
    <row r="268" spans="1:25" x14ac:dyDescent="0.3">
      <c r="A268">
        <v>268</v>
      </c>
      <c r="B268" t="s">
        <v>2470</v>
      </c>
      <c r="C268" t="s">
        <v>2471</v>
      </c>
      <c r="D268">
        <v>-78.680980410000004</v>
      </c>
      <c r="E268">
        <v>-1.6530386800000001</v>
      </c>
      <c r="F268" s="1">
        <v>4.46</v>
      </c>
      <c r="G268" s="2">
        <f t="shared" si="6"/>
        <v>0.14583333333333348</v>
      </c>
      <c r="H268">
        <v>9.6480010000000007</v>
      </c>
      <c r="I268">
        <v>2848.2890625</v>
      </c>
      <c r="J268">
        <v>310.7</v>
      </c>
      <c r="K268">
        <v>-1.33992004</v>
      </c>
      <c r="L268">
        <v>3.6001739499999998</v>
      </c>
      <c r="M268">
        <v>8.2274322499999997</v>
      </c>
      <c r="N268">
        <v>-3.1021299999999998E-3</v>
      </c>
      <c r="O268">
        <v>2848.2890625</v>
      </c>
      <c r="P268">
        <v>1.7631486700000001</v>
      </c>
      <c r="Q268">
        <v>16.055999759999999</v>
      </c>
      <c r="R268">
        <v>16</v>
      </c>
      <c r="S268">
        <v>-1.65303862</v>
      </c>
      <c r="T268">
        <v>-78.680976869999995</v>
      </c>
      <c r="U268">
        <v>14.446410180000001</v>
      </c>
      <c r="V268">
        <v>11.38595009</v>
      </c>
      <c r="W268">
        <v>1345.25</v>
      </c>
      <c r="Y268">
        <v>1415.75</v>
      </c>
    </row>
    <row r="269" spans="1:25" x14ac:dyDescent="0.3">
      <c r="A269">
        <v>269</v>
      </c>
      <c r="B269" t="s">
        <v>2472</v>
      </c>
      <c r="C269" t="s">
        <v>2473</v>
      </c>
      <c r="D269">
        <v>-78.68101265</v>
      </c>
      <c r="E269">
        <v>-1.6530087099999999</v>
      </c>
      <c r="F269" s="1">
        <v>4.74</v>
      </c>
      <c r="G269" s="2">
        <f t="shared" si="6"/>
        <v>0.13416666666666685</v>
      </c>
      <c r="H269">
        <v>9.6480010000000007</v>
      </c>
      <c r="I269">
        <v>2849.1298828125</v>
      </c>
      <c r="J269">
        <v>310.60000000000002</v>
      </c>
      <c r="K269">
        <v>-1.76608276</v>
      </c>
      <c r="L269">
        <v>3.77734375</v>
      </c>
      <c r="M269">
        <v>9.3287658699999998</v>
      </c>
      <c r="N269">
        <v>1.0564459999999999E-2</v>
      </c>
      <c r="O269">
        <v>2849.1298828099998</v>
      </c>
      <c r="P269">
        <v>1.76708639</v>
      </c>
      <c r="Q269">
        <v>17.06399918</v>
      </c>
      <c r="R269">
        <v>16</v>
      </c>
      <c r="S269">
        <v>-1.6530087</v>
      </c>
      <c r="T269">
        <v>-78.681015009999996</v>
      </c>
      <c r="U269">
        <v>14.438757900000001</v>
      </c>
      <c r="V269">
        <v>11.316433910000001</v>
      </c>
      <c r="W269">
        <v>1340.5</v>
      </c>
      <c r="Y269">
        <v>1415.75</v>
      </c>
    </row>
    <row r="270" spans="1:25" x14ac:dyDescent="0.3">
      <c r="A270">
        <v>270</v>
      </c>
      <c r="B270" t="s">
        <v>2474</v>
      </c>
      <c r="C270" t="s">
        <v>2475</v>
      </c>
      <c r="D270">
        <v>-78.681046330000001</v>
      </c>
      <c r="E270">
        <v>-1.65298404</v>
      </c>
      <c r="F270" s="1">
        <v>4.67</v>
      </c>
      <c r="G270" s="2">
        <f t="shared" si="6"/>
        <v>-8.0833333333333313E-2</v>
      </c>
      <c r="H270">
        <v>10.72</v>
      </c>
      <c r="I270">
        <v>2849.66943359375</v>
      </c>
      <c r="J270">
        <v>310.60000000000002</v>
      </c>
      <c r="K270">
        <v>-1.79721069</v>
      </c>
      <c r="L270">
        <v>3.8575439500000002</v>
      </c>
      <c r="M270">
        <v>9.0905456499999993</v>
      </c>
      <c r="N270">
        <v>1.2229749999999999E-2</v>
      </c>
      <c r="O270">
        <v>2849.6694335900002</v>
      </c>
      <c r="P270">
        <v>1.77118862</v>
      </c>
      <c r="Q270">
        <v>16.812000269999999</v>
      </c>
      <c r="R270">
        <v>16</v>
      </c>
      <c r="S270">
        <v>-1.6529840200000001</v>
      </c>
      <c r="T270">
        <v>-78.681045530000006</v>
      </c>
      <c r="U270">
        <v>14.42312336</v>
      </c>
      <c r="V270">
        <v>11.12052345</v>
      </c>
      <c r="W270">
        <v>1305.75</v>
      </c>
      <c r="Y270">
        <v>1417</v>
      </c>
    </row>
    <row r="271" spans="1:25" x14ac:dyDescent="0.3">
      <c r="A271">
        <v>271</v>
      </c>
      <c r="B271" t="s">
        <v>2476</v>
      </c>
      <c r="C271" t="s">
        <v>2477</v>
      </c>
      <c r="D271">
        <v>-78.681083569999998</v>
      </c>
      <c r="E271">
        <v>-1.6529525</v>
      </c>
      <c r="F271" s="1">
        <v>4.62</v>
      </c>
      <c r="G271" s="2">
        <f t="shared" si="6"/>
        <v>-0.10416666666666681</v>
      </c>
      <c r="H271">
        <v>9.6480010000000007</v>
      </c>
      <c r="I271">
        <v>2848.85375976562</v>
      </c>
      <c r="J271">
        <v>311.5</v>
      </c>
      <c r="K271">
        <v>-2.0294494599999999</v>
      </c>
      <c r="L271">
        <v>3.5917816199999999</v>
      </c>
      <c r="M271">
        <v>9.5059509299999991</v>
      </c>
      <c r="N271">
        <v>7.5326260000000006E-2</v>
      </c>
      <c r="O271">
        <v>2848.8537597700001</v>
      </c>
      <c r="P271">
        <v>1.7760897899999999</v>
      </c>
      <c r="Q271">
        <v>16.631999969999999</v>
      </c>
      <c r="R271">
        <v>16</v>
      </c>
      <c r="S271">
        <v>-1.65295255</v>
      </c>
      <c r="T271">
        <v>-78.68108368</v>
      </c>
      <c r="U271">
        <v>14.417070389999999</v>
      </c>
      <c r="V271">
        <v>11.78549385</v>
      </c>
      <c r="W271">
        <v>1307</v>
      </c>
      <c r="Y271">
        <v>1418</v>
      </c>
    </row>
    <row r="272" spans="1:25" x14ac:dyDescent="0.3">
      <c r="A272">
        <v>272</v>
      </c>
      <c r="B272" t="s">
        <v>2478</v>
      </c>
      <c r="C272" t="s">
        <v>2479</v>
      </c>
      <c r="D272">
        <v>-78.681113670000002</v>
      </c>
      <c r="E272">
        <v>-1.6529261500000001</v>
      </c>
      <c r="F272" s="1">
        <v>4.47</v>
      </c>
      <c r="G272" s="2">
        <f t="shared" si="6"/>
        <v>-9.1666666666666938E-2</v>
      </c>
      <c r="H272">
        <v>10.72</v>
      </c>
      <c r="I272">
        <v>2849.02294921875</v>
      </c>
      <c r="J272">
        <v>311.89999999999998</v>
      </c>
      <c r="K272">
        <v>-1.67271423</v>
      </c>
      <c r="L272">
        <v>3.4601135300000001</v>
      </c>
      <c r="M272">
        <v>8.5279083300000007</v>
      </c>
      <c r="N272">
        <v>2.0573709999999999E-2</v>
      </c>
      <c r="O272">
        <v>2849.0229492200001</v>
      </c>
      <c r="P272">
        <v>1.7792371499999999</v>
      </c>
      <c r="Q272">
        <v>16.091999049999998</v>
      </c>
      <c r="R272">
        <v>16</v>
      </c>
      <c r="S272">
        <v>-1.65292621</v>
      </c>
      <c r="T272">
        <v>-78.681114199999996</v>
      </c>
      <c r="U272">
        <v>14.40087318</v>
      </c>
      <c r="V272">
        <v>9.0072937</v>
      </c>
      <c r="W272">
        <v>1259.25</v>
      </c>
      <c r="Y272">
        <v>1423.75</v>
      </c>
    </row>
    <row r="273" spans="1:25" x14ac:dyDescent="0.3">
      <c r="A273">
        <v>273</v>
      </c>
      <c r="B273" t="s">
        <v>2480</v>
      </c>
      <c r="C273" t="s">
        <v>2481</v>
      </c>
      <c r="D273">
        <v>-78.681140119999995</v>
      </c>
      <c r="E273">
        <v>-1.6529003099999999</v>
      </c>
      <c r="F273" s="1">
        <v>4.3899999999999997</v>
      </c>
      <c r="G273" s="2">
        <f t="shared" si="6"/>
        <v>-0.22083333333333299</v>
      </c>
      <c r="H273">
        <v>10.72</v>
      </c>
      <c r="I273">
        <v>2849.32836914062</v>
      </c>
      <c r="J273">
        <v>312.5</v>
      </c>
      <c r="K273">
        <v>-1.8786163300000001</v>
      </c>
      <c r="L273">
        <v>3.3499755900000001</v>
      </c>
      <c r="M273">
        <v>8.6655731199999995</v>
      </c>
      <c r="N273">
        <v>-1.4782790000000001E-2</v>
      </c>
      <c r="O273">
        <v>2849.3283691400002</v>
      </c>
      <c r="P273">
        <v>1.7836146399999999</v>
      </c>
      <c r="Q273">
        <v>15.80399895</v>
      </c>
      <c r="R273">
        <v>14</v>
      </c>
      <c r="S273">
        <v>-1.65290034</v>
      </c>
      <c r="T273">
        <v>-78.681137079999999</v>
      </c>
      <c r="U273">
        <v>14.366644859999999</v>
      </c>
      <c r="V273">
        <v>6.5456595399999999</v>
      </c>
      <c r="W273">
        <v>1172.25</v>
      </c>
      <c r="Y273">
        <v>1430.75</v>
      </c>
    </row>
    <row r="274" spans="1:25" x14ac:dyDescent="0.3">
      <c r="A274">
        <v>274</v>
      </c>
      <c r="B274" t="s">
        <v>2482</v>
      </c>
      <c r="C274" t="s">
        <v>2483</v>
      </c>
      <c r="D274">
        <v>-78.681167009999996</v>
      </c>
      <c r="E274">
        <v>-1.6528758100000001</v>
      </c>
      <c r="F274" s="1">
        <v>3.93</v>
      </c>
      <c r="G274" s="2">
        <f t="shared" si="6"/>
        <v>-0.75416666666666643</v>
      </c>
      <c r="H274">
        <v>10.72</v>
      </c>
      <c r="I274">
        <v>2849.61767578125</v>
      </c>
      <c r="J274">
        <v>312.3</v>
      </c>
      <c r="K274">
        <v>-2.4185028100000001</v>
      </c>
      <c r="L274">
        <v>2.5155944799999999</v>
      </c>
      <c r="M274">
        <v>9.0079498299999994</v>
      </c>
      <c r="N274">
        <v>6.0154900000000001E-3</v>
      </c>
      <c r="O274">
        <v>2849.6176757799999</v>
      </c>
      <c r="P274">
        <v>1.78764904</v>
      </c>
      <c r="Q274">
        <v>14.147999759999999</v>
      </c>
      <c r="R274">
        <v>12</v>
      </c>
      <c r="S274">
        <v>-1.65287578</v>
      </c>
      <c r="T274">
        <v>-78.681167599999995</v>
      </c>
      <c r="U274">
        <v>14.341713909999999</v>
      </c>
      <c r="V274">
        <v>8.5222940400000002</v>
      </c>
      <c r="W274">
        <v>875.25</v>
      </c>
      <c r="Y274">
        <v>1432.75</v>
      </c>
    </row>
    <row r="275" spans="1:25" x14ac:dyDescent="0.3">
      <c r="A275">
        <v>275</v>
      </c>
      <c r="B275" t="s">
        <v>2484</v>
      </c>
      <c r="C275" t="s">
        <v>2485</v>
      </c>
      <c r="D275">
        <v>-78.681188340000006</v>
      </c>
      <c r="E275">
        <v>-1.65285587</v>
      </c>
      <c r="F275" s="1">
        <v>2.95</v>
      </c>
      <c r="G275" s="2">
        <f t="shared" si="6"/>
        <v>-1.0549999999999999</v>
      </c>
      <c r="H275">
        <v>10.72</v>
      </c>
      <c r="I275">
        <v>2849.64111328125</v>
      </c>
      <c r="J275">
        <v>311.89999999999998</v>
      </c>
      <c r="K275">
        <v>-1.8510742200000001</v>
      </c>
      <c r="L275">
        <v>3.26138306</v>
      </c>
      <c r="M275">
        <v>9.0259094199999996</v>
      </c>
      <c r="N275">
        <v>8.6556399999999992E-3</v>
      </c>
      <c r="O275">
        <v>2849.6411132799999</v>
      </c>
      <c r="P275">
        <v>1.7905276999999999</v>
      </c>
      <c r="Q275">
        <v>10.619999890000001</v>
      </c>
      <c r="R275">
        <v>8</v>
      </c>
      <c r="S275">
        <v>-1.65285587</v>
      </c>
      <c r="T275">
        <v>-78.681190490000006</v>
      </c>
      <c r="U275">
        <v>14.32938957</v>
      </c>
      <c r="V275">
        <v>10.38421059</v>
      </c>
      <c r="W275">
        <v>797</v>
      </c>
      <c r="Y275">
        <v>1435.75</v>
      </c>
    </row>
    <row r="276" spans="1:25" x14ac:dyDescent="0.3">
      <c r="A276">
        <v>276</v>
      </c>
      <c r="B276" t="s">
        <v>2486</v>
      </c>
      <c r="C276" t="s">
        <v>2487</v>
      </c>
      <c r="D276">
        <v>-78.681200919999995</v>
      </c>
      <c r="E276">
        <v>-1.65284356</v>
      </c>
      <c r="F276" s="1">
        <v>2</v>
      </c>
      <c r="G276" s="2">
        <f t="shared" si="6"/>
        <v>-0.65083333333333337</v>
      </c>
      <c r="H276">
        <v>9.6480010000000007</v>
      </c>
      <c r="I276">
        <v>2850.42211914062</v>
      </c>
      <c r="J276">
        <v>311.7</v>
      </c>
      <c r="K276">
        <v>-2.0976867700000001</v>
      </c>
      <c r="L276">
        <v>3.09858704</v>
      </c>
      <c r="M276">
        <v>8.9564666699999993</v>
      </c>
      <c r="N276">
        <v>6.3270699999999997E-3</v>
      </c>
      <c r="O276">
        <v>2850.4221191400002</v>
      </c>
      <c r="P276">
        <v>1.7920970899999999</v>
      </c>
      <c r="Q276">
        <v>7.1999998099999996</v>
      </c>
      <c r="R276">
        <v>6</v>
      </c>
      <c r="S276">
        <v>-1.65284359</v>
      </c>
      <c r="T276">
        <v>-78.681198120000005</v>
      </c>
      <c r="U276">
        <v>14.322096820000001</v>
      </c>
      <c r="V276">
        <v>12.58504963</v>
      </c>
      <c r="W276">
        <v>787.75</v>
      </c>
      <c r="Y276">
        <v>1436.5</v>
      </c>
    </row>
    <row r="277" spans="1:25" x14ac:dyDescent="0.3">
      <c r="A277">
        <v>277</v>
      </c>
      <c r="B277" t="s">
        <v>2488</v>
      </c>
      <c r="C277" t="s">
        <v>2489</v>
      </c>
      <c r="D277">
        <v>-78.681214159999996</v>
      </c>
      <c r="E277">
        <v>-1.6528328000000001</v>
      </c>
      <c r="F277" s="1">
        <v>1.61</v>
      </c>
      <c r="G277" s="2">
        <f t="shared" si="6"/>
        <v>-0.47666666666666663</v>
      </c>
      <c r="H277">
        <v>9.6480010000000007</v>
      </c>
      <c r="I277">
        <v>2850.29833984375</v>
      </c>
      <c r="J277">
        <v>311.39999999999998</v>
      </c>
      <c r="K277">
        <v>-3.0769042999999998</v>
      </c>
      <c r="L277">
        <v>2.12295532</v>
      </c>
      <c r="M277">
        <v>9.5382690399999994</v>
      </c>
      <c r="N277">
        <v>2.8481840000000001E-2</v>
      </c>
      <c r="O277">
        <v>2850.2983398400002</v>
      </c>
      <c r="P277">
        <v>1.7939192100000001</v>
      </c>
      <c r="Q277">
        <v>5.7960000000000003</v>
      </c>
      <c r="R277">
        <v>4</v>
      </c>
      <c r="S277">
        <v>-1.65283275</v>
      </c>
      <c r="T277">
        <v>-78.681213380000003</v>
      </c>
      <c r="U277">
        <v>14.315616609999999</v>
      </c>
      <c r="V277">
        <v>13.712517739999999</v>
      </c>
      <c r="W277">
        <v>687.25</v>
      </c>
      <c r="Y277">
        <v>1436.75</v>
      </c>
    </row>
    <row r="278" spans="1:25" x14ac:dyDescent="0.3">
      <c r="A278">
        <v>278</v>
      </c>
      <c r="B278" t="s">
        <v>2490</v>
      </c>
      <c r="C278" t="s">
        <v>2491</v>
      </c>
      <c r="D278">
        <v>-78.681222500000004</v>
      </c>
      <c r="E278">
        <v>-1.65282536</v>
      </c>
      <c r="F278" s="1">
        <v>1.02</v>
      </c>
      <c r="G278" s="2">
        <f t="shared" si="6"/>
        <v>-0.42916666666666675</v>
      </c>
      <c r="H278">
        <v>9.6480010000000007</v>
      </c>
      <c r="I278">
        <v>2849.82958984375</v>
      </c>
      <c r="J278">
        <v>311.60000000000002</v>
      </c>
      <c r="K278">
        <v>-1.41532898</v>
      </c>
      <c r="L278">
        <v>2.9094390899999998</v>
      </c>
      <c r="M278">
        <v>8.5722045900000001</v>
      </c>
      <c r="N278">
        <v>-4.700816E-2</v>
      </c>
      <c r="O278">
        <v>2849.8295898400002</v>
      </c>
      <c r="P278">
        <v>1.7947548600000001</v>
      </c>
      <c r="Q278">
        <v>3.6719999300000001</v>
      </c>
      <c r="R278">
        <v>3</v>
      </c>
      <c r="S278">
        <v>-1.65282536</v>
      </c>
      <c r="T278">
        <v>-78.681221010000002</v>
      </c>
      <c r="U278">
        <v>14.3322506</v>
      </c>
      <c r="V278">
        <v>28.256723399999998</v>
      </c>
      <c r="W278">
        <v>698.75</v>
      </c>
      <c r="Y278">
        <v>1438.25</v>
      </c>
    </row>
    <row r="279" spans="1:25" x14ac:dyDescent="0.3">
      <c r="A279">
        <v>279</v>
      </c>
      <c r="B279" t="s">
        <v>2492</v>
      </c>
      <c r="C279" t="s">
        <v>2493</v>
      </c>
      <c r="D279">
        <v>-78.681229810000005</v>
      </c>
      <c r="E279">
        <v>-1.6528217199999999</v>
      </c>
      <c r="F279" s="1">
        <v>0.83</v>
      </c>
      <c r="G279" s="2">
        <f t="shared" si="6"/>
        <v>1.5000000000000032E-2</v>
      </c>
      <c r="H279">
        <v>9.6480010000000007</v>
      </c>
      <c r="I279">
        <v>2849.70288085937</v>
      </c>
      <c r="J279">
        <v>311.89999999999998</v>
      </c>
      <c r="K279">
        <v>-1.91932678</v>
      </c>
      <c r="L279">
        <v>4.1400604200000002</v>
      </c>
      <c r="M279">
        <v>8.5039672900000003</v>
      </c>
      <c r="N279">
        <v>1.558592E-2</v>
      </c>
      <c r="O279">
        <v>2849.7028808599998</v>
      </c>
      <c r="P279">
        <v>1.7953978799999999</v>
      </c>
      <c r="Q279">
        <v>2.98799992</v>
      </c>
      <c r="R279">
        <v>2</v>
      </c>
      <c r="S279">
        <v>-1.65282178</v>
      </c>
      <c r="T279">
        <v>-78.68122864</v>
      </c>
      <c r="U279">
        <v>14.35255527</v>
      </c>
      <c r="V279">
        <v>78.105583190000004</v>
      </c>
      <c r="W279">
        <v>912.5</v>
      </c>
      <c r="Y279">
        <v>1440.75</v>
      </c>
    </row>
    <row r="280" spans="1:25" x14ac:dyDescent="0.3">
      <c r="A280">
        <v>280</v>
      </c>
      <c r="B280" t="s">
        <v>2494</v>
      </c>
      <c r="C280" t="s">
        <v>2495</v>
      </c>
      <c r="D280">
        <v>-78.681237269999997</v>
      </c>
      <c r="E280">
        <v>-1.65281879</v>
      </c>
      <c r="F280" s="1">
        <v>0.91</v>
      </c>
      <c r="G280" s="2">
        <f t="shared" si="6"/>
        <v>-0.23583333333333331</v>
      </c>
      <c r="H280">
        <v>9.6480010000000007</v>
      </c>
      <c r="I280">
        <v>2849.92578125</v>
      </c>
      <c r="J280">
        <v>312.10000000000002</v>
      </c>
      <c r="K280">
        <v>-1.50152588</v>
      </c>
      <c r="L280">
        <v>4.4225769000000001</v>
      </c>
      <c r="M280">
        <v>7.7821197499999997</v>
      </c>
      <c r="N280">
        <v>-5.5813910000000001E-2</v>
      </c>
      <c r="O280">
        <v>2849.92578125</v>
      </c>
      <c r="P280">
        <v>1.7963590599999999</v>
      </c>
      <c r="Q280">
        <v>3.2760000200000001</v>
      </c>
      <c r="R280">
        <v>3</v>
      </c>
      <c r="S280">
        <v>-1.6528187999999999</v>
      </c>
      <c r="T280">
        <v>-78.681236269999999</v>
      </c>
      <c r="U280">
        <v>14.37237358</v>
      </c>
      <c r="V280">
        <v>34.414989470000002</v>
      </c>
      <c r="W280">
        <v>933</v>
      </c>
      <c r="Y280">
        <v>1443.75</v>
      </c>
    </row>
    <row r="281" spans="1:25" x14ac:dyDescent="0.3">
      <c r="A281">
        <v>281</v>
      </c>
      <c r="B281" t="s">
        <v>2496</v>
      </c>
      <c r="C281" t="s">
        <v>2497</v>
      </c>
      <c r="D281">
        <v>-78.681240340000002</v>
      </c>
      <c r="E281">
        <v>-1.65281583</v>
      </c>
      <c r="F281" s="1">
        <v>0.55000000000000004</v>
      </c>
      <c r="G281" s="2">
        <f t="shared" si="6"/>
        <v>0.34916666666666668</v>
      </c>
      <c r="H281">
        <v>9.6480010000000007</v>
      </c>
      <c r="I281">
        <v>2850.21899414062</v>
      </c>
      <c r="J281">
        <v>312.60000000000002</v>
      </c>
      <c r="K281">
        <v>-1.3578796399999999</v>
      </c>
      <c r="L281">
        <v>4.0239410400000004</v>
      </c>
      <c r="M281">
        <v>8.3016662599999993</v>
      </c>
      <c r="N281">
        <v>4.5120269999999997E-2</v>
      </c>
      <c r="O281">
        <v>2850.2189941400002</v>
      </c>
      <c r="P281">
        <v>1.79718065</v>
      </c>
      <c r="Q281">
        <v>1.9800000200000001</v>
      </c>
      <c r="R281">
        <v>4</v>
      </c>
      <c r="S281">
        <v>-1.65281582</v>
      </c>
      <c r="T281">
        <v>-78.681243899999998</v>
      </c>
      <c r="U281">
        <v>14.39185619</v>
      </c>
      <c r="V281">
        <v>66.109619140000007</v>
      </c>
      <c r="W281">
        <v>748</v>
      </c>
      <c r="Y281">
        <v>1449.25</v>
      </c>
    </row>
    <row r="282" spans="1:25" x14ac:dyDescent="0.3">
      <c r="A282">
        <v>282</v>
      </c>
      <c r="B282" t="s">
        <v>2498</v>
      </c>
      <c r="C282" t="s">
        <v>2499</v>
      </c>
      <c r="D282">
        <v>-78.681252389999997</v>
      </c>
      <c r="E282">
        <v>-1.6528044799999999</v>
      </c>
      <c r="F282" s="1">
        <v>1.61</v>
      </c>
      <c r="G282" s="2">
        <f t="shared" si="6"/>
        <v>0.93083333333333351</v>
      </c>
      <c r="H282">
        <v>9.6480010000000007</v>
      </c>
      <c r="I282">
        <v>2851.14453125</v>
      </c>
      <c r="J282">
        <v>312.2</v>
      </c>
      <c r="K282">
        <v>-1.80918884</v>
      </c>
      <c r="L282">
        <v>4.73861694</v>
      </c>
      <c r="M282">
        <v>8.4105987500000001</v>
      </c>
      <c r="N282">
        <v>2.8529849999999999E-2</v>
      </c>
      <c r="O282">
        <v>2851.14453125</v>
      </c>
      <c r="P282">
        <v>1.79845834</v>
      </c>
      <c r="Q282">
        <v>5.7960000000000003</v>
      </c>
      <c r="R282">
        <v>6</v>
      </c>
      <c r="S282">
        <v>-1.6528044900000001</v>
      </c>
      <c r="T282">
        <v>-78.681251529999997</v>
      </c>
      <c r="U282">
        <v>14.411580089999999</v>
      </c>
      <c r="V282">
        <v>41.314579010000003</v>
      </c>
      <c r="W282">
        <v>1232</v>
      </c>
      <c r="Y282">
        <v>1451.75</v>
      </c>
    </row>
    <row r="283" spans="1:25" x14ac:dyDescent="0.3">
      <c r="A283">
        <v>283</v>
      </c>
      <c r="B283" t="s">
        <v>2500</v>
      </c>
      <c r="C283" t="s">
        <v>2501</v>
      </c>
      <c r="D283">
        <v>-78.681269920000005</v>
      </c>
      <c r="E283">
        <v>-1.6527904899999999</v>
      </c>
      <c r="F283" s="1">
        <v>2.2400000000000002</v>
      </c>
      <c r="G283" s="2">
        <f t="shared" si="6"/>
        <v>0.88249999999999984</v>
      </c>
      <c r="H283">
        <v>9.6480010000000007</v>
      </c>
      <c r="I283">
        <v>2850.96142578125</v>
      </c>
      <c r="J283">
        <v>311.5</v>
      </c>
      <c r="K283">
        <v>-1.7301788300000001</v>
      </c>
      <c r="L283">
        <v>4.26934814</v>
      </c>
      <c r="M283">
        <v>8.6823425299999997</v>
      </c>
      <c r="N283">
        <v>7.0276699999999998E-3</v>
      </c>
      <c r="O283">
        <v>2850.9614257799999</v>
      </c>
      <c r="P283">
        <v>1.8009276400000001</v>
      </c>
      <c r="Q283">
        <v>8.0640001300000002</v>
      </c>
      <c r="R283">
        <v>10</v>
      </c>
      <c r="S283">
        <v>-1.65279055</v>
      </c>
      <c r="T283">
        <v>-78.681266780000001</v>
      </c>
      <c r="U283">
        <v>14.442834850000001</v>
      </c>
      <c r="V283">
        <v>34.202087400000003</v>
      </c>
      <c r="W283">
        <v>1691.25</v>
      </c>
      <c r="Y283">
        <v>1452.5</v>
      </c>
    </row>
    <row r="284" spans="1:25" x14ac:dyDescent="0.3">
      <c r="A284">
        <v>284</v>
      </c>
      <c r="B284" t="s">
        <v>2502</v>
      </c>
      <c r="C284" t="s">
        <v>2503</v>
      </c>
      <c r="D284">
        <v>-78.681293289999999</v>
      </c>
      <c r="E284">
        <v>-1.6527704400000001</v>
      </c>
      <c r="F284" s="1">
        <v>3.26</v>
      </c>
      <c r="G284" s="2">
        <f t="shared" si="6"/>
        <v>0.45916666666666656</v>
      </c>
      <c r="H284">
        <v>9.6480010000000007</v>
      </c>
      <c r="I284">
        <v>2850.91186523437</v>
      </c>
      <c r="J284">
        <v>311.39999999999998</v>
      </c>
      <c r="K284">
        <v>-1.8869934100000001</v>
      </c>
      <c r="L284">
        <v>3.3858947800000001</v>
      </c>
      <c r="M284">
        <v>8.8523254399999995</v>
      </c>
      <c r="N284">
        <v>5.6820000000000001E-5</v>
      </c>
      <c r="O284">
        <v>2850.9118652299999</v>
      </c>
      <c r="P284">
        <v>1.8031355099999999</v>
      </c>
      <c r="Q284">
        <v>11.73600006</v>
      </c>
      <c r="R284">
        <v>11</v>
      </c>
      <c r="S284">
        <v>-1.6527704000000001</v>
      </c>
      <c r="T284">
        <v>-78.681289669999998</v>
      </c>
      <c r="U284">
        <v>14.438684459999999</v>
      </c>
      <c r="V284">
        <v>14.25943661</v>
      </c>
      <c r="W284">
        <v>1377</v>
      </c>
      <c r="Y284">
        <v>1455</v>
      </c>
    </row>
    <row r="285" spans="1:25" x14ac:dyDescent="0.3">
      <c r="A285">
        <v>285</v>
      </c>
      <c r="B285" t="s">
        <v>2504</v>
      </c>
      <c r="C285" t="s">
        <v>2505</v>
      </c>
      <c r="D285">
        <v>-78.681316719999998</v>
      </c>
      <c r="E285">
        <v>-1.6527499800000001</v>
      </c>
      <c r="F285" s="1">
        <v>3.16</v>
      </c>
      <c r="G285" s="2">
        <f t="shared" si="6"/>
        <v>1.4166666666666661E-2</v>
      </c>
      <c r="H285">
        <v>9.6480010000000007</v>
      </c>
      <c r="I285">
        <v>2851.3623046875</v>
      </c>
      <c r="J285">
        <v>311.39999999999998</v>
      </c>
      <c r="K285">
        <v>-1.9959259</v>
      </c>
      <c r="L285">
        <v>4.2430114699999999</v>
      </c>
      <c r="M285">
        <v>8.6907195999999995</v>
      </c>
      <c r="N285">
        <v>2.5268600000000001E-3</v>
      </c>
      <c r="O285">
        <v>2851.3623046900002</v>
      </c>
      <c r="P285">
        <v>1.80692363</v>
      </c>
      <c r="Q285">
        <v>11.376000400000001</v>
      </c>
      <c r="R285">
        <v>11</v>
      </c>
      <c r="S285">
        <v>-1.65275002</v>
      </c>
      <c r="T285">
        <v>-78.681320189999994</v>
      </c>
      <c r="U285">
        <v>14.445150379999999</v>
      </c>
      <c r="V285">
        <v>21.936399460000001</v>
      </c>
      <c r="W285">
        <v>942</v>
      </c>
      <c r="Y285">
        <v>1458.5</v>
      </c>
    </row>
    <row r="286" spans="1:25" x14ac:dyDescent="0.3">
      <c r="A286">
        <v>286</v>
      </c>
      <c r="B286" t="s">
        <v>2506</v>
      </c>
      <c r="C286" t="s">
        <v>2507</v>
      </c>
      <c r="D286">
        <v>-78.68134173</v>
      </c>
      <c r="E286">
        <v>-1.6527287900000001</v>
      </c>
      <c r="F286" s="1">
        <v>3.46</v>
      </c>
      <c r="G286" s="2">
        <f t="shared" si="6"/>
        <v>0.30499999999999988</v>
      </c>
      <c r="H286">
        <v>9.6480010000000007</v>
      </c>
      <c r="I286">
        <v>2850.23217773437</v>
      </c>
      <c r="J286">
        <v>312</v>
      </c>
      <c r="K286">
        <v>-1.6475677500000001</v>
      </c>
      <c r="L286">
        <v>3.8228301999999998</v>
      </c>
      <c r="M286">
        <v>8.6009368899999998</v>
      </c>
      <c r="N286">
        <v>7.9723099999999998E-3</v>
      </c>
      <c r="O286">
        <v>2850.2321777299999</v>
      </c>
      <c r="P286">
        <v>1.8102757899999999</v>
      </c>
      <c r="Q286">
        <v>12.455999370000001</v>
      </c>
      <c r="R286">
        <v>12</v>
      </c>
      <c r="S286">
        <v>-1.6527288</v>
      </c>
      <c r="T286">
        <v>-78.681343080000005</v>
      </c>
      <c r="U286">
        <v>14.454143520000001</v>
      </c>
      <c r="V286">
        <v>14.57008362</v>
      </c>
      <c r="W286">
        <v>1055.5</v>
      </c>
      <c r="Y286">
        <v>1468</v>
      </c>
    </row>
    <row r="287" spans="1:25" x14ac:dyDescent="0.3">
      <c r="A287">
        <v>287</v>
      </c>
      <c r="B287" t="s">
        <v>2508</v>
      </c>
      <c r="C287" t="s">
        <v>2509</v>
      </c>
      <c r="D287">
        <v>-78.681366690000004</v>
      </c>
      <c r="E287">
        <v>-1.65270775</v>
      </c>
      <c r="F287" s="1">
        <v>3.67</v>
      </c>
      <c r="G287" s="2">
        <f t="shared" si="6"/>
        <v>0.1033333333333335</v>
      </c>
      <c r="H287">
        <v>9.6480010000000007</v>
      </c>
      <c r="I287">
        <v>2850.05517578125</v>
      </c>
      <c r="J287">
        <v>312.3</v>
      </c>
      <c r="K287">
        <v>-1.8056030300000001</v>
      </c>
      <c r="L287">
        <v>3.8742980999999999</v>
      </c>
      <c r="M287">
        <v>8.4512939500000002</v>
      </c>
      <c r="N287">
        <v>-1.5583990000000001E-2</v>
      </c>
      <c r="O287">
        <v>2850.0551757799999</v>
      </c>
      <c r="P287">
        <v>1.81347871</v>
      </c>
      <c r="Q287">
        <v>13.21199989</v>
      </c>
      <c r="R287">
        <v>12</v>
      </c>
      <c r="S287">
        <v>-1.6527076999999999</v>
      </c>
      <c r="T287">
        <v>-78.681365970000002</v>
      </c>
      <c r="U287">
        <v>14.45345783</v>
      </c>
      <c r="V287">
        <v>14.08529377</v>
      </c>
      <c r="W287">
        <v>1068.5</v>
      </c>
      <c r="Y287">
        <v>1470.75</v>
      </c>
    </row>
    <row r="288" spans="1:25" x14ac:dyDescent="0.3">
      <c r="A288">
        <v>288</v>
      </c>
      <c r="B288" t="s">
        <v>2510</v>
      </c>
      <c r="C288" t="s">
        <v>2511</v>
      </c>
      <c r="D288">
        <v>-78.681391360000006</v>
      </c>
      <c r="E288">
        <v>-1.65268678</v>
      </c>
      <c r="F288" s="1">
        <v>3.68</v>
      </c>
      <c r="G288" s="2">
        <f t="shared" si="6"/>
        <v>1.6666666666668533E-3</v>
      </c>
      <c r="H288">
        <v>9.6480010000000007</v>
      </c>
      <c r="I288">
        <v>2850.97265625</v>
      </c>
      <c r="J288">
        <v>312.39999999999998</v>
      </c>
      <c r="K288">
        <v>-2.1982421900000002</v>
      </c>
      <c r="L288">
        <v>4.0993499800000004</v>
      </c>
      <c r="M288">
        <v>9.0450592000000007</v>
      </c>
      <c r="N288">
        <v>9.2405999999999999E-4</v>
      </c>
      <c r="O288">
        <v>2850.97265625</v>
      </c>
      <c r="P288">
        <v>1.8165447699999999</v>
      </c>
      <c r="Q288">
        <v>13.24800014</v>
      </c>
      <c r="R288">
        <v>13</v>
      </c>
      <c r="S288">
        <v>-1.6526868299999999</v>
      </c>
      <c r="T288">
        <v>-78.681388850000005</v>
      </c>
      <c r="U288">
        <v>14.45290947</v>
      </c>
      <c r="V288">
        <v>14.190470700000001</v>
      </c>
      <c r="W288">
        <v>1080.25</v>
      </c>
      <c r="Y288">
        <v>1471</v>
      </c>
    </row>
    <row r="289" spans="1:25" x14ac:dyDescent="0.3">
      <c r="A289">
        <v>289</v>
      </c>
      <c r="B289" t="s">
        <v>2512</v>
      </c>
      <c r="C289" t="s">
        <v>2513</v>
      </c>
      <c r="D289">
        <v>-78.681414439999998</v>
      </c>
      <c r="E289">
        <v>-1.6526669899999999</v>
      </c>
      <c r="F289" s="1">
        <v>3.68</v>
      </c>
      <c r="G289" s="2">
        <f t="shared" si="6"/>
        <v>-0.10499999999999998</v>
      </c>
      <c r="H289">
        <v>9.6480010000000007</v>
      </c>
      <c r="I289">
        <v>2851.181640625</v>
      </c>
      <c r="J289">
        <v>312.5</v>
      </c>
      <c r="K289">
        <v>-1.5266723600000001</v>
      </c>
      <c r="L289">
        <v>2.75262451</v>
      </c>
      <c r="M289">
        <v>8.4201660199999999</v>
      </c>
      <c r="N289">
        <v>-4.0845999999999999E-3</v>
      </c>
      <c r="O289">
        <v>2851.1816406200001</v>
      </c>
      <c r="P289">
        <v>1.8201955599999999</v>
      </c>
      <c r="Q289">
        <v>13.24800014</v>
      </c>
      <c r="R289">
        <v>13</v>
      </c>
      <c r="S289">
        <v>-1.65266705</v>
      </c>
      <c r="T289">
        <v>-78.681411740000001</v>
      </c>
      <c r="U289">
        <v>14.452615740000001</v>
      </c>
      <c r="V289">
        <v>14.46633244</v>
      </c>
      <c r="W289">
        <v>1098</v>
      </c>
      <c r="Y289">
        <v>1471.5</v>
      </c>
    </row>
    <row r="290" spans="1:25" x14ac:dyDescent="0.3">
      <c r="A290">
        <v>290</v>
      </c>
      <c r="B290" t="s">
        <v>2514</v>
      </c>
      <c r="C290" t="s">
        <v>2515</v>
      </c>
      <c r="D290">
        <v>-78.681436570000002</v>
      </c>
      <c r="E290">
        <v>-1.6526474799999999</v>
      </c>
      <c r="F290" s="1">
        <v>3.52</v>
      </c>
      <c r="G290" s="2">
        <f t="shared" si="6"/>
        <v>-2.8333333333333582E-2</v>
      </c>
      <c r="H290">
        <v>10.72</v>
      </c>
      <c r="I290">
        <v>2851.06201171875</v>
      </c>
      <c r="J290">
        <v>312.8</v>
      </c>
      <c r="K290">
        <v>-2.3981475799999998</v>
      </c>
      <c r="L290">
        <v>3.5486908000000001</v>
      </c>
      <c r="M290">
        <v>8.5003814700000007</v>
      </c>
      <c r="N290">
        <v>2.08596E-3</v>
      </c>
      <c r="O290">
        <v>2851.0620117200001</v>
      </c>
      <c r="P290">
        <v>1.82409</v>
      </c>
      <c r="Q290">
        <v>12.67199993</v>
      </c>
      <c r="R290">
        <v>14</v>
      </c>
      <c r="S290">
        <v>-1.6526475</v>
      </c>
      <c r="T290">
        <v>-78.681434629999998</v>
      </c>
      <c r="U290">
        <v>14.452563290000001</v>
      </c>
      <c r="V290">
        <v>12.93699932</v>
      </c>
      <c r="W290">
        <v>1117</v>
      </c>
      <c r="Y290">
        <v>1475.25</v>
      </c>
    </row>
    <row r="291" spans="1:25" x14ac:dyDescent="0.3">
      <c r="A291">
        <v>291</v>
      </c>
      <c r="B291" t="s">
        <v>2516</v>
      </c>
      <c r="C291" t="s">
        <v>2517</v>
      </c>
      <c r="D291">
        <v>-78.681460009999995</v>
      </c>
      <c r="E291">
        <v>-1.6526270199999999</v>
      </c>
      <c r="F291" s="1">
        <v>3.65</v>
      </c>
      <c r="G291" s="2">
        <f t="shared" si="6"/>
        <v>0.18749999999999975</v>
      </c>
      <c r="H291">
        <v>10.72</v>
      </c>
      <c r="I291">
        <v>2851.06884765625</v>
      </c>
      <c r="J291">
        <v>312.89999999999998</v>
      </c>
      <c r="K291">
        <v>-1.74693298</v>
      </c>
      <c r="L291">
        <v>3.4780731199999999</v>
      </c>
      <c r="M291">
        <v>8.4022216800000002</v>
      </c>
      <c r="N291">
        <v>-1.3777100000000001E-3</v>
      </c>
      <c r="O291">
        <v>2851.0688476599998</v>
      </c>
      <c r="P291">
        <v>1.8277279099999999</v>
      </c>
      <c r="Q291">
        <v>13.14000034</v>
      </c>
      <c r="R291">
        <v>14</v>
      </c>
      <c r="S291">
        <v>-1.6526269899999999</v>
      </c>
      <c r="T291">
        <v>-78.681457519999995</v>
      </c>
      <c r="U291">
        <v>14.4526453</v>
      </c>
      <c r="V291">
        <v>13.563509939999999</v>
      </c>
      <c r="W291">
        <v>1142</v>
      </c>
      <c r="Y291">
        <v>1475.25</v>
      </c>
    </row>
    <row r="292" spans="1:25" x14ac:dyDescent="0.3">
      <c r="A292">
        <v>292</v>
      </c>
      <c r="B292" t="s">
        <v>2518</v>
      </c>
      <c r="C292" t="s">
        <v>2519</v>
      </c>
      <c r="D292">
        <v>-78.681480460000003</v>
      </c>
      <c r="E292">
        <v>-1.65260695</v>
      </c>
      <c r="F292" s="1">
        <v>3.78</v>
      </c>
      <c r="G292" s="2">
        <f t="shared" si="6"/>
        <v>-0.15499999999999992</v>
      </c>
      <c r="H292">
        <v>9.6480010000000007</v>
      </c>
      <c r="I292">
        <v>2851.13720703125</v>
      </c>
      <c r="J292">
        <v>314.2</v>
      </c>
      <c r="K292">
        <v>-2.1491546600000002</v>
      </c>
      <c r="L292">
        <v>3.5666503899999999</v>
      </c>
      <c r="M292">
        <v>8.6560058600000005</v>
      </c>
      <c r="N292">
        <v>9.2573099999999995E-3</v>
      </c>
      <c r="O292">
        <v>2851.1372070299999</v>
      </c>
      <c r="P292">
        <v>1.83094037</v>
      </c>
      <c r="Q292">
        <v>13.6079998</v>
      </c>
      <c r="R292">
        <v>14</v>
      </c>
      <c r="S292">
        <v>-1.65260696</v>
      </c>
      <c r="T292">
        <v>-78.681480410000006</v>
      </c>
      <c r="U292">
        <v>14.452806470000001</v>
      </c>
      <c r="V292">
        <v>13.714941019999999</v>
      </c>
      <c r="W292">
        <v>1161.5</v>
      </c>
      <c r="Y292">
        <v>1476</v>
      </c>
    </row>
    <row r="293" spans="1:25" x14ac:dyDescent="0.3">
      <c r="A293">
        <v>293</v>
      </c>
      <c r="B293" t="s">
        <v>2520</v>
      </c>
      <c r="C293" t="s">
        <v>2521</v>
      </c>
      <c r="D293">
        <v>-78.681499180000003</v>
      </c>
      <c r="E293">
        <v>-1.65258693</v>
      </c>
      <c r="F293" s="1">
        <v>3.51</v>
      </c>
      <c r="G293" s="2">
        <f t="shared" si="6"/>
        <v>0.28750000000000003</v>
      </c>
      <c r="H293">
        <v>10.72</v>
      </c>
      <c r="I293">
        <v>2850.95385742187</v>
      </c>
      <c r="J293">
        <v>314.5</v>
      </c>
      <c r="K293">
        <v>-2.3311157200000001</v>
      </c>
      <c r="L293">
        <v>3.8719024700000002</v>
      </c>
      <c r="M293">
        <v>9.0917510999999998</v>
      </c>
      <c r="N293">
        <v>1.373369E-2</v>
      </c>
      <c r="O293">
        <v>2850.9538574200001</v>
      </c>
      <c r="P293">
        <v>1.8353658900000001</v>
      </c>
      <c r="Q293">
        <v>12.635999679999999</v>
      </c>
      <c r="R293">
        <v>14</v>
      </c>
      <c r="S293">
        <v>-1.6525869399999999</v>
      </c>
      <c r="T293">
        <v>-78.681495670000004</v>
      </c>
      <c r="U293">
        <v>14.4517746</v>
      </c>
      <c r="V293">
        <v>13.89012623</v>
      </c>
      <c r="W293">
        <v>1169.5</v>
      </c>
      <c r="Y293">
        <v>1477.25</v>
      </c>
    </row>
    <row r="294" spans="1:25" x14ac:dyDescent="0.3">
      <c r="A294">
        <v>294</v>
      </c>
      <c r="B294" t="s">
        <v>2522</v>
      </c>
      <c r="C294" t="s">
        <v>2523</v>
      </c>
      <c r="D294">
        <v>-78.681525679999993</v>
      </c>
      <c r="E294">
        <v>-1.65256191</v>
      </c>
      <c r="F294" s="1">
        <v>4.26</v>
      </c>
      <c r="G294" s="2">
        <f t="shared" si="6"/>
        <v>0.36333333333333345</v>
      </c>
      <c r="H294">
        <v>9.6480010000000007</v>
      </c>
      <c r="I294">
        <v>2851.80029296875</v>
      </c>
      <c r="J294">
        <v>314.10000000000002</v>
      </c>
      <c r="K294">
        <v>-2.1575470000000001</v>
      </c>
      <c r="L294">
        <v>3.7246704099999999</v>
      </c>
      <c r="M294">
        <v>8.9516906699999996</v>
      </c>
      <c r="N294">
        <v>3.1519949999999998E-2</v>
      </c>
      <c r="O294">
        <v>2851.8002929700001</v>
      </c>
      <c r="P294">
        <v>1.8391730799999999</v>
      </c>
      <c r="Q294">
        <v>15.336000439999999</v>
      </c>
      <c r="R294">
        <v>14</v>
      </c>
      <c r="S294">
        <v>-1.6525619</v>
      </c>
      <c r="T294">
        <v>-78.681526180000006</v>
      </c>
      <c r="U294">
        <v>14.45115376</v>
      </c>
      <c r="V294">
        <v>14.13063526</v>
      </c>
      <c r="W294">
        <v>1203</v>
      </c>
      <c r="Y294">
        <v>1480</v>
      </c>
    </row>
    <row r="295" spans="1:25" x14ac:dyDescent="0.3">
      <c r="A295">
        <v>295</v>
      </c>
      <c r="B295" t="s">
        <v>2524</v>
      </c>
      <c r="C295" t="s">
        <v>2525</v>
      </c>
      <c r="D295">
        <v>-78.681550329999993</v>
      </c>
      <c r="E295">
        <v>-1.65253754</v>
      </c>
      <c r="F295" s="1">
        <v>4.04</v>
      </c>
      <c r="G295" s="2">
        <f t="shared" si="6"/>
        <v>-0.43749999999999983</v>
      </c>
      <c r="H295">
        <v>9.6480010000000007</v>
      </c>
      <c r="I295">
        <v>2852.076171875</v>
      </c>
      <c r="J295">
        <v>314</v>
      </c>
      <c r="K295">
        <v>-2.4484405499999999</v>
      </c>
      <c r="L295">
        <v>3.8300170900000001</v>
      </c>
      <c r="M295">
        <v>9.1743469199999996</v>
      </c>
      <c r="N295">
        <v>3.8143399999999998E-3</v>
      </c>
      <c r="O295">
        <v>2852.0761718799999</v>
      </c>
      <c r="P295">
        <v>1.8428571199999999</v>
      </c>
      <c r="Q295">
        <v>14.54399967</v>
      </c>
      <c r="R295">
        <v>15</v>
      </c>
      <c r="S295">
        <v>-1.65253758</v>
      </c>
      <c r="T295">
        <v>-78.681549070000003</v>
      </c>
      <c r="U295">
        <v>14.45085907</v>
      </c>
      <c r="V295">
        <v>14.00006866</v>
      </c>
      <c r="W295">
        <v>1205.5</v>
      </c>
      <c r="Y295">
        <v>1482</v>
      </c>
    </row>
    <row r="296" spans="1:25" x14ac:dyDescent="0.3">
      <c r="A296">
        <v>296</v>
      </c>
      <c r="B296" t="s">
        <v>2526</v>
      </c>
      <c r="C296" t="s">
        <v>2527</v>
      </c>
      <c r="D296">
        <v>-78.681574429999998</v>
      </c>
      <c r="E296">
        <v>-1.6525120499999999</v>
      </c>
      <c r="F296" s="1">
        <v>3.66</v>
      </c>
      <c r="G296" s="2">
        <f t="shared" si="6"/>
        <v>-3.6666666666666625E-2</v>
      </c>
      <c r="H296">
        <v>9.6480010000000007</v>
      </c>
      <c r="I296">
        <v>2852.15991210937</v>
      </c>
      <c r="J296">
        <v>313.10000000000002</v>
      </c>
      <c r="K296">
        <v>-2.20422363</v>
      </c>
      <c r="L296">
        <v>3.8599395799999998</v>
      </c>
      <c r="M296">
        <v>8.6320648200000001</v>
      </c>
      <c r="N296">
        <v>1.23012E-2</v>
      </c>
      <c r="O296">
        <v>2852.1599121099998</v>
      </c>
      <c r="P296">
        <v>1.84741127</v>
      </c>
      <c r="Q296">
        <v>13.175999640000001</v>
      </c>
      <c r="R296">
        <v>15</v>
      </c>
      <c r="S296">
        <v>-1.65251207</v>
      </c>
      <c r="T296">
        <v>-78.681571959999999</v>
      </c>
      <c r="U296">
        <v>14.44573402</v>
      </c>
      <c r="V296">
        <v>13.26356792</v>
      </c>
      <c r="W296">
        <v>1234.25</v>
      </c>
      <c r="Y296">
        <v>1484</v>
      </c>
    </row>
    <row r="297" spans="1:25" x14ac:dyDescent="0.3">
      <c r="A297">
        <v>297</v>
      </c>
      <c r="B297" t="s">
        <v>2528</v>
      </c>
      <c r="C297" t="s">
        <v>2529</v>
      </c>
      <c r="D297">
        <v>-78.681599829999996</v>
      </c>
      <c r="E297">
        <v>-1.65248605</v>
      </c>
      <c r="F297" s="1">
        <v>3.96</v>
      </c>
      <c r="G297" s="2">
        <f t="shared" si="6"/>
        <v>0.28499999999999964</v>
      </c>
      <c r="H297">
        <v>9.6480010000000007</v>
      </c>
      <c r="I297">
        <v>2852.06640625</v>
      </c>
      <c r="J297">
        <v>312.8</v>
      </c>
      <c r="K297">
        <v>-2.47596741</v>
      </c>
      <c r="L297">
        <v>3.7150878899999999</v>
      </c>
      <c r="M297">
        <v>8.7314300500000002</v>
      </c>
      <c r="N297">
        <v>9.93928E-3</v>
      </c>
      <c r="O297">
        <v>2852.06640625</v>
      </c>
      <c r="P297">
        <v>1.8515195799999999</v>
      </c>
      <c r="Q297">
        <v>14.25599957</v>
      </c>
      <c r="R297">
        <v>15</v>
      </c>
      <c r="S297">
        <v>-1.65248609</v>
      </c>
      <c r="T297">
        <v>-78.681602479999995</v>
      </c>
      <c r="U297">
        <v>14.44429016</v>
      </c>
      <c r="V297">
        <v>13.64585686</v>
      </c>
      <c r="W297">
        <v>1233.75</v>
      </c>
      <c r="Y297">
        <v>1489.5</v>
      </c>
    </row>
    <row r="298" spans="1:25" x14ac:dyDescent="0.3">
      <c r="A298">
        <v>298</v>
      </c>
      <c r="B298" t="s">
        <v>2530</v>
      </c>
      <c r="C298" t="s">
        <v>2531</v>
      </c>
      <c r="D298">
        <v>-78.681625600000004</v>
      </c>
      <c r="E298">
        <v>-1.6524598699999999</v>
      </c>
      <c r="F298" s="1">
        <v>4.0599999999999996</v>
      </c>
      <c r="G298" s="2">
        <f t="shared" si="6"/>
        <v>-0.16916666666666677</v>
      </c>
      <c r="H298">
        <v>9.6480010000000007</v>
      </c>
      <c r="I298">
        <v>2851.9638671875</v>
      </c>
      <c r="J298">
        <v>312.5</v>
      </c>
      <c r="K298">
        <v>-1.75531006</v>
      </c>
      <c r="L298">
        <v>4.0095825200000004</v>
      </c>
      <c r="M298">
        <v>8.7218475299999998</v>
      </c>
      <c r="N298">
        <v>1.548413E-2</v>
      </c>
      <c r="O298">
        <v>2851.9638671900002</v>
      </c>
      <c r="P298">
        <v>1.8558863400000001</v>
      </c>
      <c r="Q298">
        <v>14.615999220000001</v>
      </c>
      <c r="R298">
        <v>15</v>
      </c>
      <c r="S298">
        <v>-1.65245986</v>
      </c>
      <c r="T298">
        <v>-78.681625370000006</v>
      </c>
      <c r="U298">
        <v>14.443822859999999</v>
      </c>
      <c r="V298">
        <v>14.93203735</v>
      </c>
      <c r="W298">
        <v>1257.75</v>
      </c>
      <c r="Y298">
        <v>1502.25</v>
      </c>
    </row>
    <row r="299" spans="1:25" x14ac:dyDescent="0.3">
      <c r="A299">
        <v>299</v>
      </c>
      <c r="B299" t="s">
        <v>2532</v>
      </c>
      <c r="C299" t="s">
        <v>2533</v>
      </c>
      <c r="D299">
        <v>-78.681648879999997</v>
      </c>
      <c r="E299">
        <v>-1.652439</v>
      </c>
      <c r="F299" s="1">
        <v>3.82</v>
      </c>
      <c r="G299" s="2">
        <f t="shared" si="6"/>
        <v>0.27333333333333393</v>
      </c>
      <c r="H299">
        <v>10.72</v>
      </c>
      <c r="I299">
        <v>2851.27465820312</v>
      </c>
      <c r="J299">
        <v>312.10000000000002</v>
      </c>
      <c r="K299">
        <v>-1.8319396999999999</v>
      </c>
      <c r="L299">
        <v>3.8132476799999999</v>
      </c>
      <c r="M299">
        <v>8.1340637200000003</v>
      </c>
      <c r="N299">
        <v>-4.6401079999999997E-2</v>
      </c>
      <c r="O299">
        <v>2851.2746582</v>
      </c>
      <c r="P299">
        <v>1.86034214</v>
      </c>
      <c r="Q299">
        <v>13.75199986</v>
      </c>
      <c r="R299">
        <v>17</v>
      </c>
      <c r="S299">
        <v>-1.652439</v>
      </c>
      <c r="T299">
        <v>-78.681648249999995</v>
      </c>
      <c r="U299">
        <v>14.455775259999999</v>
      </c>
      <c r="V299">
        <v>17.804138179999999</v>
      </c>
      <c r="W299">
        <v>1347</v>
      </c>
      <c r="Y299">
        <v>1508</v>
      </c>
    </row>
    <row r="300" spans="1:25" x14ac:dyDescent="0.3">
      <c r="A300">
        <v>300</v>
      </c>
      <c r="B300" t="s">
        <v>2534</v>
      </c>
      <c r="C300" t="s">
        <v>2535</v>
      </c>
      <c r="D300">
        <v>-78.681682480000006</v>
      </c>
      <c r="E300">
        <v>-1.65241057</v>
      </c>
      <c r="F300" s="1">
        <v>4.57</v>
      </c>
      <c r="G300" s="2">
        <f t="shared" si="6"/>
        <v>0.52083333333333337</v>
      </c>
      <c r="H300">
        <v>10.72</v>
      </c>
      <c r="I300">
        <v>2852.08959960937</v>
      </c>
      <c r="J300">
        <v>312</v>
      </c>
      <c r="K300">
        <v>-1.7074279800000001</v>
      </c>
      <c r="L300">
        <v>3.80128479</v>
      </c>
      <c r="M300">
        <v>8.9121856699999995</v>
      </c>
      <c r="N300">
        <v>9.1828299999999995E-3</v>
      </c>
      <c r="O300">
        <v>2852.0895996099998</v>
      </c>
      <c r="P300">
        <v>1.8644934900000001</v>
      </c>
      <c r="Q300">
        <v>16.451999659999998</v>
      </c>
      <c r="R300">
        <v>16</v>
      </c>
      <c r="S300">
        <v>-1.6524106300000001</v>
      </c>
      <c r="T300">
        <v>-78.681678770000005</v>
      </c>
      <c r="U300">
        <v>14.461090090000001</v>
      </c>
      <c r="V300">
        <v>18.260873790000002</v>
      </c>
      <c r="W300">
        <v>1423.75</v>
      </c>
      <c r="Y300">
        <v>1510.75</v>
      </c>
    </row>
    <row r="301" spans="1:25" x14ac:dyDescent="0.3">
      <c r="A301">
        <v>301</v>
      </c>
      <c r="B301" t="s">
        <v>2536</v>
      </c>
      <c r="C301" t="s">
        <v>2537</v>
      </c>
      <c r="D301">
        <v>-78.68172036</v>
      </c>
      <c r="E301">
        <v>-1.6523785600000001</v>
      </c>
      <c r="F301" s="1">
        <v>4.76</v>
      </c>
      <c r="G301" s="2">
        <f t="shared" si="6"/>
        <v>0.36083333333333317</v>
      </c>
      <c r="H301">
        <v>10.72</v>
      </c>
      <c r="I301">
        <v>2852.48657226562</v>
      </c>
      <c r="J301">
        <v>311.89999999999998</v>
      </c>
      <c r="K301">
        <v>-1.73735046</v>
      </c>
      <c r="L301">
        <v>3.7378387499999999</v>
      </c>
      <c r="M301">
        <v>8.7637481699999995</v>
      </c>
      <c r="N301">
        <v>6.2256500000000001E-3</v>
      </c>
      <c r="O301">
        <v>2852.4865722700001</v>
      </c>
      <c r="P301">
        <v>1.86933243</v>
      </c>
      <c r="Q301">
        <v>17.135999680000001</v>
      </c>
      <c r="R301">
        <v>18</v>
      </c>
      <c r="S301">
        <v>-1.6523785600000001</v>
      </c>
      <c r="T301">
        <v>-78.68171692</v>
      </c>
      <c r="U301">
        <v>14.464280130000001</v>
      </c>
      <c r="V301">
        <v>16.27748871</v>
      </c>
      <c r="W301">
        <v>1513.5</v>
      </c>
      <c r="Y301">
        <v>1511.25</v>
      </c>
    </row>
    <row r="302" spans="1:25" x14ac:dyDescent="0.3">
      <c r="A302">
        <v>302</v>
      </c>
      <c r="B302" t="s">
        <v>2538</v>
      </c>
      <c r="C302" t="s">
        <v>2539</v>
      </c>
      <c r="D302">
        <v>-78.681774939999997</v>
      </c>
      <c r="E302">
        <v>-1.6523363200000001</v>
      </c>
      <c r="F302" s="1">
        <v>5.33</v>
      </c>
      <c r="G302" s="2">
        <f t="shared" si="6"/>
        <v>0.46333333333333354</v>
      </c>
      <c r="H302">
        <v>9.6480010000000007</v>
      </c>
      <c r="I302">
        <v>2853.70629882812</v>
      </c>
      <c r="J302">
        <v>312.8</v>
      </c>
      <c r="K302">
        <v>-1.92530823</v>
      </c>
      <c r="L302">
        <v>3.53193665</v>
      </c>
      <c r="M302">
        <v>8.7122650099999994</v>
      </c>
      <c r="N302">
        <v>3.7464500000000001E-3</v>
      </c>
      <c r="O302">
        <v>2853.7062988299999</v>
      </c>
      <c r="P302">
        <v>1.8749144099999999</v>
      </c>
      <c r="Q302">
        <v>19.187999730000001</v>
      </c>
      <c r="R302">
        <v>18</v>
      </c>
      <c r="S302">
        <v>-1.6523363600000001</v>
      </c>
      <c r="T302">
        <v>-78.681777949999997</v>
      </c>
      <c r="U302">
        <v>14.46669292</v>
      </c>
      <c r="V302">
        <v>13.514438630000001</v>
      </c>
      <c r="W302">
        <v>1561.75</v>
      </c>
      <c r="Y302">
        <v>1513</v>
      </c>
    </row>
    <row r="303" spans="1:25" x14ac:dyDescent="0.3">
      <c r="A303">
        <v>303</v>
      </c>
      <c r="B303" t="s">
        <v>2540</v>
      </c>
      <c r="C303" t="s">
        <v>2541</v>
      </c>
      <c r="D303">
        <v>-78.681818430000007</v>
      </c>
      <c r="E303">
        <v>-1.6523001500000001</v>
      </c>
      <c r="F303" s="1">
        <v>5.57</v>
      </c>
      <c r="G303" s="2">
        <f t="shared" si="6"/>
        <v>3.8333333333333552E-2</v>
      </c>
      <c r="H303">
        <v>9.6480010000000007</v>
      </c>
      <c r="I303">
        <v>2853.95825195312</v>
      </c>
      <c r="J303">
        <v>312.7</v>
      </c>
      <c r="K303">
        <v>-2.4699859599999998</v>
      </c>
      <c r="L303">
        <v>3.5618591300000002</v>
      </c>
      <c r="M303">
        <v>8.5650177000000003</v>
      </c>
      <c r="N303">
        <v>5.85485E-3</v>
      </c>
      <c r="O303">
        <v>2853.95825195</v>
      </c>
      <c r="P303">
        <v>1.87873709</v>
      </c>
      <c r="Q303">
        <v>20.05200005</v>
      </c>
      <c r="R303">
        <v>19</v>
      </c>
      <c r="S303">
        <v>-1.65230012</v>
      </c>
      <c r="T303">
        <v>-78.681816100000006</v>
      </c>
      <c r="U303">
        <v>14.46367455</v>
      </c>
      <c r="V303">
        <v>12.891548159999999</v>
      </c>
      <c r="W303">
        <v>1559.75</v>
      </c>
      <c r="Y303">
        <v>1513.5</v>
      </c>
    </row>
    <row r="304" spans="1:25" x14ac:dyDescent="0.3">
      <c r="A304">
        <v>304</v>
      </c>
      <c r="B304" t="s">
        <v>2542</v>
      </c>
      <c r="C304" t="s">
        <v>2543</v>
      </c>
      <c r="D304">
        <v>-78.681853590000003</v>
      </c>
      <c r="E304">
        <v>-1.6522683</v>
      </c>
      <c r="F304" s="1">
        <v>5.49</v>
      </c>
      <c r="G304" s="2">
        <f t="shared" si="6"/>
        <v>-1.4166666666666661E-2</v>
      </c>
      <c r="H304">
        <v>9.6480010000000007</v>
      </c>
      <c r="I304">
        <v>2854.06567382812</v>
      </c>
      <c r="J304">
        <v>312.89999999999998</v>
      </c>
      <c r="K304">
        <v>-2.0533904999999999</v>
      </c>
      <c r="L304">
        <v>3.3870849600000001</v>
      </c>
      <c r="M304">
        <v>8.1520233199999996</v>
      </c>
      <c r="N304">
        <v>3.06748E-3</v>
      </c>
      <c r="O304">
        <v>2854.0656738299999</v>
      </c>
      <c r="P304">
        <v>1.8849689999999999</v>
      </c>
      <c r="Q304">
        <v>19.76399803</v>
      </c>
      <c r="R304">
        <v>19</v>
      </c>
      <c r="S304">
        <v>-1.6522682900000001</v>
      </c>
      <c r="T304">
        <v>-78.681854250000001</v>
      </c>
      <c r="U304">
        <v>14.457915310000001</v>
      </c>
      <c r="V304">
        <v>13.05711651</v>
      </c>
      <c r="W304">
        <v>1574.5</v>
      </c>
      <c r="Y304">
        <v>1514</v>
      </c>
    </row>
    <row r="305" spans="1:25" x14ac:dyDescent="0.3">
      <c r="A305">
        <v>305</v>
      </c>
      <c r="B305" t="s">
        <v>2544</v>
      </c>
      <c r="C305" t="s">
        <v>2545</v>
      </c>
      <c r="D305">
        <v>-78.681896940000001</v>
      </c>
      <c r="E305">
        <v>-1.6522274400000001</v>
      </c>
      <c r="F305" s="1">
        <v>5.58</v>
      </c>
      <c r="G305" s="2">
        <f t="shared" si="6"/>
        <v>5.3333333333333378E-2</v>
      </c>
      <c r="H305">
        <v>9.6480010000000007</v>
      </c>
      <c r="I305">
        <v>2855.10864257812</v>
      </c>
      <c r="J305">
        <v>312.8</v>
      </c>
      <c r="K305">
        <v>-2.38978577</v>
      </c>
      <c r="L305">
        <v>3.3044891399999998</v>
      </c>
      <c r="M305">
        <v>8.4788360600000008</v>
      </c>
      <c r="N305">
        <v>-8.1587099999999996E-3</v>
      </c>
      <c r="O305">
        <v>2855.1086425799999</v>
      </c>
      <c r="P305">
        <v>1.8904632299999999</v>
      </c>
      <c r="Q305">
        <v>20.08799934</v>
      </c>
      <c r="R305">
        <v>19</v>
      </c>
      <c r="S305">
        <v>-1.6522273999999999</v>
      </c>
      <c r="T305">
        <v>-78.68190002</v>
      </c>
      <c r="U305">
        <v>14.455079080000001</v>
      </c>
      <c r="V305">
        <v>13.11920452</v>
      </c>
      <c r="W305">
        <v>1584.75</v>
      </c>
      <c r="Y305">
        <v>1514.25</v>
      </c>
    </row>
    <row r="306" spans="1:25" x14ac:dyDescent="0.3">
      <c r="A306">
        <v>306</v>
      </c>
      <c r="B306" t="s">
        <v>2546</v>
      </c>
      <c r="C306" t="s">
        <v>2547</v>
      </c>
      <c r="D306">
        <v>-78.681933709999996</v>
      </c>
      <c r="E306">
        <v>-1.6521931599999999</v>
      </c>
      <c r="F306" s="1">
        <v>5.58</v>
      </c>
      <c r="G306" s="2">
        <f t="shared" si="6"/>
        <v>2.2500000000000114E-2</v>
      </c>
      <c r="H306">
        <v>9.6480010000000007</v>
      </c>
      <c r="I306">
        <v>2855.11743164062</v>
      </c>
      <c r="J306">
        <v>313.3</v>
      </c>
      <c r="K306">
        <v>-2.0462036100000001</v>
      </c>
      <c r="L306">
        <v>3.7905120800000001</v>
      </c>
      <c r="M306">
        <v>8.9660491899999997</v>
      </c>
      <c r="N306">
        <v>7.2090799999999997E-3</v>
      </c>
      <c r="O306">
        <v>2855.1174316400002</v>
      </c>
      <c r="P306">
        <v>1.89455879</v>
      </c>
      <c r="Q306">
        <v>20.08799934</v>
      </c>
      <c r="R306">
        <v>19</v>
      </c>
      <c r="S306">
        <v>-1.65219319</v>
      </c>
      <c r="T306">
        <v>-78.681930539999996</v>
      </c>
      <c r="U306">
        <v>14.45257664</v>
      </c>
      <c r="V306">
        <v>12.752411840000001</v>
      </c>
      <c r="W306">
        <v>1585.75</v>
      </c>
      <c r="Y306">
        <v>1515.75</v>
      </c>
    </row>
    <row r="307" spans="1:25" x14ac:dyDescent="0.3">
      <c r="A307">
        <v>307</v>
      </c>
      <c r="B307" t="s">
        <v>2548</v>
      </c>
      <c r="C307" t="s">
        <v>2549</v>
      </c>
      <c r="D307">
        <v>-78.681973880000001</v>
      </c>
      <c r="E307">
        <v>-1.6521528299999999</v>
      </c>
      <c r="F307" s="1">
        <v>5.65</v>
      </c>
      <c r="G307" s="2">
        <f t="shared" si="6"/>
        <v>0.12250000000000005</v>
      </c>
      <c r="H307">
        <v>9.6480010000000007</v>
      </c>
      <c r="I307">
        <v>2855.48657226562</v>
      </c>
      <c r="J307">
        <v>313.89999999999998</v>
      </c>
      <c r="K307">
        <v>-2.3849945099999998</v>
      </c>
      <c r="L307">
        <v>3.6743926999999998</v>
      </c>
      <c r="M307">
        <v>9.02470398</v>
      </c>
      <c r="N307">
        <v>9.6653399999999997E-3</v>
      </c>
      <c r="O307">
        <v>2855.4865722700001</v>
      </c>
      <c r="P307">
        <v>1.9009343400000001</v>
      </c>
      <c r="Q307">
        <v>20.340000150000002</v>
      </c>
      <c r="R307">
        <v>19</v>
      </c>
      <c r="S307">
        <v>-1.65215278</v>
      </c>
      <c r="T307">
        <v>-78.681976320000004</v>
      </c>
      <c r="U307">
        <v>14.449297899999999</v>
      </c>
      <c r="V307">
        <v>12.919281010000001</v>
      </c>
      <c r="W307">
        <v>1606.5</v>
      </c>
      <c r="Y307">
        <v>1516.5</v>
      </c>
    </row>
    <row r="308" spans="1:25" x14ac:dyDescent="0.3">
      <c r="A308">
        <v>308</v>
      </c>
      <c r="B308" t="s">
        <v>2550</v>
      </c>
      <c r="C308" t="s">
        <v>2551</v>
      </c>
      <c r="D308">
        <v>-78.682012180000001</v>
      </c>
      <c r="E308">
        <v>-1.6521126799999999</v>
      </c>
      <c r="F308" s="1">
        <v>5.78</v>
      </c>
      <c r="G308" s="2">
        <f t="shared" si="6"/>
        <v>3.0833333333333268E-2</v>
      </c>
      <c r="H308">
        <v>9.6480010000000007</v>
      </c>
      <c r="I308">
        <v>2855.68701171875</v>
      </c>
      <c r="J308">
        <v>313.5</v>
      </c>
      <c r="K308">
        <v>-2.0066986099999999</v>
      </c>
      <c r="L308">
        <v>3.6097412100000001</v>
      </c>
      <c r="M308">
        <v>8.5063629200000008</v>
      </c>
      <c r="N308">
        <v>-1.7089190000000001E-2</v>
      </c>
      <c r="O308">
        <v>2855.6870117200001</v>
      </c>
      <c r="P308">
        <v>1.9061341300000001</v>
      </c>
      <c r="Q308">
        <v>20.80800056</v>
      </c>
      <c r="R308">
        <v>20</v>
      </c>
      <c r="S308">
        <v>-1.6521127200000001</v>
      </c>
      <c r="T308">
        <v>-78.682014469999999</v>
      </c>
      <c r="U308">
        <v>14.44180107</v>
      </c>
      <c r="V308">
        <v>12.279046060000001</v>
      </c>
      <c r="W308">
        <v>1607.25</v>
      </c>
      <c r="Y308">
        <v>1516.75</v>
      </c>
    </row>
    <row r="309" spans="1:25" x14ac:dyDescent="0.3">
      <c r="A309">
        <v>309</v>
      </c>
      <c r="B309" t="s">
        <v>2552</v>
      </c>
      <c r="C309" t="s">
        <v>2553</v>
      </c>
      <c r="D309">
        <v>-78.682050590000003</v>
      </c>
      <c r="E309">
        <v>-1.65207635</v>
      </c>
      <c r="F309" s="1">
        <v>5.71</v>
      </c>
      <c r="G309" s="2">
        <f t="shared" si="6"/>
        <v>-4.4166666666666611E-2</v>
      </c>
      <c r="H309">
        <v>9.6480010000000007</v>
      </c>
      <c r="I309">
        <v>2855.6015625</v>
      </c>
      <c r="J309">
        <v>313.3</v>
      </c>
      <c r="K309">
        <v>-2.6699066199999999</v>
      </c>
      <c r="L309">
        <v>3.8324127200000002</v>
      </c>
      <c r="M309">
        <v>7.9125976600000003</v>
      </c>
      <c r="N309">
        <v>3.9719999999999999E-5</v>
      </c>
      <c r="O309">
        <v>2855.6015625</v>
      </c>
      <c r="P309">
        <v>1.91174781</v>
      </c>
      <c r="Q309">
        <v>20.555999759999999</v>
      </c>
      <c r="R309">
        <v>20</v>
      </c>
      <c r="S309">
        <v>-1.6520763599999999</v>
      </c>
      <c r="T309">
        <v>-78.68205261</v>
      </c>
      <c r="U309">
        <v>14.437668800000001</v>
      </c>
      <c r="V309">
        <v>12.416563030000001</v>
      </c>
      <c r="W309">
        <v>1625.25</v>
      </c>
      <c r="Y309">
        <v>1528.5</v>
      </c>
    </row>
    <row r="310" spans="1:25" x14ac:dyDescent="0.3">
      <c r="A310">
        <v>310</v>
      </c>
      <c r="B310" t="s">
        <v>2554</v>
      </c>
      <c r="C310" t="s">
        <v>2555</v>
      </c>
      <c r="D310">
        <v>-78.682088620000002</v>
      </c>
      <c r="E310">
        <v>-1.6520432599999999</v>
      </c>
      <c r="F310" s="1">
        <v>5.69</v>
      </c>
      <c r="G310" s="2">
        <f t="shared" si="6"/>
        <v>-0.16083333333333338</v>
      </c>
      <c r="H310">
        <v>9.6480010000000007</v>
      </c>
      <c r="I310">
        <v>2855.76586914062</v>
      </c>
      <c r="J310">
        <v>312.10000000000002</v>
      </c>
      <c r="K310">
        <v>-1.97558594</v>
      </c>
      <c r="L310">
        <v>3.6839599600000001</v>
      </c>
      <c r="M310">
        <v>9.3610992399999997</v>
      </c>
      <c r="N310">
        <v>3.2680880000000002E-2</v>
      </c>
      <c r="O310">
        <v>2855.7658691400002</v>
      </c>
      <c r="P310">
        <v>1.91724622</v>
      </c>
      <c r="Q310">
        <v>20.48399925</v>
      </c>
      <c r="R310">
        <v>19</v>
      </c>
      <c r="S310">
        <v>-1.6520432199999999</v>
      </c>
      <c r="T310">
        <v>-78.682090759999994</v>
      </c>
      <c r="U310">
        <v>14.434974670000001</v>
      </c>
      <c r="V310">
        <v>13.04996109</v>
      </c>
      <c r="W310">
        <v>1622.75</v>
      </c>
      <c r="Y310">
        <v>1528.5</v>
      </c>
    </row>
    <row r="311" spans="1:25" x14ac:dyDescent="0.3">
      <c r="A311">
        <v>311</v>
      </c>
      <c r="B311" t="s">
        <v>2556</v>
      </c>
      <c r="C311" t="s">
        <v>2557</v>
      </c>
      <c r="D311">
        <v>-78.682128270000007</v>
      </c>
      <c r="E311">
        <v>-1.6520061500000001</v>
      </c>
      <c r="F311" s="1">
        <v>5.46</v>
      </c>
      <c r="G311" s="2">
        <f t="shared" si="6"/>
        <v>2.9999999999999877E-2</v>
      </c>
      <c r="H311">
        <v>9.6480010000000007</v>
      </c>
      <c r="I311">
        <v>2856.39453125</v>
      </c>
      <c r="J311">
        <v>311.10000000000002</v>
      </c>
      <c r="K311">
        <v>-1.91572571</v>
      </c>
      <c r="L311">
        <v>3.3798980699999999</v>
      </c>
      <c r="M311">
        <v>9.2006835900000006</v>
      </c>
      <c r="N311">
        <v>-2.06734E-3</v>
      </c>
      <c r="O311">
        <v>2856.39453125</v>
      </c>
      <c r="P311">
        <v>1.9218004900000001</v>
      </c>
      <c r="Q311">
        <v>19.65600014</v>
      </c>
      <c r="R311">
        <v>19</v>
      </c>
      <c r="S311">
        <v>-1.6520061500000001</v>
      </c>
      <c r="T311">
        <v>-78.682128910000003</v>
      </c>
      <c r="U311">
        <v>14.43093872</v>
      </c>
      <c r="V311">
        <v>12.648576739999999</v>
      </c>
      <c r="W311">
        <v>1620.5</v>
      </c>
      <c r="Y311">
        <v>1530</v>
      </c>
    </row>
    <row r="312" spans="1:25" x14ac:dyDescent="0.3">
      <c r="A312">
        <v>312</v>
      </c>
      <c r="B312" t="s">
        <v>2558</v>
      </c>
      <c r="C312" t="s">
        <v>2559</v>
      </c>
      <c r="D312">
        <v>-78.682166530000003</v>
      </c>
      <c r="E312">
        <v>-1.6519718000000001</v>
      </c>
      <c r="F312" s="1">
        <v>5.71</v>
      </c>
      <c r="G312" s="2">
        <f t="shared" si="6"/>
        <v>9.4999999999999682E-2</v>
      </c>
      <c r="H312">
        <v>9.6480010000000007</v>
      </c>
      <c r="I312">
        <v>2856.94775390625</v>
      </c>
      <c r="J312">
        <v>311</v>
      </c>
      <c r="K312">
        <v>-2.2257842999999999</v>
      </c>
      <c r="L312">
        <v>3.1153411900000001</v>
      </c>
      <c r="M312">
        <v>8.6775512700000004</v>
      </c>
      <c r="N312">
        <v>9.4887600000000006E-3</v>
      </c>
      <c r="O312">
        <v>2856.9477539099998</v>
      </c>
      <c r="P312">
        <v>1.9284639400000001</v>
      </c>
      <c r="Q312">
        <v>20.555999759999999</v>
      </c>
      <c r="R312">
        <v>19</v>
      </c>
      <c r="S312">
        <v>-1.65197182</v>
      </c>
      <c r="T312">
        <v>-78.682167050000004</v>
      </c>
      <c r="U312">
        <v>14.415504459999999</v>
      </c>
      <c r="V312">
        <v>9.7358398400000006</v>
      </c>
      <c r="W312">
        <v>1575.5</v>
      </c>
      <c r="Y312">
        <v>1531</v>
      </c>
    </row>
    <row r="313" spans="1:25" x14ac:dyDescent="0.3">
      <c r="A313">
        <v>313</v>
      </c>
      <c r="B313" t="s">
        <v>2560</v>
      </c>
      <c r="C313" t="s">
        <v>2561</v>
      </c>
      <c r="D313">
        <v>-78.682199560000001</v>
      </c>
      <c r="E313">
        <v>-1.6519382300000001</v>
      </c>
      <c r="F313" s="1">
        <v>5.51</v>
      </c>
      <c r="G313" s="2">
        <f t="shared" si="6"/>
        <v>-0.39583333333333343</v>
      </c>
      <c r="H313">
        <v>9.6480010000000007</v>
      </c>
      <c r="I313">
        <v>2856.7373046875</v>
      </c>
      <c r="J313">
        <v>311.3</v>
      </c>
      <c r="K313">
        <v>-2.6722869899999999</v>
      </c>
      <c r="L313">
        <v>2.78015137</v>
      </c>
      <c r="M313">
        <v>8.9217529300000002</v>
      </c>
      <c r="N313">
        <v>7.1494499999999999E-3</v>
      </c>
      <c r="O313">
        <v>2856.7373046900002</v>
      </c>
      <c r="P313">
        <v>1.93329811</v>
      </c>
      <c r="Q313">
        <v>19.836000439999999</v>
      </c>
      <c r="R313">
        <v>17</v>
      </c>
      <c r="S313">
        <v>-1.6519382</v>
      </c>
      <c r="T313">
        <v>-78.68219757</v>
      </c>
      <c r="U313">
        <v>14.40448952</v>
      </c>
      <c r="V313">
        <v>9.9706697500000008</v>
      </c>
      <c r="W313">
        <v>1475.25</v>
      </c>
      <c r="Y313">
        <v>1532</v>
      </c>
    </row>
    <row r="314" spans="1:25" x14ac:dyDescent="0.3">
      <c r="A314">
        <v>314</v>
      </c>
      <c r="B314" t="s">
        <v>2562</v>
      </c>
      <c r="C314" t="s">
        <v>2563</v>
      </c>
      <c r="D314">
        <v>-78.682233299999993</v>
      </c>
      <c r="E314">
        <v>-1.6519070300000001</v>
      </c>
      <c r="F314" s="1">
        <v>4.95</v>
      </c>
      <c r="G314" s="2">
        <f t="shared" si="6"/>
        <v>-0.76916666666666644</v>
      </c>
      <c r="H314">
        <v>9.6480010000000007</v>
      </c>
      <c r="I314">
        <v>2857.15966796875</v>
      </c>
      <c r="J314">
        <v>311.89999999999998</v>
      </c>
      <c r="K314">
        <v>-2.7896118200000002</v>
      </c>
      <c r="L314">
        <v>2.9585266099999998</v>
      </c>
      <c r="M314">
        <v>9.6699523900000006</v>
      </c>
      <c r="N314">
        <v>3.90595E-3</v>
      </c>
      <c r="O314">
        <v>2857.1596679700001</v>
      </c>
      <c r="P314">
        <v>1.9368982299999999</v>
      </c>
      <c r="Q314">
        <v>17.81999969</v>
      </c>
      <c r="R314">
        <v>16</v>
      </c>
      <c r="S314">
        <v>-1.6519070899999999</v>
      </c>
      <c r="T314">
        <v>-78.682235719999994</v>
      </c>
      <c r="U314">
        <v>14.392917629999999</v>
      </c>
      <c r="V314">
        <v>10.179101940000001</v>
      </c>
      <c r="W314">
        <v>1283.25</v>
      </c>
      <c r="Y314">
        <v>1538</v>
      </c>
    </row>
    <row r="315" spans="1:25" x14ac:dyDescent="0.3">
      <c r="A315">
        <v>315</v>
      </c>
      <c r="B315" t="s">
        <v>2564</v>
      </c>
      <c r="C315" t="s">
        <v>2565</v>
      </c>
      <c r="D315">
        <v>-78.682258950000005</v>
      </c>
      <c r="E315">
        <v>-1.6518815600000001</v>
      </c>
      <c r="F315" s="1">
        <v>4.13</v>
      </c>
      <c r="G315" s="2">
        <f t="shared" si="6"/>
        <v>-0.52583333333333337</v>
      </c>
      <c r="H315">
        <v>9.6480010000000007</v>
      </c>
      <c r="I315">
        <v>2857.482421875</v>
      </c>
      <c r="J315">
        <v>312.39999999999998</v>
      </c>
      <c r="K315">
        <v>-2.2688751200000001</v>
      </c>
      <c r="L315">
        <v>3.1021728500000001</v>
      </c>
      <c r="M315">
        <v>8.93731689</v>
      </c>
      <c r="N315">
        <v>1.0708809999999999E-2</v>
      </c>
      <c r="O315">
        <v>2857.4824218799999</v>
      </c>
      <c r="P315">
        <v>1.9414472599999999</v>
      </c>
      <c r="Q315">
        <v>14.868000029999999</v>
      </c>
      <c r="R315">
        <v>14</v>
      </c>
      <c r="S315">
        <v>-1.65188158</v>
      </c>
      <c r="T315">
        <v>-78.682258610000005</v>
      </c>
      <c r="U315">
        <v>14.366745</v>
      </c>
      <c r="V315">
        <v>5.8563137100000002</v>
      </c>
      <c r="W315">
        <v>1113.5</v>
      </c>
      <c r="Y315">
        <v>1539</v>
      </c>
    </row>
    <row r="316" spans="1:25" x14ac:dyDescent="0.3">
      <c r="A316">
        <v>316</v>
      </c>
      <c r="B316" t="s">
        <v>2566</v>
      </c>
      <c r="C316" t="s">
        <v>2567</v>
      </c>
      <c r="D316">
        <v>-78.682291149999998</v>
      </c>
      <c r="E316">
        <v>-1.65185023</v>
      </c>
      <c r="F316" s="1">
        <v>3.9</v>
      </c>
      <c r="G316" s="2">
        <f t="shared" si="6"/>
        <v>-0.31249999999999994</v>
      </c>
      <c r="H316">
        <v>9.6480010000000007</v>
      </c>
      <c r="I316">
        <v>2856.72021484375</v>
      </c>
      <c r="J316">
        <v>312.60000000000002</v>
      </c>
      <c r="K316">
        <v>-2.85784912</v>
      </c>
      <c r="L316">
        <v>2.8723297099999998</v>
      </c>
      <c r="M316">
        <v>8.7110748299999994</v>
      </c>
      <c r="N316">
        <v>1.5920299999999998E-2</v>
      </c>
      <c r="O316">
        <v>2856.7202148400002</v>
      </c>
      <c r="P316">
        <v>1.94481993</v>
      </c>
      <c r="Q316">
        <v>14.039999959999999</v>
      </c>
      <c r="R316">
        <v>12</v>
      </c>
      <c r="S316">
        <v>-1.65185022</v>
      </c>
      <c r="T316">
        <v>-78.682289119999993</v>
      </c>
      <c r="U316">
        <v>14.329057690000001</v>
      </c>
      <c r="V316">
        <v>6.1732468599999999</v>
      </c>
      <c r="W316">
        <v>937</v>
      </c>
      <c r="Y316">
        <v>1545.25</v>
      </c>
    </row>
    <row r="317" spans="1:25" x14ac:dyDescent="0.3">
      <c r="A317">
        <v>317</v>
      </c>
      <c r="B317" t="s">
        <v>2568</v>
      </c>
      <c r="C317" t="s">
        <v>2569</v>
      </c>
      <c r="D317">
        <v>-78.682313530000002</v>
      </c>
      <c r="E317">
        <v>-1.65183145</v>
      </c>
      <c r="F317" s="1">
        <v>3.42</v>
      </c>
      <c r="G317" s="2">
        <f t="shared" si="6"/>
        <v>-0.46333333333333315</v>
      </c>
      <c r="H317">
        <v>9.6480010000000007</v>
      </c>
      <c r="I317">
        <v>2856.9365234375</v>
      </c>
      <c r="J317">
        <v>312.7</v>
      </c>
      <c r="K317">
        <v>-2.8686218299999999</v>
      </c>
      <c r="L317">
        <v>3.1081542999999998</v>
      </c>
      <c r="M317">
        <v>9.0821685799999994</v>
      </c>
      <c r="N317">
        <v>4.0279450000000001E-2</v>
      </c>
      <c r="O317">
        <v>2856.9365234400002</v>
      </c>
      <c r="P317">
        <v>1.9483989500000001</v>
      </c>
      <c r="Q317">
        <v>12.31200027</v>
      </c>
      <c r="R317">
        <v>9</v>
      </c>
      <c r="S317">
        <v>-1.6518315100000001</v>
      </c>
      <c r="T317">
        <v>-78.682312010000004</v>
      </c>
      <c r="U317">
        <v>14.29611397</v>
      </c>
      <c r="V317">
        <v>6.5721263900000002</v>
      </c>
      <c r="W317">
        <v>823.5</v>
      </c>
      <c r="Y317">
        <v>1548.5</v>
      </c>
    </row>
    <row r="318" spans="1:25" x14ac:dyDescent="0.3">
      <c r="A318">
        <v>318</v>
      </c>
      <c r="B318" t="s">
        <v>2570</v>
      </c>
      <c r="C318" t="s">
        <v>2571</v>
      </c>
      <c r="D318">
        <v>-78.682331880000007</v>
      </c>
      <c r="E318">
        <v>-1.6518146300000001</v>
      </c>
      <c r="F318" s="1">
        <v>3.02</v>
      </c>
      <c r="G318" s="2">
        <f t="shared" si="6"/>
        <v>-0.33416666666666667</v>
      </c>
      <c r="H318">
        <v>9.6480010000000007</v>
      </c>
      <c r="I318">
        <v>2857.4765625</v>
      </c>
      <c r="J318">
        <v>312.39999999999998</v>
      </c>
      <c r="K318">
        <v>-2.3622436499999999</v>
      </c>
      <c r="L318">
        <v>3.2123107900000001</v>
      </c>
      <c r="M318">
        <v>8.4836120600000005</v>
      </c>
      <c r="N318">
        <v>6.5602999999999998E-3</v>
      </c>
      <c r="O318">
        <v>2857.4765625</v>
      </c>
      <c r="P318">
        <v>1.9509698200000001</v>
      </c>
      <c r="Q318">
        <v>10.87199974</v>
      </c>
      <c r="R318">
        <v>8</v>
      </c>
      <c r="S318">
        <v>-1.6518145799999999</v>
      </c>
      <c r="T318">
        <v>-78.682334900000001</v>
      </c>
      <c r="U318">
        <v>14.259589200000001</v>
      </c>
      <c r="V318">
        <v>9.1360044499999997</v>
      </c>
      <c r="W318">
        <v>717.75</v>
      </c>
      <c r="Y318">
        <v>1557.25</v>
      </c>
    </row>
    <row r="319" spans="1:25" x14ac:dyDescent="0.3">
      <c r="A319">
        <v>319</v>
      </c>
      <c r="B319" t="s">
        <v>2572</v>
      </c>
      <c r="C319" t="s">
        <v>2573</v>
      </c>
      <c r="D319">
        <v>-78.682347870000001</v>
      </c>
      <c r="E319">
        <v>-1.65180086</v>
      </c>
      <c r="F319" s="1">
        <v>2.65</v>
      </c>
      <c r="G319" s="2">
        <f t="shared" si="6"/>
        <v>-0.69499999999999995</v>
      </c>
      <c r="H319">
        <v>9.6480010000000007</v>
      </c>
      <c r="I319">
        <v>2857.40576171875</v>
      </c>
      <c r="J319">
        <v>312</v>
      </c>
      <c r="K319">
        <v>-2.5418090800000002</v>
      </c>
      <c r="L319">
        <v>3.1775970500000001</v>
      </c>
      <c r="M319">
        <v>8.4393310499999998</v>
      </c>
      <c r="N319">
        <v>4.6001200000000001E-3</v>
      </c>
      <c r="O319">
        <v>2857.4057617200001</v>
      </c>
      <c r="P319">
        <v>1.9528486700000001</v>
      </c>
      <c r="Q319">
        <v>9.5399999599999994</v>
      </c>
      <c r="R319">
        <v>7</v>
      </c>
      <c r="S319">
        <v>-1.65180087</v>
      </c>
      <c r="T319">
        <v>-78.682350159999999</v>
      </c>
      <c r="U319">
        <v>14.2489624</v>
      </c>
      <c r="V319">
        <v>9.9564390199999995</v>
      </c>
      <c r="W319">
        <v>738.5</v>
      </c>
      <c r="Y319">
        <v>1559.75</v>
      </c>
    </row>
    <row r="320" spans="1:25" x14ac:dyDescent="0.3">
      <c r="A320">
        <v>320</v>
      </c>
      <c r="B320" t="s">
        <v>2574</v>
      </c>
      <c r="C320" t="s">
        <v>2575</v>
      </c>
      <c r="D320">
        <v>-78.682358019999995</v>
      </c>
      <c r="E320">
        <v>-1.6517917099999999</v>
      </c>
      <c r="F320" s="1">
        <v>1.75</v>
      </c>
      <c r="G320" s="2">
        <f t="shared" si="6"/>
        <v>-0.48166666666666663</v>
      </c>
      <c r="H320">
        <v>9.6480010000000007</v>
      </c>
      <c r="I320">
        <v>2857.32739257812</v>
      </c>
      <c r="J320">
        <v>311.60000000000002</v>
      </c>
      <c r="K320">
        <v>-2.7010345500000001</v>
      </c>
      <c r="L320">
        <v>3.2697601299999999</v>
      </c>
      <c r="M320">
        <v>8.7254333499999994</v>
      </c>
      <c r="N320">
        <v>1.140277E-2</v>
      </c>
      <c r="O320">
        <v>2857.3273925799999</v>
      </c>
      <c r="P320">
        <v>1.9546102299999999</v>
      </c>
      <c r="Q320">
        <v>6.2999997099999998</v>
      </c>
      <c r="R320">
        <v>5</v>
      </c>
      <c r="S320">
        <v>-1.65179169</v>
      </c>
      <c r="T320">
        <v>-78.682357789999998</v>
      </c>
      <c r="U320">
        <v>14.24413586</v>
      </c>
      <c r="V320">
        <v>15.27507877</v>
      </c>
      <c r="W320">
        <v>765.75</v>
      </c>
      <c r="Y320">
        <v>1561.75</v>
      </c>
    </row>
    <row r="321" spans="1:25" x14ac:dyDescent="0.3">
      <c r="A321">
        <v>321</v>
      </c>
      <c r="B321" t="s">
        <v>2576</v>
      </c>
      <c r="C321" t="s">
        <v>2577</v>
      </c>
      <c r="D321">
        <v>-78.682369190000003</v>
      </c>
      <c r="E321">
        <v>-1.6517824800000001</v>
      </c>
      <c r="F321" s="1">
        <v>1.6</v>
      </c>
      <c r="G321" s="2">
        <f t="shared" si="6"/>
        <v>-0.72166666666666657</v>
      </c>
      <c r="H321">
        <v>9.6480010000000007</v>
      </c>
      <c r="I321">
        <v>2858.19750976562</v>
      </c>
      <c r="J321">
        <v>311.60000000000002</v>
      </c>
      <c r="K321">
        <v>-2.34188843</v>
      </c>
      <c r="L321">
        <v>3.48284912</v>
      </c>
      <c r="M321">
        <v>8.6667785599999991</v>
      </c>
      <c r="N321">
        <v>4.8164899999999997E-3</v>
      </c>
      <c r="O321">
        <v>2858.1975097700001</v>
      </c>
      <c r="P321">
        <v>1.9556652299999999</v>
      </c>
      <c r="Q321">
        <v>5.7599997500000004</v>
      </c>
      <c r="R321">
        <v>3</v>
      </c>
      <c r="S321">
        <v>-1.6517825100000001</v>
      </c>
      <c r="T321">
        <v>-78.682365419999996</v>
      </c>
      <c r="U321">
        <v>14.243551249999999</v>
      </c>
      <c r="V321">
        <v>40.932777399999999</v>
      </c>
      <c r="W321">
        <v>650.75</v>
      </c>
      <c r="Y321">
        <v>1561.75</v>
      </c>
    </row>
    <row r="322" spans="1:25" x14ac:dyDescent="0.3">
      <c r="A322">
        <v>322</v>
      </c>
      <c r="B322" t="s">
        <v>2578</v>
      </c>
      <c r="C322" t="s">
        <v>2579</v>
      </c>
      <c r="D322">
        <v>-78.682371119999999</v>
      </c>
      <c r="E322">
        <v>-1.65178055</v>
      </c>
      <c r="F322" s="1">
        <v>0.4</v>
      </c>
      <c r="G322" s="2">
        <f t="shared" si="6"/>
        <v>-0.67833333333333334</v>
      </c>
      <c r="H322">
        <v>9.6480010000000007</v>
      </c>
      <c r="I322">
        <v>2858.92944335937</v>
      </c>
      <c r="J322">
        <v>311.60000000000002</v>
      </c>
      <c r="K322">
        <v>-2.3215484599999998</v>
      </c>
      <c r="L322">
        <v>3.5870056199999998</v>
      </c>
      <c r="M322">
        <v>8.8810577399999993</v>
      </c>
      <c r="N322">
        <v>1.100888E-2</v>
      </c>
      <c r="O322">
        <v>2858.9294433599998</v>
      </c>
      <c r="P322">
        <v>1.9568215600000001</v>
      </c>
      <c r="Q322">
        <v>1.4399999400000001</v>
      </c>
      <c r="R322">
        <v>5</v>
      </c>
      <c r="S322">
        <v>-1.6517806100000001</v>
      </c>
      <c r="T322">
        <v>-78.682373049999995</v>
      </c>
      <c r="U322">
        <v>14.261744500000001</v>
      </c>
      <c r="V322">
        <v>27.558282850000001</v>
      </c>
      <c r="W322">
        <v>839.25</v>
      </c>
      <c r="Y322">
        <v>1564.5</v>
      </c>
    </row>
    <row r="323" spans="1:25" x14ac:dyDescent="0.3">
      <c r="A323">
        <v>323</v>
      </c>
      <c r="B323" t="s">
        <v>2580</v>
      </c>
      <c r="C323" t="s">
        <v>2581</v>
      </c>
      <c r="D323">
        <v>-78.682374030000005</v>
      </c>
      <c r="E323">
        <v>-1.6517770599999999</v>
      </c>
      <c r="F323" s="1">
        <v>0.51</v>
      </c>
      <c r="G323" s="2">
        <f t="shared" si="6"/>
        <v>0.5525000000000001</v>
      </c>
      <c r="H323">
        <v>9.6480010000000007</v>
      </c>
      <c r="I323">
        <v>2858.87084960937</v>
      </c>
      <c r="J323">
        <v>311.60000000000002</v>
      </c>
      <c r="K323">
        <v>-2.9919281</v>
      </c>
      <c r="L323">
        <v>4.13407898</v>
      </c>
      <c r="M323">
        <v>8.8894348099999991</v>
      </c>
      <c r="N323">
        <v>0.11790335</v>
      </c>
      <c r="O323">
        <v>2858.8708496099998</v>
      </c>
      <c r="P323">
        <v>1.95806456</v>
      </c>
      <c r="Q323">
        <v>1.83599997</v>
      </c>
      <c r="R323">
        <v>5</v>
      </c>
      <c r="S323">
        <v>-1.6517770300000001</v>
      </c>
      <c r="T323">
        <v>-78.682373049999995</v>
      </c>
      <c r="U323">
        <v>14.270486829999999</v>
      </c>
      <c r="V323">
        <v>16.17118073</v>
      </c>
      <c r="W323">
        <v>631</v>
      </c>
      <c r="Y323">
        <v>1567.75</v>
      </c>
    </row>
    <row r="324" spans="1:25" x14ac:dyDescent="0.3">
      <c r="A324">
        <v>324</v>
      </c>
      <c r="B324" t="s">
        <v>2582</v>
      </c>
      <c r="C324" t="s">
        <v>2583</v>
      </c>
      <c r="D324">
        <v>-78.68238685</v>
      </c>
      <c r="E324">
        <v>-1.651767</v>
      </c>
      <c r="F324" s="1">
        <v>1.17</v>
      </c>
      <c r="G324" s="2">
        <f t="shared" si="6"/>
        <v>0.29833333333333323</v>
      </c>
      <c r="H324">
        <v>9.6480010000000007</v>
      </c>
      <c r="I324">
        <v>2859.21337890625</v>
      </c>
      <c r="J324">
        <v>311.3</v>
      </c>
      <c r="K324">
        <v>-1.0358581499999999</v>
      </c>
      <c r="L324">
        <v>5.9261321999999996</v>
      </c>
      <c r="M324">
        <v>8.8858490000000003</v>
      </c>
      <c r="N324">
        <v>0.11286467</v>
      </c>
      <c r="O324">
        <v>2859.2133789099998</v>
      </c>
      <c r="P324">
        <v>1.9592988499999999</v>
      </c>
      <c r="Q324">
        <v>4.2119998900000004</v>
      </c>
      <c r="R324">
        <v>4</v>
      </c>
      <c r="S324">
        <v>-1.6517670200000001</v>
      </c>
      <c r="T324">
        <v>-78.682388309999993</v>
      </c>
      <c r="U324">
        <v>14.283043859999999</v>
      </c>
      <c r="V324">
        <v>31.800609590000001</v>
      </c>
      <c r="W324">
        <v>821.5</v>
      </c>
      <c r="Y324">
        <v>1574.5</v>
      </c>
    </row>
    <row r="325" spans="1:25" x14ac:dyDescent="0.3">
      <c r="A325">
        <v>325</v>
      </c>
      <c r="B325" t="s">
        <v>2584</v>
      </c>
      <c r="C325" t="s">
        <v>2585</v>
      </c>
      <c r="D325">
        <v>-78.68239749</v>
      </c>
      <c r="E325">
        <v>-1.65175703</v>
      </c>
      <c r="F325" s="1">
        <v>1.1299999999999999</v>
      </c>
      <c r="G325" s="2">
        <f t="shared" ref="G325:G364" si="7">((-F327)+(8*F326)-(8*F324)+(F323))/12</f>
        <v>0.27916666666666662</v>
      </c>
      <c r="H325">
        <v>9.6480010000000007</v>
      </c>
      <c r="I325">
        <v>2858.36376953125</v>
      </c>
      <c r="J325">
        <v>310.8</v>
      </c>
      <c r="K325">
        <v>-2.1826782200000001</v>
      </c>
      <c r="L325">
        <v>3.5989685100000002</v>
      </c>
      <c r="M325">
        <v>7.7773284900000004</v>
      </c>
      <c r="N325">
        <v>-7.1277190000000004E-2</v>
      </c>
      <c r="O325">
        <v>2858.3637695299999</v>
      </c>
      <c r="P325">
        <v>1.9603940200000001</v>
      </c>
      <c r="Q325">
        <v>4.0679998399999997</v>
      </c>
      <c r="R325">
        <v>6</v>
      </c>
      <c r="S325">
        <v>-1.6517569999999999</v>
      </c>
      <c r="T325">
        <v>-78.682395940000006</v>
      </c>
      <c r="U325">
        <v>14.2991209</v>
      </c>
      <c r="V325">
        <v>39.313068389999998</v>
      </c>
      <c r="W325">
        <v>985</v>
      </c>
      <c r="Y325">
        <v>1575.5</v>
      </c>
    </row>
    <row r="326" spans="1:25" x14ac:dyDescent="0.3">
      <c r="A326">
        <v>326</v>
      </c>
      <c r="B326" t="s">
        <v>2586</v>
      </c>
      <c r="C326" t="s">
        <v>2587</v>
      </c>
      <c r="D326">
        <v>-78.682409019999994</v>
      </c>
      <c r="E326">
        <v>-1.6517473600000001</v>
      </c>
      <c r="F326" s="1">
        <v>1.78</v>
      </c>
      <c r="G326" s="2">
        <f t="shared" si="7"/>
        <v>0.51166666666666671</v>
      </c>
      <c r="H326">
        <v>9.6480010000000007</v>
      </c>
      <c r="I326">
        <v>2858.12329101562</v>
      </c>
      <c r="J326">
        <v>307.10000000000002</v>
      </c>
      <c r="K326">
        <v>-2.5968780499999999</v>
      </c>
      <c r="L326">
        <v>3.6899566699999999</v>
      </c>
      <c r="M326">
        <v>8.5111541699999993</v>
      </c>
      <c r="N326">
        <v>-2.168496E-2</v>
      </c>
      <c r="O326">
        <v>2858.1232910200001</v>
      </c>
      <c r="P326">
        <v>1.9624566999999999</v>
      </c>
      <c r="Q326">
        <v>6.4079995199999997</v>
      </c>
      <c r="R326">
        <v>8</v>
      </c>
      <c r="S326">
        <v>-1.6517473499999999</v>
      </c>
      <c r="T326">
        <v>-78.682411189999996</v>
      </c>
      <c r="U326">
        <v>14.31531143</v>
      </c>
      <c r="V326">
        <v>22.633508679999998</v>
      </c>
      <c r="W326">
        <v>1229.25</v>
      </c>
      <c r="Y326">
        <v>1578.25</v>
      </c>
    </row>
    <row r="327" spans="1:25" x14ac:dyDescent="0.3">
      <c r="A327">
        <v>327</v>
      </c>
      <c r="B327" t="s">
        <v>2588</v>
      </c>
      <c r="C327" t="s">
        <v>2589</v>
      </c>
      <c r="D327">
        <v>-78.682425870000003</v>
      </c>
      <c r="E327">
        <v>-1.6517381600000001</v>
      </c>
      <c r="F327" s="1">
        <v>2.04</v>
      </c>
      <c r="G327" s="2">
        <f t="shared" si="7"/>
        <v>0.26083333333333347</v>
      </c>
      <c r="H327">
        <v>9.6480010000000007</v>
      </c>
      <c r="I327">
        <v>2858.2978515625</v>
      </c>
      <c r="J327">
        <v>294.60000000000002</v>
      </c>
      <c r="K327">
        <v>-2.4675903300000002</v>
      </c>
      <c r="L327">
        <v>3.4397582999999998</v>
      </c>
      <c r="M327">
        <v>8.4477081300000005</v>
      </c>
      <c r="N327">
        <v>2.3347799999999998E-2</v>
      </c>
      <c r="O327">
        <v>2858.2978515599998</v>
      </c>
      <c r="P327">
        <v>1.96467006</v>
      </c>
      <c r="Q327">
        <v>7.3439998600000003</v>
      </c>
      <c r="R327">
        <v>8</v>
      </c>
      <c r="S327">
        <v>-1.65173817</v>
      </c>
      <c r="T327">
        <v>-78.682426449999994</v>
      </c>
      <c r="U327">
        <v>14.33035374</v>
      </c>
      <c r="V327">
        <v>20.408340450000001</v>
      </c>
      <c r="W327">
        <v>1297.5</v>
      </c>
      <c r="Y327">
        <v>1584.75</v>
      </c>
    </row>
    <row r="328" spans="1:25" x14ac:dyDescent="0.3">
      <c r="A328">
        <v>328</v>
      </c>
      <c r="B328" t="s">
        <v>2590</v>
      </c>
      <c r="C328" t="s">
        <v>2591</v>
      </c>
      <c r="D328">
        <v>-78.682445639999997</v>
      </c>
      <c r="E328">
        <v>-1.6517356999999999</v>
      </c>
      <c r="F328" s="1">
        <v>2.31</v>
      </c>
      <c r="G328" s="2">
        <f t="shared" si="7"/>
        <v>8.5833333333333484E-2</v>
      </c>
      <c r="H328">
        <v>9.6480010000000007</v>
      </c>
      <c r="I328">
        <v>2858.1630859375</v>
      </c>
      <c r="J328">
        <v>271.7</v>
      </c>
      <c r="K328">
        <v>-3.0326232900000001</v>
      </c>
      <c r="L328">
        <v>3.6576232900000001</v>
      </c>
      <c r="M328">
        <v>8.1939239500000003</v>
      </c>
      <c r="N328">
        <v>1.2303130000000001E-2</v>
      </c>
      <c r="O328">
        <v>2858.1630859400002</v>
      </c>
      <c r="P328">
        <v>1.96659005</v>
      </c>
      <c r="Q328">
        <v>8.3159999800000008</v>
      </c>
      <c r="R328">
        <v>8</v>
      </c>
      <c r="S328">
        <v>-1.6517356599999999</v>
      </c>
      <c r="T328">
        <v>-78.682449340000005</v>
      </c>
      <c r="U328">
        <v>14.33686829</v>
      </c>
      <c r="V328">
        <v>19.523866649999999</v>
      </c>
      <c r="W328">
        <v>1336.75</v>
      </c>
      <c r="Y328">
        <v>1585.75</v>
      </c>
    </row>
    <row r="329" spans="1:25" x14ac:dyDescent="0.3">
      <c r="A329">
        <v>329</v>
      </c>
      <c r="B329" t="s">
        <v>2592</v>
      </c>
      <c r="C329" t="s">
        <v>2593</v>
      </c>
      <c r="D329">
        <v>-78.682464600000003</v>
      </c>
      <c r="E329">
        <v>-1.6517405199999999</v>
      </c>
      <c r="F329" s="1">
        <v>2.2400000000000002</v>
      </c>
      <c r="G329" s="2">
        <f t="shared" si="7"/>
        <v>8.3333333333332291E-3</v>
      </c>
      <c r="H329">
        <v>9.6480010000000007</v>
      </c>
      <c r="I329">
        <v>2858.07763671875</v>
      </c>
      <c r="J329">
        <v>254.1</v>
      </c>
      <c r="K329">
        <v>-3.3797760000000001</v>
      </c>
      <c r="L329">
        <v>3.9054260300000001</v>
      </c>
      <c r="M329">
        <v>8.3387756300000007</v>
      </c>
      <c r="N329">
        <v>2.0928760000000001E-2</v>
      </c>
      <c r="O329">
        <v>2858.0776367200001</v>
      </c>
      <c r="P329">
        <v>1.96903574</v>
      </c>
      <c r="Q329">
        <v>8.0640001300000002</v>
      </c>
      <c r="R329">
        <v>8</v>
      </c>
      <c r="S329">
        <v>-1.65174055</v>
      </c>
      <c r="T329">
        <v>-78.682464600000003</v>
      </c>
      <c r="U329">
        <v>14.34300423</v>
      </c>
      <c r="V329">
        <v>19.720901489999999</v>
      </c>
      <c r="W329">
        <v>1404.25</v>
      </c>
      <c r="Y329">
        <v>1588.75</v>
      </c>
    </row>
    <row r="330" spans="1:25" x14ac:dyDescent="0.3">
      <c r="A330">
        <v>330</v>
      </c>
      <c r="B330" t="s">
        <v>2594</v>
      </c>
      <c r="C330" t="s">
        <v>2595</v>
      </c>
      <c r="D330">
        <v>-78.682481609999996</v>
      </c>
      <c r="E330">
        <v>-1.6517536799999999</v>
      </c>
      <c r="F330" s="1">
        <v>2.35</v>
      </c>
      <c r="G330" s="2">
        <f t="shared" si="7"/>
        <v>1.6666666666666424E-2</v>
      </c>
      <c r="H330">
        <v>9.6480010000000007</v>
      </c>
      <c r="I330">
        <v>2858.43310546875</v>
      </c>
      <c r="J330">
        <v>232.6</v>
      </c>
      <c r="K330">
        <v>-2.8027801499999998</v>
      </c>
      <c r="L330">
        <v>3.4972229000000001</v>
      </c>
      <c r="M330">
        <v>10.385818479999999</v>
      </c>
      <c r="N330">
        <v>-1.4218499999999999E-3</v>
      </c>
      <c r="O330">
        <v>2858.4331054700001</v>
      </c>
      <c r="P330">
        <v>1.9710856699999999</v>
      </c>
      <c r="Q330">
        <v>8.4599990799999993</v>
      </c>
      <c r="R330">
        <v>9</v>
      </c>
      <c r="S330">
        <v>-1.65175366</v>
      </c>
      <c r="T330">
        <v>-78.682479860000001</v>
      </c>
      <c r="U330">
        <v>14.346413610000001</v>
      </c>
      <c r="V330">
        <v>16.738622670000002</v>
      </c>
      <c r="W330">
        <v>1396.75</v>
      </c>
      <c r="Y330">
        <v>1589</v>
      </c>
    </row>
    <row r="331" spans="1:25" x14ac:dyDescent="0.3">
      <c r="A331">
        <v>331</v>
      </c>
      <c r="B331" t="s">
        <v>2596</v>
      </c>
      <c r="C331" t="s">
        <v>2597</v>
      </c>
      <c r="D331">
        <v>-78.682493750000006</v>
      </c>
      <c r="E331">
        <v>-1.6517685200000001</v>
      </c>
      <c r="F331" s="1">
        <v>2.2599999999999998</v>
      </c>
      <c r="G331" s="2">
        <f t="shared" si="7"/>
        <v>-8.8333333333333375E-2</v>
      </c>
      <c r="H331">
        <v>9.6480010000000007</v>
      </c>
      <c r="I331">
        <v>2858.4404296875</v>
      </c>
      <c r="J331">
        <v>222.7</v>
      </c>
      <c r="K331">
        <v>-2.2581024200000002</v>
      </c>
      <c r="L331">
        <v>3.2781524700000002</v>
      </c>
      <c r="M331">
        <v>7.8862609900000002</v>
      </c>
      <c r="N331">
        <v>-8.0496910000000005E-2</v>
      </c>
      <c r="O331">
        <v>2858.4404296900002</v>
      </c>
      <c r="P331">
        <v>1.97403562</v>
      </c>
      <c r="Q331">
        <v>8.1359996799999994</v>
      </c>
      <c r="R331">
        <v>9</v>
      </c>
      <c r="S331">
        <v>-1.65176857</v>
      </c>
      <c r="T331">
        <v>-78.682495119999999</v>
      </c>
      <c r="U331">
        <v>14.35063362</v>
      </c>
      <c r="V331">
        <v>17.898071290000001</v>
      </c>
      <c r="W331">
        <v>1515.75</v>
      </c>
      <c r="Y331">
        <v>1606.5</v>
      </c>
    </row>
    <row r="332" spans="1:25" x14ac:dyDescent="0.3">
      <c r="A332">
        <v>332</v>
      </c>
      <c r="B332" t="s">
        <v>2598</v>
      </c>
      <c r="C332" t="s">
        <v>2599</v>
      </c>
      <c r="D332">
        <v>-78.682507920000006</v>
      </c>
      <c r="E332">
        <v>-1.6517845200000001</v>
      </c>
      <c r="F332" s="1">
        <v>2.27</v>
      </c>
      <c r="G332" s="2">
        <f t="shared" si="7"/>
        <v>0.22750000000000023</v>
      </c>
      <c r="H332">
        <v>9.6480010000000007</v>
      </c>
      <c r="I332">
        <v>2858.44506835937</v>
      </c>
      <c r="J332">
        <v>216.3</v>
      </c>
      <c r="K332">
        <v>-2.2940063500000001</v>
      </c>
      <c r="L332">
        <v>3.4230041500000001</v>
      </c>
      <c r="M332">
        <v>8.1448364299999998</v>
      </c>
      <c r="N332">
        <v>-3.3413100000000001E-3</v>
      </c>
      <c r="O332">
        <v>2858.4450683599998</v>
      </c>
      <c r="P332">
        <v>1.97665048</v>
      </c>
      <c r="Q332">
        <v>8.1719999300000001</v>
      </c>
      <c r="R332">
        <v>10</v>
      </c>
      <c r="S332">
        <v>-1.65178454</v>
      </c>
      <c r="T332">
        <v>-78.682510379999997</v>
      </c>
      <c r="U332">
        <v>14.35727215</v>
      </c>
      <c r="V332">
        <v>16.026248930000001</v>
      </c>
      <c r="W332">
        <v>1561.75</v>
      </c>
      <c r="Y332">
        <v>1607.25</v>
      </c>
    </row>
    <row r="333" spans="1:25" x14ac:dyDescent="0.3">
      <c r="A333">
        <v>333</v>
      </c>
      <c r="B333" t="s">
        <v>2600</v>
      </c>
      <c r="C333" t="s">
        <v>2601</v>
      </c>
      <c r="D333">
        <v>-78.682523279999998</v>
      </c>
      <c r="E333">
        <v>-1.6518051</v>
      </c>
      <c r="F333" s="1">
        <v>2.66</v>
      </c>
      <c r="G333" s="2">
        <f t="shared" si="7"/>
        <v>0.32833333333333331</v>
      </c>
      <c r="H333">
        <v>9.6480010000000007</v>
      </c>
      <c r="I333">
        <v>2858.609375</v>
      </c>
      <c r="J333">
        <v>213.7</v>
      </c>
      <c r="K333">
        <v>-2.1838684100000001</v>
      </c>
      <c r="L333">
        <v>3.05308533</v>
      </c>
      <c r="M333">
        <v>8.8750762900000009</v>
      </c>
      <c r="N333">
        <v>1.2899000000000001E-3</v>
      </c>
      <c r="O333">
        <v>2858.609375</v>
      </c>
      <c r="P333">
        <v>1.9786727399999999</v>
      </c>
      <c r="Q333">
        <v>9.5760002100000001</v>
      </c>
      <c r="R333">
        <v>10</v>
      </c>
      <c r="S333">
        <v>-1.6518050399999999</v>
      </c>
      <c r="T333">
        <v>-78.682525630000001</v>
      </c>
      <c r="U333">
        <v>14.36008835</v>
      </c>
      <c r="V333">
        <v>12.046032909999999</v>
      </c>
      <c r="W333">
        <v>1510.75</v>
      </c>
      <c r="Y333">
        <v>1610</v>
      </c>
    </row>
    <row r="334" spans="1:25" x14ac:dyDescent="0.3">
      <c r="A334">
        <v>334</v>
      </c>
      <c r="B334" t="s">
        <v>2602</v>
      </c>
      <c r="C334" t="s">
        <v>2603</v>
      </c>
      <c r="D334">
        <v>-78.682540340000003</v>
      </c>
      <c r="E334">
        <v>-1.6518273800000001</v>
      </c>
      <c r="F334" s="1">
        <v>2.82</v>
      </c>
      <c r="G334" s="2">
        <f t="shared" si="7"/>
        <v>2.7500000000000191E-2</v>
      </c>
      <c r="H334">
        <v>9.6480010000000007</v>
      </c>
      <c r="I334">
        <v>2858.36645507812</v>
      </c>
      <c r="J334">
        <v>215.2</v>
      </c>
      <c r="K334">
        <v>-2.6651153600000002</v>
      </c>
      <c r="L334">
        <v>3.0590820299999999</v>
      </c>
      <c r="M334">
        <v>8.7745208699999999</v>
      </c>
      <c r="N334">
        <v>6.3096599999999999E-3</v>
      </c>
      <c r="O334">
        <v>2858.3664550799999</v>
      </c>
      <c r="P334">
        <v>1.9819908100000001</v>
      </c>
      <c r="Q334">
        <v>10.15199947</v>
      </c>
      <c r="R334">
        <v>9</v>
      </c>
      <c r="S334">
        <v>-1.6518273400000001</v>
      </c>
      <c r="T334">
        <v>-78.682540889999999</v>
      </c>
      <c r="U334">
        <v>14.353566170000001</v>
      </c>
      <c r="V334">
        <v>11.282916070000001</v>
      </c>
      <c r="W334">
        <v>1390.5</v>
      </c>
      <c r="Y334">
        <v>1610.25</v>
      </c>
    </row>
    <row r="335" spans="1:25" x14ac:dyDescent="0.3">
      <c r="A335">
        <v>335</v>
      </c>
      <c r="B335" t="s">
        <v>2604</v>
      </c>
      <c r="C335" t="s">
        <v>2605</v>
      </c>
      <c r="D335">
        <v>-78.682558389999997</v>
      </c>
      <c r="E335">
        <v>-1.6518480200000001</v>
      </c>
      <c r="F335" s="1">
        <v>2.72</v>
      </c>
      <c r="G335" s="2">
        <f t="shared" si="7"/>
        <v>-0.24666666666666673</v>
      </c>
      <c r="H335">
        <v>9.6480010000000007</v>
      </c>
      <c r="I335">
        <v>2858.50634765625</v>
      </c>
      <c r="J335">
        <v>215.9</v>
      </c>
      <c r="K335">
        <v>-2.2509155299999999</v>
      </c>
      <c r="L335">
        <v>2.7478332499999998</v>
      </c>
      <c r="M335">
        <v>8.4955902099999996</v>
      </c>
      <c r="N335">
        <v>-3.0332699999999998E-3</v>
      </c>
      <c r="O335">
        <v>2858.5063476599998</v>
      </c>
      <c r="P335">
        <v>1.98435092</v>
      </c>
      <c r="Q335">
        <v>9.7919998199999991</v>
      </c>
      <c r="R335">
        <v>7</v>
      </c>
      <c r="S335">
        <v>-1.6518480799999999</v>
      </c>
      <c r="T335">
        <v>-78.682556149999996</v>
      </c>
      <c r="U335">
        <v>14.3458252</v>
      </c>
      <c r="V335">
        <v>11.87748051</v>
      </c>
      <c r="W335">
        <v>1243.75</v>
      </c>
      <c r="Y335">
        <v>1611.5</v>
      </c>
    </row>
    <row r="336" spans="1:25" x14ac:dyDescent="0.3">
      <c r="A336">
        <v>336</v>
      </c>
      <c r="B336" t="s">
        <v>2606</v>
      </c>
      <c r="C336" t="s">
        <v>2607</v>
      </c>
      <c r="D336">
        <v>-78.682577800000004</v>
      </c>
      <c r="E336">
        <v>-1.6518674499999999</v>
      </c>
      <c r="F336" s="1">
        <v>2.42</v>
      </c>
      <c r="G336" s="2">
        <f t="shared" si="7"/>
        <v>-0.20000000000000021</v>
      </c>
      <c r="H336">
        <v>9.6480010000000007</v>
      </c>
      <c r="I336">
        <v>2857.505859375</v>
      </c>
      <c r="J336">
        <v>217.2</v>
      </c>
      <c r="K336">
        <v>-1.78643799</v>
      </c>
      <c r="L336">
        <v>5.9021911600000001</v>
      </c>
      <c r="M336">
        <v>8.9038085900000006</v>
      </c>
      <c r="N336">
        <v>1.6600199999999999E-3</v>
      </c>
      <c r="O336">
        <v>2857.5058593799999</v>
      </c>
      <c r="P336">
        <v>1.9864041800000001</v>
      </c>
      <c r="Q336">
        <v>8.7119998899999995</v>
      </c>
      <c r="R336">
        <v>7</v>
      </c>
      <c r="S336">
        <v>-1.65186751</v>
      </c>
      <c r="T336">
        <v>-78.682579039999993</v>
      </c>
      <c r="U336">
        <v>14.344489100000001</v>
      </c>
      <c r="V336">
        <v>23.999843599999998</v>
      </c>
      <c r="W336">
        <v>1167.5</v>
      </c>
      <c r="Y336">
        <v>1615.75</v>
      </c>
    </row>
    <row r="337" spans="1:25" x14ac:dyDescent="0.3">
      <c r="A337">
        <v>337</v>
      </c>
      <c r="B337" t="s">
        <v>2608</v>
      </c>
      <c r="C337" t="s">
        <v>2609</v>
      </c>
      <c r="D337">
        <v>-78.682595219999996</v>
      </c>
      <c r="E337">
        <v>-1.6518840100000001</v>
      </c>
      <c r="F337" s="1">
        <v>2.42</v>
      </c>
      <c r="G337" s="2">
        <f t="shared" si="7"/>
        <v>0.24166666666666667</v>
      </c>
      <c r="H337">
        <v>9.6480010000000007</v>
      </c>
      <c r="I337">
        <v>2857.59619140625</v>
      </c>
      <c r="J337">
        <v>219.5</v>
      </c>
      <c r="K337">
        <v>-1.83312988</v>
      </c>
      <c r="L337">
        <v>3.8036804200000001</v>
      </c>
      <c r="M337">
        <v>8.5099487299999996</v>
      </c>
      <c r="N337">
        <v>-4.5589999999999997E-3</v>
      </c>
      <c r="O337">
        <v>2857.5961914099998</v>
      </c>
      <c r="P337">
        <v>1.98868859</v>
      </c>
      <c r="Q337">
        <v>8.7119998899999995</v>
      </c>
      <c r="R337">
        <v>9</v>
      </c>
      <c r="S337">
        <v>-1.6518839599999999</v>
      </c>
      <c r="T337">
        <v>-78.682594300000005</v>
      </c>
      <c r="U337">
        <v>14.36770535</v>
      </c>
      <c r="V337">
        <v>26.23954582</v>
      </c>
      <c r="W337">
        <v>1468</v>
      </c>
      <c r="Y337">
        <v>1620.5</v>
      </c>
    </row>
    <row r="338" spans="1:25" x14ac:dyDescent="0.3">
      <c r="A338">
        <v>338</v>
      </c>
      <c r="B338" t="s">
        <v>2610</v>
      </c>
      <c r="C338" t="s">
        <v>2611</v>
      </c>
      <c r="D338">
        <v>-78.682614639999997</v>
      </c>
      <c r="E338">
        <v>-1.6519017499999999</v>
      </c>
      <c r="F338" s="1">
        <v>2.82</v>
      </c>
      <c r="G338" s="2">
        <f t="shared" si="7"/>
        <v>0.33250000000000002</v>
      </c>
      <c r="H338">
        <v>9.6480010000000007</v>
      </c>
      <c r="I338">
        <v>2857.18139648437</v>
      </c>
      <c r="J338">
        <v>220.5</v>
      </c>
      <c r="K338">
        <v>-1.8630523699999999</v>
      </c>
      <c r="L338">
        <v>3.2326660199999999</v>
      </c>
      <c r="M338">
        <v>9.4484863299999997</v>
      </c>
      <c r="N338">
        <v>5.4524240000000002E-2</v>
      </c>
      <c r="O338">
        <v>2857.1813964799999</v>
      </c>
      <c r="P338">
        <v>1.9908368599999999</v>
      </c>
      <c r="Q338">
        <v>10.15199947</v>
      </c>
      <c r="R338">
        <v>10</v>
      </c>
      <c r="S338">
        <v>-1.6519017199999999</v>
      </c>
      <c r="T338">
        <v>-78.682617190000002</v>
      </c>
      <c r="U338">
        <v>14.367871279999999</v>
      </c>
      <c r="V338">
        <v>14.70344257</v>
      </c>
      <c r="W338">
        <v>1482</v>
      </c>
      <c r="Y338">
        <v>1622.75</v>
      </c>
    </row>
    <row r="339" spans="1:25" x14ac:dyDescent="0.3">
      <c r="A339">
        <v>339</v>
      </c>
      <c r="B339" t="s">
        <v>2612</v>
      </c>
      <c r="C339" t="s">
        <v>2613</v>
      </c>
      <c r="D339">
        <v>-78.682636810000005</v>
      </c>
      <c r="E339">
        <v>-1.6519217100000001</v>
      </c>
      <c r="F339" s="1">
        <v>3.02</v>
      </c>
      <c r="G339" s="2">
        <f t="shared" si="7"/>
        <v>0.19083333333333341</v>
      </c>
      <c r="H339">
        <v>9.6480010000000007</v>
      </c>
      <c r="I339">
        <v>2857.6376953125</v>
      </c>
      <c r="J339">
        <v>222.3</v>
      </c>
      <c r="K339">
        <v>-2.0545959499999999</v>
      </c>
      <c r="L339">
        <v>3.45651245</v>
      </c>
      <c r="M339">
        <v>9.1037139899999993</v>
      </c>
      <c r="N339">
        <v>-1.5856900000000001E-3</v>
      </c>
      <c r="O339">
        <v>2857.6376953099998</v>
      </c>
      <c r="P339">
        <v>1.9939376099999999</v>
      </c>
      <c r="Q339">
        <v>10.87199974</v>
      </c>
      <c r="R339">
        <v>10</v>
      </c>
      <c r="S339">
        <v>-1.6519217500000001</v>
      </c>
      <c r="T339">
        <v>-78.682640079999999</v>
      </c>
      <c r="U339">
        <v>14.36694527</v>
      </c>
      <c r="V339">
        <v>22.116283419999998</v>
      </c>
      <c r="W339">
        <v>900.25</v>
      </c>
      <c r="Y339">
        <v>1623.75</v>
      </c>
    </row>
    <row r="340" spans="1:25" x14ac:dyDescent="0.3">
      <c r="A340">
        <v>340</v>
      </c>
      <c r="B340" t="s">
        <v>2614</v>
      </c>
      <c r="C340" t="s">
        <v>2615</v>
      </c>
      <c r="D340">
        <v>-78.682660249999998</v>
      </c>
      <c r="E340">
        <v>-1.6519438200000001</v>
      </c>
      <c r="F340" s="1">
        <v>3.23</v>
      </c>
      <c r="G340" s="2">
        <f t="shared" si="7"/>
        <v>0.1575</v>
      </c>
      <c r="H340">
        <v>9.6480010000000007</v>
      </c>
      <c r="I340">
        <v>2857.94995117187</v>
      </c>
      <c r="J340">
        <v>223.9</v>
      </c>
      <c r="K340">
        <v>-1.66075134</v>
      </c>
      <c r="L340">
        <v>4.53031921</v>
      </c>
      <c r="M340">
        <v>8.7493743899999998</v>
      </c>
      <c r="N340">
        <v>3.7518679999999999E-2</v>
      </c>
      <c r="O340">
        <v>2857.9499511700001</v>
      </c>
      <c r="P340">
        <v>1.9973568900000001</v>
      </c>
      <c r="Q340">
        <v>11.62799931</v>
      </c>
      <c r="R340">
        <v>13</v>
      </c>
      <c r="S340">
        <v>-1.6519438</v>
      </c>
      <c r="T340">
        <v>-78.682662960000002</v>
      </c>
      <c r="U340">
        <v>14.374225620000001</v>
      </c>
      <c r="V340">
        <v>22.355081559999999</v>
      </c>
      <c r="W340">
        <v>1100.25</v>
      </c>
      <c r="Y340">
        <v>1625.25</v>
      </c>
    </row>
    <row r="341" spans="1:25" x14ac:dyDescent="0.3">
      <c r="A341">
        <v>341</v>
      </c>
      <c r="B341" t="s">
        <v>2616</v>
      </c>
      <c r="C341" t="s">
        <v>2617</v>
      </c>
      <c r="D341">
        <v>-78.682684179999995</v>
      </c>
      <c r="E341">
        <v>-1.6519651799999999</v>
      </c>
      <c r="F341" s="1">
        <v>3.41</v>
      </c>
      <c r="G341" s="2">
        <f t="shared" si="7"/>
        <v>0.4466666666666666</v>
      </c>
      <c r="H341">
        <v>9.6480010000000007</v>
      </c>
      <c r="I341">
        <v>2856.78198242187</v>
      </c>
      <c r="J341">
        <v>225.4</v>
      </c>
      <c r="K341">
        <v>-2.6591186499999999</v>
      </c>
      <c r="L341">
        <v>3.6696014400000001</v>
      </c>
      <c r="M341">
        <v>9.0426635700000002</v>
      </c>
      <c r="N341">
        <v>2.0911019999999999E-2</v>
      </c>
      <c r="O341">
        <v>2856.7819824200001</v>
      </c>
      <c r="P341">
        <v>2.00010705</v>
      </c>
      <c r="Q341">
        <v>12.27600002</v>
      </c>
      <c r="R341">
        <v>15</v>
      </c>
      <c r="S341">
        <v>-1.6519651399999999</v>
      </c>
      <c r="T341">
        <v>-78.682685849999999</v>
      </c>
      <c r="U341">
        <v>14.380285260000001</v>
      </c>
      <c r="V341">
        <v>18.443193440000002</v>
      </c>
      <c r="W341">
        <v>1214.25</v>
      </c>
      <c r="Y341">
        <v>1625.75</v>
      </c>
    </row>
    <row r="342" spans="1:25" x14ac:dyDescent="0.3">
      <c r="A342">
        <v>342</v>
      </c>
      <c r="B342" t="s">
        <v>2618</v>
      </c>
      <c r="C342" t="s">
        <v>2619</v>
      </c>
      <c r="D342">
        <v>-78.682713829999997</v>
      </c>
      <c r="E342">
        <v>-1.6519929600000001</v>
      </c>
      <c r="F342" s="1">
        <v>4.05</v>
      </c>
      <c r="G342" s="2">
        <f t="shared" si="7"/>
        <v>0.52083333333333304</v>
      </c>
      <c r="H342">
        <v>9.6480010000000007</v>
      </c>
      <c r="I342">
        <v>2857.17333984375</v>
      </c>
      <c r="J342">
        <v>225.5</v>
      </c>
      <c r="K342">
        <v>-2.2185974100000001</v>
      </c>
      <c r="L342">
        <v>3.0327453599999998</v>
      </c>
      <c r="M342">
        <v>8.78887939</v>
      </c>
      <c r="N342">
        <v>1.2136940000000001E-2</v>
      </c>
      <c r="O342">
        <v>2857.1733398400002</v>
      </c>
      <c r="P342">
        <v>2.0054068599999999</v>
      </c>
      <c r="Q342">
        <v>14.579999920000001</v>
      </c>
      <c r="R342">
        <v>15</v>
      </c>
      <c r="S342">
        <v>-1.6519929200000001</v>
      </c>
      <c r="T342">
        <v>-78.682716369999994</v>
      </c>
      <c r="U342">
        <v>14.36135292</v>
      </c>
      <c r="V342">
        <v>5.8290071499999998</v>
      </c>
      <c r="W342">
        <v>1215.5</v>
      </c>
      <c r="Y342">
        <v>1626.25</v>
      </c>
    </row>
    <row r="343" spans="1:25" x14ac:dyDescent="0.3">
      <c r="A343">
        <v>343</v>
      </c>
      <c r="B343" t="s">
        <v>2620</v>
      </c>
      <c r="C343" t="s">
        <v>2621</v>
      </c>
      <c r="D343">
        <v>-78.682743180000003</v>
      </c>
      <c r="E343">
        <v>-1.6520205800000001</v>
      </c>
      <c r="F343" s="1">
        <v>4.22</v>
      </c>
      <c r="G343" s="2">
        <f t="shared" si="7"/>
        <v>-0.30249999999999994</v>
      </c>
      <c r="H343">
        <v>9.6480010000000007</v>
      </c>
      <c r="I343">
        <v>2856.75341796875</v>
      </c>
      <c r="J343">
        <v>225.6</v>
      </c>
      <c r="K343">
        <v>-2.9236755400000001</v>
      </c>
      <c r="L343">
        <v>2.2642059300000001</v>
      </c>
      <c r="M343">
        <v>9.7417755100000001</v>
      </c>
      <c r="N343">
        <v>1.054954E-2</v>
      </c>
      <c r="O343">
        <v>2856.7534179700001</v>
      </c>
      <c r="P343">
        <v>2.00908351</v>
      </c>
      <c r="Q343">
        <v>15.191998480000001</v>
      </c>
      <c r="R343">
        <v>13</v>
      </c>
      <c r="S343">
        <v>-1.6520205699999999</v>
      </c>
      <c r="T343">
        <v>-78.682746890000004</v>
      </c>
      <c r="U343">
        <v>14.3302412</v>
      </c>
      <c r="V343">
        <v>6.5702161800000001</v>
      </c>
      <c r="W343">
        <v>1118</v>
      </c>
      <c r="Y343">
        <v>1642.25</v>
      </c>
    </row>
    <row r="344" spans="1:25" x14ac:dyDescent="0.3">
      <c r="A344">
        <v>344</v>
      </c>
      <c r="B344" t="s">
        <v>2622</v>
      </c>
      <c r="C344" t="s">
        <v>2623</v>
      </c>
      <c r="D344">
        <v>-78.682768469999999</v>
      </c>
      <c r="E344">
        <v>-1.6520437800000001</v>
      </c>
      <c r="F344" s="1">
        <v>3.46</v>
      </c>
      <c r="G344" s="2">
        <f t="shared" si="7"/>
        <v>-1.0824999999999998</v>
      </c>
      <c r="H344">
        <v>9.6480010000000007</v>
      </c>
      <c r="I344">
        <v>2857.86572265625</v>
      </c>
      <c r="J344">
        <v>225.1</v>
      </c>
      <c r="K344">
        <v>-3.2445068400000001</v>
      </c>
      <c r="L344">
        <v>1.70396423</v>
      </c>
      <c r="M344">
        <v>9.3742523200000001</v>
      </c>
      <c r="N344">
        <v>1.6397350000000002E-2</v>
      </c>
      <c r="O344">
        <v>2857.8657226599998</v>
      </c>
      <c r="P344">
        <v>2.0120008</v>
      </c>
      <c r="Q344">
        <v>12.455999370000001</v>
      </c>
      <c r="R344">
        <v>8</v>
      </c>
      <c r="S344">
        <v>-1.6520438200000001</v>
      </c>
      <c r="T344">
        <v>-78.682769780000001</v>
      </c>
      <c r="U344">
        <v>14.30299473</v>
      </c>
      <c r="V344">
        <v>11.466420169999999</v>
      </c>
      <c r="W344">
        <v>619</v>
      </c>
      <c r="Y344">
        <v>1647.5</v>
      </c>
    </row>
    <row r="345" spans="1:25" x14ac:dyDescent="0.3">
      <c r="A345">
        <v>345</v>
      </c>
      <c r="B345" t="s">
        <v>2624</v>
      </c>
      <c r="C345" t="s">
        <v>2625</v>
      </c>
      <c r="D345">
        <v>-78.682783970000003</v>
      </c>
      <c r="E345">
        <v>-1.6520592000000001</v>
      </c>
      <c r="F345" s="1">
        <v>2.3199999999999998</v>
      </c>
      <c r="G345" s="2">
        <f t="shared" si="7"/>
        <v>-0.84749999999999981</v>
      </c>
      <c r="H345">
        <v>9.6480010000000007</v>
      </c>
      <c r="I345">
        <v>2857.322265625</v>
      </c>
      <c r="J345">
        <v>225.7</v>
      </c>
      <c r="K345">
        <v>-2.8003845200000002</v>
      </c>
      <c r="L345">
        <v>3.3451843299999999</v>
      </c>
      <c r="M345">
        <v>9.0773773200000001</v>
      </c>
      <c r="N345">
        <v>4.2113039999999997E-2</v>
      </c>
      <c r="O345">
        <v>2857.3222656200001</v>
      </c>
      <c r="P345">
        <v>2.0138997999999999</v>
      </c>
      <c r="Q345">
        <v>8.3519992799999994</v>
      </c>
      <c r="R345">
        <v>6</v>
      </c>
      <c r="S345">
        <v>-1.6520592000000001</v>
      </c>
      <c r="T345">
        <v>-78.682785030000005</v>
      </c>
      <c r="U345">
        <v>14.300805090000001</v>
      </c>
      <c r="V345">
        <v>15.54696465</v>
      </c>
      <c r="W345">
        <v>943.5</v>
      </c>
      <c r="Y345">
        <v>1659.25</v>
      </c>
    </row>
    <row r="346" spans="1:25" x14ac:dyDescent="0.3">
      <c r="A346">
        <v>346</v>
      </c>
      <c r="B346" t="s">
        <v>2626</v>
      </c>
      <c r="C346" t="s">
        <v>2627</v>
      </c>
      <c r="D346">
        <v>-78.6827957</v>
      </c>
      <c r="E346">
        <v>-1.65207126</v>
      </c>
      <c r="F346" s="1">
        <v>1.84</v>
      </c>
      <c r="G346" s="2">
        <f t="shared" si="7"/>
        <v>-0.40749999999999997</v>
      </c>
      <c r="H346">
        <v>9.6480010000000007</v>
      </c>
      <c r="I346">
        <v>2857.62963867187</v>
      </c>
      <c r="J346">
        <v>223.9</v>
      </c>
      <c r="K346">
        <v>-1.48956299</v>
      </c>
      <c r="L346">
        <v>3.9006500200000001</v>
      </c>
      <c r="M346">
        <v>8.8750762900000009</v>
      </c>
      <c r="N346">
        <v>-4.0611199999999997E-3</v>
      </c>
      <c r="O346">
        <v>2857.6296386700001</v>
      </c>
      <c r="P346">
        <v>2.0149216700000001</v>
      </c>
      <c r="Q346">
        <v>6.6240000700000001</v>
      </c>
      <c r="R346">
        <v>4</v>
      </c>
      <c r="S346">
        <v>-1.6520712399999999</v>
      </c>
      <c r="T346">
        <v>-78.682792660000004</v>
      </c>
      <c r="U346">
        <v>14.308775900000001</v>
      </c>
      <c r="V346">
        <v>21.90147018</v>
      </c>
      <c r="W346">
        <v>812.25</v>
      </c>
      <c r="Y346">
        <v>1665.5</v>
      </c>
    </row>
    <row r="347" spans="1:25" x14ac:dyDescent="0.3">
      <c r="A347">
        <v>347</v>
      </c>
      <c r="B347" t="s">
        <v>2628</v>
      </c>
      <c r="C347" t="s">
        <v>2629</v>
      </c>
      <c r="D347">
        <v>-78.682804660000002</v>
      </c>
      <c r="E347">
        <v>-1.6520811500000001</v>
      </c>
      <c r="F347" s="1">
        <v>1.43</v>
      </c>
      <c r="G347" s="2">
        <f t="shared" si="7"/>
        <v>-0.31916666666666671</v>
      </c>
      <c r="H347">
        <v>9.6480010000000007</v>
      </c>
      <c r="I347">
        <v>2857.4560546875</v>
      </c>
      <c r="J347">
        <v>225.3</v>
      </c>
      <c r="K347">
        <v>-1.4751892099999999</v>
      </c>
      <c r="L347">
        <v>4.5482788100000002</v>
      </c>
      <c r="M347">
        <v>8.0957489000000002</v>
      </c>
      <c r="N347">
        <v>-2.2554640000000001E-2</v>
      </c>
      <c r="O347">
        <v>2857.4560546900002</v>
      </c>
      <c r="P347">
        <v>2.0162594299999999</v>
      </c>
      <c r="Q347">
        <v>5.1479997600000003</v>
      </c>
      <c r="R347">
        <v>4</v>
      </c>
      <c r="S347">
        <v>-1.65208113</v>
      </c>
      <c r="T347">
        <v>-78.682807920000002</v>
      </c>
      <c r="U347">
        <v>14.3167305</v>
      </c>
      <c r="V347">
        <v>22.464904789999999</v>
      </c>
      <c r="W347">
        <v>689.5</v>
      </c>
      <c r="Y347">
        <v>1670.25</v>
      </c>
    </row>
    <row r="348" spans="1:25" x14ac:dyDescent="0.3">
      <c r="A348">
        <v>348</v>
      </c>
      <c r="B348" t="s">
        <v>2630</v>
      </c>
      <c r="C348" t="s">
        <v>2631</v>
      </c>
      <c r="D348">
        <v>-78.68281417</v>
      </c>
      <c r="E348">
        <v>-1.65209143</v>
      </c>
      <c r="F348" s="1">
        <v>1.23</v>
      </c>
      <c r="G348" s="2">
        <f t="shared" si="7"/>
        <v>-5.4166666666666675E-2</v>
      </c>
      <c r="H348">
        <v>9.6480010000000007</v>
      </c>
      <c r="I348">
        <v>2857.71923828125</v>
      </c>
      <c r="J348">
        <v>226.4</v>
      </c>
      <c r="K348">
        <v>-3.7951812700000001</v>
      </c>
      <c r="L348">
        <v>4.6631927500000003</v>
      </c>
      <c r="M348">
        <v>7.6947326699999996</v>
      </c>
      <c r="N348">
        <v>0.14193486999999999</v>
      </c>
      <c r="O348">
        <v>2857.7192382799999</v>
      </c>
      <c r="P348">
        <v>2.0173690299999998</v>
      </c>
      <c r="Q348">
        <v>4.4279999700000001</v>
      </c>
      <c r="R348">
        <v>3</v>
      </c>
      <c r="S348">
        <v>-1.6520913800000001</v>
      </c>
      <c r="T348">
        <v>-78.682815550000001</v>
      </c>
      <c r="U348">
        <v>14.325905799999999</v>
      </c>
      <c r="V348">
        <v>28.734584810000001</v>
      </c>
      <c r="W348">
        <v>760.75</v>
      </c>
      <c r="Y348">
        <v>1676.25</v>
      </c>
    </row>
    <row r="349" spans="1:25" x14ac:dyDescent="0.3">
      <c r="A349">
        <v>349</v>
      </c>
      <c r="B349" t="s">
        <v>2632</v>
      </c>
      <c r="C349" t="s">
        <v>2633</v>
      </c>
      <c r="D349">
        <v>-78.68282275</v>
      </c>
      <c r="E349">
        <v>-1.6520997100000001</v>
      </c>
      <c r="F349" s="1">
        <v>1.27</v>
      </c>
      <c r="G349" s="2">
        <f t="shared" si="7"/>
        <v>2.0000000000000035E-2</v>
      </c>
      <c r="H349">
        <v>9.6480010000000007</v>
      </c>
      <c r="I349">
        <v>2857.33984375</v>
      </c>
      <c r="J349">
        <v>226.2</v>
      </c>
      <c r="K349">
        <v>-1.8319396999999999</v>
      </c>
      <c r="L349">
        <v>3.5151824999999999</v>
      </c>
      <c r="M349">
        <v>9.0570220900000002</v>
      </c>
      <c r="N349">
        <v>3.0914800000000002E-3</v>
      </c>
      <c r="O349">
        <v>2857.33984375</v>
      </c>
      <c r="P349">
        <v>2.0180814300000001</v>
      </c>
      <c r="Q349">
        <v>4.5720000299999999</v>
      </c>
      <c r="R349">
        <v>3</v>
      </c>
      <c r="S349">
        <v>-1.65209973</v>
      </c>
      <c r="T349">
        <v>-78.68282318</v>
      </c>
      <c r="U349">
        <v>14.3355999</v>
      </c>
      <c r="V349">
        <v>23.988554000000001</v>
      </c>
      <c r="W349">
        <v>686.25</v>
      </c>
      <c r="Y349">
        <v>1687.25</v>
      </c>
    </row>
    <row r="350" spans="1:25" x14ac:dyDescent="0.3">
      <c r="A350">
        <v>350</v>
      </c>
      <c r="B350" t="s">
        <v>2634</v>
      </c>
      <c r="C350" t="s">
        <v>2635</v>
      </c>
      <c r="D350">
        <v>-78.682830530000004</v>
      </c>
      <c r="E350">
        <v>-1.6521083999999999</v>
      </c>
      <c r="F350" s="1">
        <v>1.21</v>
      </c>
      <c r="G350" s="2">
        <f t="shared" si="7"/>
        <v>-0.18166666666666667</v>
      </c>
      <c r="H350">
        <v>9.6480010000000007</v>
      </c>
      <c r="I350">
        <v>2857.03051757812</v>
      </c>
      <c r="J350">
        <v>225.5</v>
      </c>
      <c r="K350">
        <v>-0.22302246000000001</v>
      </c>
      <c r="L350">
        <v>5.7130432100000004</v>
      </c>
      <c r="M350">
        <v>8.5386810299999993</v>
      </c>
      <c r="N350">
        <v>-5.8658269999999998E-2</v>
      </c>
      <c r="O350">
        <v>2857.0305175799999</v>
      </c>
      <c r="P350">
        <v>2.0190045799999998</v>
      </c>
      <c r="Q350">
        <v>4.3559999500000002</v>
      </c>
      <c r="R350">
        <v>3</v>
      </c>
      <c r="S350">
        <v>-1.65210843</v>
      </c>
      <c r="T350">
        <v>-78.682830809999999</v>
      </c>
      <c r="U350">
        <v>14.362401009999999</v>
      </c>
      <c r="V350">
        <v>59.940864560000001</v>
      </c>
      <c r="W350">
        <v>1019</v>
      </c>
      <c r="Y350">
        <v>1691.25</v>
      </c>
    </row>
    <row r="351" spans="1:25" x14ac:dyDescent="0.3">
      <c r="A351">
        <v>351</v>
      </c>
      <c r="B351" t="s">
        <v>2636</v>
      </c>
      <c r="C351" t="s">
        <v>2637</v>
      </c>
      <c r="D351">
        <v>-78.682834769999999</v>
      </c>
      <c r="E351">
        <v>-1.6521154499999999</v>
      </c>
      <c r="F351" s="1">
        <v>1.03</v>
      </c>
      <c r="G351" s="2">
        <f t="shared" si="7"/>
        <v>7.7500000000000013E-2</v>
      </c>
      <c r="H351">
        <v>9.6480010000000007</v>
      </c>
      <c r="I351">
        <v>2856.47509765625</v>
      </c>
      <c r="J351">
        <v>224.9</v>
      </c>
      <c r="K351">
        <v>-1.86065674</v>
      </c>
      <c r="L351">
        <v>4.8307800299999997</v>
      </c>
      <c r="M351">
        <v>8.0682220499999993</v>
      </c>
      <c r="N351">
        <v>-2.2879259999999998E-2</v>
      </c>
      <c r="O351">
        <v>2856.4750976599998</v>
      </c>
      <c r="P351">
        <v>2.0199668399999999</v>
      </c>
      <c r="Q351">
        <v>3.7079997100000002</v>
      </c>
      <c r="R351">
        <v>5</v>
      </c>
      <c r="S351">
        <v>-1.6521154600000001</v>
      </c>
      <c r="T351">
        <v>-78.682838439999998</v>
      </c>
      <c r="U351">
        <v>14.3799057</v>
      </c>
      <c r="V351">
        <v>46.466754909999999</v>
      </c>
      <c r="W351">
        <v>1130.25</v>
      </c>
      <c r="Y351">
        <v>1724.25</v>
      </c>
    </row>
    <row r="352" spans="1:25" x14ac:dyDescent="0.3">
      <c r="A352">
        <v>352</v>
      </c>
      <c r="B352" t="s">
        <v>2638</v>
      </c>
      <c r="C352" t="s">
        <v>2639</v>
      </c>
      <c r="D352">
        <v>-78.68284165</v>
      </c>
      <c r="E352">
        <v>-1.65212538</v>
      </c>
      <c r="F352" s="1">
        <v>1.49</v>
      </c>
      <c r="G352" s="2">
        <f t="shared" si="7"/>
        <v>0.92083333333333339</v>
      </c>
      <c r="H352">
        <v>9.6480010000000007</v>
      </c>
      <c r="I352">
        <v>2856.81665039062</v>
      </c>
      <c r="J352">
        <v>223.6</v>
      </c>
      <c r="K352">
        <v>-0.79403687000000001</v>
      </c>
      <c r="L352">
        <v>2.6987457300000002</v>
      </c>
      <c r="M352">
        <v>8.7577514599999997</v>
      </c>
      <c r="N352">
        <v>-4.3336989999999999E-2</v>
      </c>
      <c r="O352">
        <v>2856.8166503900002</v>
      </c>
      <c r="P352">
        <v>2.0218334200000001</v>
      </c>
      <c r="Q352">
        <v>5.36399984</v>
      </c>
      <c r="R352">
        <v>9</v>
      </c>
      <c r="S352">
        <v>-1.6521253600000001</v>
      </c>
      <c r="T352">
        <v>-78.682838439999998</v>
      </c>
      <c r="U352">
        <v>14.395041470000001</v>
      </c>
      <c r="V352">
        <v>14.116127970000001</v>
      </c>
      <c r="W352">
        <v>1413.5</v>
      </c>
      <c r="Y352">
        <v>1733</v>
      </c>
    </row>
    <row r="353" spans="1:25" x14ac:dyDescent="0.3">
      <c r="A353">
        <v>353</v>
      </c>
      <c r="B353" t="s">
        <v>2640</v>
      </c>
      <c r="C353" t="s">
        <v>2641</v>
      </c>
      <c r="D353">
        <v>-78.682854180000007</v>
      </c>
      <c r="E353">
        <v>-1.6521454099999999</v>
      </c>
      <c r="F353" s="1">
        <v>2.58</v>
      </c>
      <c r="G353" s="2">
        <f t="shared" si="7"/>
        <v>0.56083333333333341</v>
      </c>
      <c r="H353">
        <v>9.6480010000000007</v>
      </c>
      <c r="I353">
        <v>2856.59790039062</v>
      </c>
      <c r="J353">
        <v>221.7</v>
      </c>
      <c r="K353">
        <v>-1.5973052999999999</v>
      </c>
      <c r="L353">
        <v>3.6420593299999999</v>
      </c>
      <c r="M353">
        <v>8.0418853800000001</v>
      </c>
      <c r="N353">
        <v>1.5143999999999999E-3</v>
      </c>
      <c r="O353">
        <v>2856.5979003900002</v>
      </c>
      <c r="P353">
        <v>2.0244519699999999</v>
      </c>
      <c r="Q353">
        <v>9.2879991499999992</v>
      </c>
      <c r="R353">
        <v>9</v>
      </c>
      <c r="S353">
        <v>-1.65214539</v>
      </c>
      <c r="T353">
        <v>-78.682853699999995</v>
      </c>
      <c r="U353">
        <v>14.396931650000001</v>
      </c>
      <c r="V353">
        <v>18.16009712</v>
      </c>
      <c r="W353">
        <v>983.75</v>
      </c>
      <c r="Y353">
        <v>1735.25</v>
      </c>
    </row>
    <row r="354" spans="1:25" x14ac:dyDescent="0.3">
      <c r="A354">
        <v>354</v>
      </c>
      <c r="B354" t="s">
        <v>2642</v>
      </c>
      <c r="C354" t="s">
        <v>2643</v>
      </c>
      <c r="D354">
        <v>-78.682869159999996</v>
      </c>
      <c r="E354">
        <v>-1.6521657000000001</v>
      </c>
      <c r="F354" s="1">
        <v>2.56</v>
      </c>
      <c r="G354" s="2">
        <f t="shared" si="7"/>
        <v>5.749999999999994E-2</v>
      </c>
      <c r="H354">
        <v>9.6480010000000007</v>
      </c>
      <c r="I354">
        <v>2856.06567382812</v>
      </c>
      <c r="J354">
        <v>221.9</v>
      </c>
      <c r="K354">
        <v>-2.04501343</v>
      </c>
      <c r="L354">
        <v>4.5375060999999999</v>
      </c>
      <c r="M354">
        <v>9.1923065200000007</v>
      </c>
      <c r="N354">
        <v>8.4566409999999995E-2</v>
      </c>
      <c r="O354">
        <v>2856.0656738299999</v>
      </c>
      <c r="P354">
        <v>2.0269713399999998</v>
      </c>
      <c r="Q354">
        <v>9.2159996</v>
      </c>
      <c r="R354">
        <v>10</v>
      </c>
      <c r="S354">
        <v>-1.6521656499999999</v>
      </c>
      <c r="T354">
        <v>-78.682868959999993</v>
      </c>
      <c r="U354">
        <v>14.406889919999999</v>
      </c>
      <c r="V354">
        <v>25.596092219999999</v>
      </c>
      <c r="W354">
        <v>931</v>
      </c>
      <c r="Y354">
        <v>1775.5</v>
      </c>
    </row>
    <row r="355" spans="1:25" x14ac:dyDescent="0.3">
      <c r="A355">
        <v>355</v>
      </c>
      <c r="B355" t="s">
        <v>2644</v>
      </c>
      <c r="C355" t="s">
        <v>2645</v>
      </c>
      <c r="D355">
        <v>-78.682884329999993</v>
      </c>
      <c r="E355">
        <v>-1.6521837699999999</v>
      </c>
      <c r="F355" s="1">
        <v>2.86</v>
      </c>
      <c r="G355" s="2">
        <f t="shared" si="7"/>
        <v>0.21416666666666653</v>
      </c>
      <c r="H355">
        <v>9.6480010000000007</v>
      </c>
      <c r="I355">
        <v>2855.99145507812</v>
      </c>
      <c r="J355">
        <v>222.5</v>
      </c>
      <c r="K355">
        <v>-2.4568176300000002</v>
      </c>
      <c r="L355">
        <v>4.0873870800000001</v>
      </c>
      <c r="M355">
        <v>8.4812316899999995</v>
      </c>
      <c r="N355">
        <v>8.5995499999999992E-3</v>
      </c>
      <c r="O355">
        <v>2855.9914550799999</v>
      </c>
      <c r="P355">
        <v>2.0304086200000002</v>
      </c>
      <c r="Q355">
        <v>10.29599953</v>
      </c>
      <c r="R355">
        <v>13</v>
      </c>
      <c r="S355">
        <v>-1.6521837699999999</v>
      </c>
      <c r="T355">
        <v>-78.682884220000005</v>
      </c>
      <c r="U355">
        <v>14.41550827</v>
      </c>
      <c r="V355">
        <v>23.199628830000002</v>
      </c>
      <c r="W355">
        <v>1065.25</v>
      </c>
      <c r="Y355">
        <v>1815</v>
      </c>
    </row>
    <row r="356" spans="1:25" x14ac:dyDescent="0.3">
      <c r="A356">
        <v>356</v>
      </c>
      <c r="B356" t="s">
        <v>2646</v>
      </c>
      <c r="C356" t="s">
        <v>2647</v>
      </c>
      <c r="D356">
        <v>-78.682903440000004</v>
      </c>
      <c r="E356">
        <v>-1.65220509</v>
      </c>
      <c r="F356" s="1">
        <v>3.04</v>
      </c>
      <c r="G356" s="2">
        <f t="shared" si="7"/>
        <v>0.54500000000000004</v>
      </c>
      <c r="H356">
        <v>9.6480010000000007</v>
      </c>
      <c r="I356">
        <v>2856.81591796875</v>
      </c>
      <c r="J356">
        <v>220.3</v>
      </c>
      <c r="K356">
        <v>-2.0126953099999998</v>
      </c>
      <c r="L356">
        <v>3.3787078899999998</v>
      </c>
      <c r="M356">
        <v>9.5646057100000004</v>
      </c>
      <c r="N356">
        <v>8.8990300000000005E-3</v>
      </c>
      <c r="O356">
        <v>2856.8159179700001</v>
      </c>
      <c r="P356">
        <v>2.0339112300000002</v>
      </c>
      <c r="Q356">
        <v>10.943999290000001</v>
      </c>
      <c r="R356">
        <v>13</v>
      </c>
      <c r="S356">
        <v>-1.6522051099999999</v>
      </c>
      <c r="T356">
        <v>-78.682907099999994</v>
      </c>
      <c r="U356">
        <v>14.3959837</v>
      </c>
      <c r="V356">
        <v>6.0992326700000001</v>
      </c>
      <c r="W356">
        <v>874.5</v>
      </c>
      <c r="Y356">
        <v>1834.5</v>
      </c>
    </row>
    <row r="357" spans="1:25" x14ac:dyDescent="0.3">
      <c r="A357">
        <v>357</v>
      </c>
      <c r="B357" t="s">
        <v>2648</v>
      </c>
      <c r="C357" t="s">
        <v>2649</v>
      </c>
      <c r="D357">
        <v>-78.682925639999993</v>
      </c>
      <c r="E357">
        <v>-1.65223414</v>
      </c>
      <c r="F357" s="1">
        <v>3.85</v>
      </c>
      <c r="G357" s="2">
        <f t="shared" si="7"/>
        <v>0.57583333333333331</v>
      </c>
      <c r="H357">
        <v>9.6480010000000007</v>
      </c>
      <c r="I357">
        <v>2855.68334960937</v>
      </c>
      <c r="J357">
        <v>218.7</v>
      </c>
      <c r="K357">
        <v>-2.4412536600000001</v>
      </c>
      <c r="L357">
        <v>3.4409484899999998</v>
      </c>
      <c r="M357">
        <v>6.8316192600000001</v>
      </c>
      <c r="N357">
        <v>1.4116510000000001E-2</v>
      </c>
      <c r="O357">
        <v>2855.6833496099998</v>
      </c>
      <c r="P357">
        <v>2.0363776699999998</v>
      </c>
      <c r="Q357">
        <v>13.85999966</v>
      </c>
      <c r="R357">
        <v>13</v>
      </c>
      <c r="S357">
        <v>-1.6522342000000001</v>
      </c>
      <c r="T357">
        <v>-78.682922360000006</v>
      </c>
      <c r="U357">
        <v>14.37164879</v>
      </c>
      <c r="V357">
        <v>6.2245011300000002</v>
      </c>
      <c r="W357">
        <v>768.5</v>
      </c>
      <c r="Y357">
        <v>1854.25</v>
      </c>
    </row>
    <row r="358" spans="1:25" x14ac:dyDescent="0.3">
      <c r="A358">
        <v>358</v>
      </c>
      <c r="B358" t="s">
        <v>2650</v>
      </c>
      <c r="C358" t="s">
        <v>2651</v>
      </c>
      <c r="D358">
        <v>-78.682949249999993</v>
      </c>
      <c r="E358">
        <v>-1.6522625</v>
      </c>
      <c r="F358" s="1">
        <v>3.94</v>
      </c>
      <c r="G358" s="2">
        <f t="shared" si="7"/>
        <v>-0.41583333333333344</v>
      </c>
      <c r="H358">
        <v>9.6480010000000007</v>
      </c>
      <c r="I358">
        <v>2854.32397460937</v>
      </c>
      <c r="J358">
        <v>220</v>
      </c>
      <c r="K358">
        <v>-2.40174866</v>
      </c>
      <c r="L358">
        <v>3.0423278800000002</v>
      </c>
      <c r="M358">
        <v>10.04823303</v>
      </c>
      <c r="N358">
        <v>6.5823799999999997E-3</v>
      </c>
      <c r="O358">
        <v>2854.3239746099998</v>
      </c>
      <c r="P358">
        <v>2.0413682500000001</v>
      </c>
      <c r="Q358">
        <v>14.184000019999999</v>
      </c>
      <c r="R358">
        <v>11</v>
      </c>
      <c r="S358">
        <v>-1.65226245</v>
      </c>
      <c r="T358">
        <v>-78.682952880000002</v>
      </c>
      <c r="U358">
        <v>14.31583691</v>
      </c>
      <c r="V358">
        <v>6.7536630600000001</v>
      </c>
      <c r="W358">
        <v>752.25</v>
      </c>
      <c r="Y358">
        <v>1888.75</v>
      </c>
    </row>
    <row r="359" spans="1:25" x14ac:dyDescent="0.3">
      <c r="A359">
        <v>359</v>
      </c>
      <c r="B359" t="s">
        <v>2652</v>
      </c>
      <c r="C359" t="s">
        <v>2653</v>
      </c>
      <c r="D359">
        <v>-78.682968919999993</v>
      </c>
      <c r="E359">
        <v>-1.6522880200000001</v>
      </c>
      <c r="F359" s="1">
        <v>3.15</v>
      </c>
      <c r="G359" s="2">
        <f t="shared" si="7"/>
        <v>-0.79499999999999982</v>
      </c>
      <c r="H359">
        <v>9.6480010000000007</v>
      </c>
      <c r="I359">
        <v>2855.14697265625</v>
      </c>
      <c r="J359">
        <v>221.1</v>
      </c>
      <c r="K359">
        <v>-2.82073975</v>
      </c>
      <c r="L359">
        <v>2.9776763900000001</v>
      </c>
      <c r="M359">
        <v>10.473205569999999</v>
      </c>
      <c r="N359">
        <v>0.16555637000000001</v>
      </c>
      <c r="O359">
        <v>2855.1469726599998</v>
      </c>
      <c r="P359">
        <v>2.0441002799999999</v>
      </c>
      <c r="Q359">
        <v>11.34000015</v>
      </c>
      <c r="R359">
        <v>9</v>
      </c>
      <c r="S359">
        <v>-1.6522880799999999</v>
      </c>
      <c r="T359">
        <v>-78.68296814</v>
      </c>
      <c r="U359">
        <v>14.29862118</v>
      </c>
      <c r="V359">
        <v>8.95411015</v>
      </c>
      <c r="W359">
        <v>750.5</v>
      </c>
      <c r="Y359">
        <v>1905.25</v>
      </c>
    </row>
    <row r="360" spans="1:25" x14ac:dyDescent="0.3">
      <c r="A360">
        <v>360</v>
      </c>
      <c r="B360" t="s">
        <v>2654</v>
      </c>
      <c r="C360" t="s">
        <v>2655</v>
      </c>
      <c r="D360">
        <v>-78.6829836</v>
      </c>
      <c r="E360">
        <v>-1.65230604</v>
      </c>
      <c r="F360" s="1">
        <v>2.4300000000000002</v>
      </c>
      <c r="G360" s="2">
        <f t="shared" si="7"/>
        <v>-1.0183333333333331</v>
      </c>
      <c r="H360">
        <v>9.6480010000000007</v>
      </c>
      <c r="I360">
        <v>2855.16943359375</v>
      </c>
      <c r="J360">
        <v>221.6</v>
      </c>
      <c r="K360">
        <v>-2.6447601299999999</v>
      </c>
      <c r="L360">
        <v>2.5467224100000001</v>
      </c>
      <c r="M360">
        <v>8.9457092300000003</v>
      </c>
      <c r="N360">
        <v>1.464093E-2</v>
      </c>
      <c r="O360">
        <v>2855.1694335900002</v>
      </c>
      <c r="P360">
        <v>2.04614305</v>
      </c>
      <c r="Q360">
        <v>8.7480001400000003</v>
      </c>
      <c r="R360">
        <v>6</v>
      </c>
      <c r="S360">
        <v>-1.65230608</v>
      </c>
      <c r="T360">
        <v>-78.682983399999998</v>
      </c>
      <c r="U360">
        <v>14.289340019999999</v>
      </c>
      <c r="V360">
        <v>13.38188553</v>
      </c>
      <c r="W360">
        <v>746.75</v>
      </c>
      <c r="Y360">
        <v>1914.25</v>
      </c>
    </row>
    <row r="361" spans="1:25" x14ac:dyDescent="0.3">
      <c r="A361">
        <v>361</v>
      </c>
      <c r="B361" t="s">
        <v>2656</v>
      </c>
      <c r="C361" t="s">
        <v>2657</v>
      </c>
      <c r="D361">
        <v>-78.682992170000006</v>
      </c>
      <c r="E361">
        <v>-1.6523157500000001</v>
      </c>
      <c r="F361" s="1">
        <v>1.31</v>
      </c>
      <c r="G361" s="2">
        <f t="shared" si="7"/>
        <v>-0.50250000000000006</v>
      </c>
      <c r="H361">
        <v>9.6480010000000007</v>
      </c>
      <c r="I361">
        <v>2855.73950195312</v>
      </c>
      <c r="J361">
        <v>221.9</v>
      </c>
      <c r="K361">
        <v>-2.35386658</v>
      </c>
      <c r="L361">
        <v>3.2147064200000002</v>
      </c>
      <c r="M361">
        <v>8.9313354500000006</v>
      </c>
      <c r="N361">
        <v>6.6539600000000004E-3</v>
      </c>
      <c r="O361">
        <v>2855.73950195</v>
      </c>
      <c r="P361">
        <v>2.0473759199999999</v>
      </c>
      <c r="Q361">
        <v>4.7159996</v>
      </c>
      <c r="R361">
        <v>3</v>
      </c>
      <c r="S361">
        <v>-1.6523157399999999</v>
      </c>
      <c r="T361">
        <v>-78.682991029999997</v>
      </c>
      <c r="U361">
        <v>14.3019762</v>
      </c>
      <c r="V361">
        <v>25.84088135</v>
      </c>
      <c r="W361">
        <v>725.25</v>
      </c>
      <c r="Y361">
        <v>2032</v>
      </c>
    </row>
    <row r="362" spans="1:25" x14ac:dyDescent="0.3">
      <c r="A362">
        <v>362</v>
      </c>
      <c r="B362" t="s">
        <v>2658</v>
      </c>
      <c r="C362" t="s">
        <v>2659</v>
      </c>
      <c r="D362">
        <v>-78.682999670000001</v>
      </c>
      <c r="E362">
        <v>-1.6523243400000001</v>
      </c>
      <c r="F362" s="1">
        <v>1.44</v>
      </c>
      <c r="G362" s="2">
        <f t="shared" si="7"/>
        <v>0.16916666666666666</v>
      </c>
      <c r="H362">
        <v>9.6480010000000007</v>
      </c>
      <c r="I362">
        <v>2856.08569335937</v>
      </c>
      <c r="J362">
        <v>219.2</v>
      </c>
      <c r="K362">
        <v>-0.94966125000000001</v>
      </c>
      <c r="L362">
        <v>5.1492157000000001</v>
      </c>
      <c r="M362">
        <v>8.9875945999999995</v>
      </c>
      <c r="N362">
        <v>-1.8891330000000001E-2</v>
      </c>
      <c r="O362">
        <v>2856.0856933599998</v>
      </c>
      <c r="P362">
        <v>2.04762983</v>
      </c>
      <c r="Q362">
        <v>5.18400002</v>
      </c>
      <c r="R362">
        <v>0</v>
      </c>
      <c r="S362">
        <v>-1.65232432</v>
      </c>
      <c r="T362">
        <v>-78.682998659999996</v>
      </c>
      <c r="U362">
        <v>14.320100780000001</v>
      </c>
      <c r="V362">
        <v>75.103424070000003</v>
      </c>
      <c r="W362">
        <v>698.5</v>
      </c>
      <c r="Y362">
        <v>2111.75</v>
      </c>
    </row>
    <row r="363" spans="1:25" x14ac:dyDescent="0.3">
      <c r="A363">
        <v>363</v>
      </c>
      <c r="B363" t="s">
        <v>2660</v>
      </c>
      <c r="C363" t="s">
        <v>2661</v>
      </c>
      <c r="D363">
        <v>-78.683006059999997</v>
      </c>
      <c r="E363">
        <v>-1.65232902</v>
      </c>
      <c r="F363" s="1">
        <v>1.26</v>
      </c>
      <c r="G363" s="2">
        <f t="shared" si="7"/>
        <v>-0.85083333333333322</v>
      </c>
      <c r="H363">
        <v>9.6480010000000007</v>
      </c>
      <c r="I363">
        <v>2855.57666015625</v>
      </c>
      <c r="J363">
        <v>232.6</v>
      </c>
      <c r="K363">
        <v>0.44256592</v>
      </c>
      <c r="L363">
        <v>5.6603851299999999</v>
      </c>
      <c r="M363">
        <v>7.3128509499999996</v>
      </c>
      <c r="N363">
        <v>8.5195400000000008E-3</v>
      </c>
      <c r="O363">
        <v>2855.5766601599998</v>
      </c>
      <c r="P363">
        <v>2.04762983</v>
      </c>
      <c r="Q363">
        <v>4.5359997700000001</v>
      </c>
      <c r="R363">
        <v>0</v>
      </c>
      <c r="S363">
        <v>-1.6523289699999999</v>
      </c>
      <c r="T363">
        <v>-78.683006289999994</v>
      </c>
      <c r="U363">
        <v>14.321159359999999</v>
      </c>
      <c r="V363" t="s">
        <v>1938</v>
      </c>
      <c r="W363">
        <v>690.25</v>
      </c>
      <c r="Y363">
        <v>2196</v>
      </c>
    </row>
    <row r="364" spans="1:25" x14ac:dyDescent="0.3">
      <c r="A364">
        <v>364</v>
      </c>
      <c r="B364" t="s">
        <v>2662</v>
      </c>
      <c r="C364" t="s">
        <v>2663</v>
      </c>
      <c r="D364">
        <v>-78.683005629999997</v>
      </c>
      <c r="E364">
        <v>-1.65232611</v>
      </c>
      <c r="F364" s="1">
        <v>0</v>
      </c>
      <c r="G364" s="2">
        <f t="shared" si="7"/>
        <v>-0.72000000000000008</v>
      </c>
      <c r="H364">
        <v>9.6480010000000007</v>
      </c>
      <c r="I364">
        <v>2856.021484375</v>
      </c>
      <c r="J364">
        <v>0</v>
      </c>
      <c r="K364">
        <v>-0.48997498</v>
      </c>
      <c r="L364">
        <v>6.9281158400000002</v>
      </c>
      <c r="M364">
        <v>6.4114379899999996</v>
      </c>
      <c r="N364">
        <v>8.3546899999999997E-3</v>
      </c>
      <c r="O364">
        <v>2856.0214843799999</v>
      </c>
      <c r="P364">
        <v>2.04762983</v>
      </c>
      <c r="Q364">
        <v>0</v>
      </c>
      <c r="R364">
        <v>0</v>
      </c>
      <c r="S364">
        <v>-1.65232611</v>
      </c>
      <c r="T364">
        <v>-78.683006289999994</v>
      </c>
      <c r="U364">
        <v>14.323272709999999</v>
      </c>
      <c r="V364" t="s">
        <v>1938</v>
      </c>
      <c r="W364">
        <v>695</v>
      </c>
      <c r="Y364">
        <v>2283.75</v>
      </c>
    </row>
  </sheetData>
  <conditionalFormatting sqref="Y2:Z364">
    <cfRule type="cellIs" dxfId="22" priority="4" operator="greaterThan">
      <formula>500</formula>
    </cfRule>
  </conditionalFormatting>
  <conditionalFormatting sqref="G3:G364">
    <cfRule type="cellIs" dxfId="21" priority="3" operator="greaterThan">
      <formula>3</formula>
    </cfRule>
  </conditionalFormatting>
  <conditionalFormatting sqref="G4:G364">
    <cfRule type="cellIs" dxfId="20" priority="2" operator="greaterThan">
      <formula>3</formula>
    </cfRule>
  </conditionalFormatting>
  <conditionalFormatting sqref="Y2:Y364">
    <cfRule type="cellIs" dxfId="19" priority="1" operator="greaterThan">
      <formula>1000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65293-3342-4F71-8CF7-73610E939B7D}">
  <dimension ref="A1:AK273"/>
  <sheetViews>
    <sheetView topLeftCell="AR1" zoomScale="74" workbookViewId="0">
      <selection activeCell="F1" sqref="F1"/>
    </sheetView>
  </sheetViews>
  <sheetFormatPr baseColWidth="10" defaultRowHeight="14.4" x14ac:dyDescent="0.3"/>
  <cols>
    <col min="6" max="6" width="26" style="23" bestFit="1" customWidth="1"/>
    <col min="7" max="7" width="12.6640625" style="23" bestFit="1" customWidth="1"/>
    <col min="31" max="31" width="23.88671875" bestFit="1" customWidth="1"/>
    <col min="35" max="35" width="16.109375" customWidth="1"/>
  </cols>
  <sheetData>
    <row r="1" spans="1:37" x14ac:dyDescent="0.3">
      <c r="A1" t="s">
        <v>23</v>
      </c>
      <c r="B1" t="s">
        <v>1</v>
      </c>
      <c r="C1" t="s">
        <v>2</v>
      </c>
      <c r="D1" t="s">
        <v>3</v>
      </c>
      <c r="E1" t="s">
        <v>4</v>
      </c>
      <c r="F1" s="20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1387</v>
      </c>
      <c r="V1" t="s">
        <v>22</v>
      </c>
      <c r="Y1" t="s">
        <v>1388</v>
      </c>
      <c r="Z1" t="s">
        <v>23</v>
      </c>
      <c r="AE1" s="20" t="s">
        <v>1389</v>
      </c>
      <c r="AF1" s="20">
        <f>AVERAGE(A2:A273)</f>
        <v>136.5</v>
      </c>
      <c r="AG1" s="20" t="s">
        <v>25</v>
      </c>
    </row>
    <row r="2" spans="1:37" x14ac:dyDescent="0.3">
      <c r="A2">
        <v>1</v>
      </c>
      <c r="B2" t="s">
        <v>1390</v>
      </c>
      <c r="C2" t="s">
        <v>1391</v>
      </c>
      <c r="D2">
        <v>-78.6743666666666</v>
      </c>
      <c r="E2">
        <v>-1.65485333333333</v>
      </c>
      <c r="F2" s="20">
        <v>0</v>
      </c>
      <c r="G2" s="2"/>
      <c r="H2">
        <v>1.5</v>
      </c>
      <c r="I2">
        <v>2817.9</v>
      </c>
      <c r="J2">
        <v>9.1300000000000008</v>
      </c>
      <c r="K2">
        <v>2.3469998799999998</v>
      </c>
      <c r="L2">
        <v>5.9079999900000004</v>
      </c>
      <c r="M2">
        <v>5.42299986</v>
      </c>
      <c r="N2">
        <v>2.717785E-2</v>
      </c>
      <c r="O2">
        <v>2817.8999023400002</v>
      </c>
      <c r="P2">
        <v>9.5490903899999999</v>
      </c>
      <c r="Q2">
        <v>0</v>
      </c>
      <c r="R2">
        <v>0</v>
      </c>
      <c r="S2">
        <v>-1.6548533400000001</v>
      </c>
      <c r="T2">
        <v>-78.674369810000002</v>
      </c>
      <c r="U2">
        <v>12.870446210000001</v>
      </c>
      <c r="V2">
        <v>823.25</v>
      </c>
      <c r="Y2" s="21">
        <v>713.25</v>
      </c>
      <c r="Z2">
        <v>1</v>
      </c>
      <c r="AA2">
        <f t="shared" ref="AA2:AA65" si="0">IF(Y2&lt;=1000,Y2," ")</f>
        <v>713.25</v>
      </c>
      <c r="AE2" s="20"/>
      <c r="AF2" s="20">
        <f>AF1/60</f>
        <v>2.2749999999999999</v>
      </c>
      <c r="AG2" s="20" t="s">
        <v>26</v>
      </c>
    </row>
    <row r="3" spans="1:37" x14ac:dyDescent="0.3">
      <c r="A3">
        <v>2</v>
      </c>
      <c r="B3" t="s">
        <v>1392</v>
      </c>
      <c r="C3" t="s">
        <v>1393</v>
      </c>
      <c r="D3">
        <v>-78.6743666666666</v>
      </c>
      <c r="E3">
        <v>-1.65485333333333</v>
      </c>
      <c r="F3" s="20">
        <v>0</v>
      </c>
      <c r="G3" s="2"/>
      <c r="H3">
        <v>1.6</v>
      </c>
      <c r="I3">
        <v>2817.9</v>
      </c>
      <c r="J3">
        <v>9.1300000000000008</v>
      </c>
      <c r="K3">
        <v>0.12800001</v>
      </c>
      <c r="L3">
        <v>7.3070001600000003</v>
      </c>
      <c r="M3">
        <v>4.6880002000000003</v>
      </c>
      <c r="N3">
        <v>4.8115909999999998E-2</v>
      </c>
      <c r="O3">
        <v>2817.8999023400002</v>
      </c>
      <c r="P3">
        <v>9.5490903899999999</v>
      </c>
      <c r="Q3">
        <v>0</v>
      </c>
      <c r="R3">
        <v>0</v>
      </c>
      <c r="S3">
        <v>-1.6548533400000001</v>
      </c>
      <c r="T3">
        <v>-78.674369810000002</v>
      </c>
      <c r="U3">
        <v>12.870584490000001</v>
      </c>
      <c r="V3">
        <v>840.25</v>
      </c>
      <c r="Y3" s="21">
        <v>772.75</v>
      </c>
      <c r="Z3">
        <v>2</v>
      </c>
      <c r="AA3">
        <f t="shared" si="0"/>
        <v>772.75</v>
      </c>
      <c r="AE3" s="4" t="s">
        <v>914</v>
      </c>
      <c r="AF3" s="20">
        <f>MAX(Z2:Z273)</f>
        <v>86</v>
      </c>
      <c r="AG3" s="20" t="s">
        <v>25</v>
      </c>
    </row>
    <row r="4" spans="1:37" x14ac:dyDescent="0.3">
      <c r="A4">
        <v>3</v>
      </c>
      <c r="B4" t="s">
        <v>1394</v>
      </c>
      <c r="C4" t="s">
        <v>1395</v>
      </c>
      <c r="D4">
        <v>-78.6743666666666</v>
      </c>
      <c r="E4">
        <v>-1.65485333333333</v>
      </c>
      <c r="F4" s="20">
        <v>0</v>
      </c>
      <c r="G4" s="2">
        <f t="shared" ref="G4:G67" si="1">((-F6)+(8*F5)-(8*F3)+(F2))/12</f>
        <v>0</v>
      </c>
      <c r="H4">
        <v>1.6</v>
      </c>
      <c r="I4">
        <v>2817.9</v>
      </c>
      <c r="J4">
        <v>9.1300000000000008</v>
      </c>
      <c r="K4">
        <v>-1.67999995</v>
      </c>
      <c r="L4">
        <v>6.2839999200000003</v>
      </c>
      <c r="M4">
        <v>7.5789999999999997</v>
      </c>
      <c r="N4">
        <v>3.7104669999999999E-2</v>
      </c>
      <c r="O4">
        <v>2817.8999023400002</v>
      </c>
      <c r="P4">
        <v>9.5490903899999999</v>
      </c>
      <c r="Q4">
        <v>0</v>
      </c>
      <c r="R4">
        <v>0</v>
      </c>
      <c r="S4">
        <v>-1.6548533400000001</v>
      </c>
      <c r="T4">
        <v>-78.674369810000002</v>
      </c>
      <c r="U4">
        <v>12.870723720000001</v>
      </c>
      <c r="V4">
        <v>827.75</v>
      </c>
      <c r="Y4" s="21">
        <v>778.25</v>
      </c>
      <c r="Z4">
        <v>3</v>
      </c>
      <c r="AA4">
        <f t="shared" si="0"/>
        <v>778.25</v>
      </c>
      <c r="AE4" s="20"/>
      <c r="AF4" s="20">
        <f>AF3/60</f>
        <v>1.4333333333333333</v>
      </c>
      <c r="AG4" s="20" t="s">
        <v>26</v>
      </c>
    </row>
    <row r="5" spans="1:37" x14ac:dyDescent="0.3">
      <c r="A5">
        <v>4</v>
      </c>
      <c r="B5" t="s">
        <v>1396</v>
      </c>
      <c r="C5" t="s">
        <v>1397</v>
      </c>
      <c r="D5">
        <v>-78.6743666666666</v>
      </c>
      <c r="E5">
        <v>-1.65485333333333</v>
      </c>
      <c r="F5" s="20">
        <v>0</v>
      </c>
      <c r="G5" s="2">
        <f t="shared" si="1"/>
        <v>0</v>
      </c>
      <c r="H5">
        <v>1.7</v>
      </c>
      <c r="I5">
        <v>2817.9</v>
      </c>
      <c r="J5">
        <v>9.1300000000000008</v>
      </c>
      <c r="K5">
        <v>-1.00199997</v>
      </c>
      <c r="L5">
        <v>5.45800018</v>
      </c>
      <c r="M5">
        <v>8.3760004000000006</v>
      </c>
      <c r="N5">
        <v>5.261118E-2</v>
      </c>
      <c r="O5">
        <v>2817.8999023400002</v>
      </c>
      <c r="P5">
        <v>9.5490903899999999</v>
      </c>
      <c r="Q5">
        <v>0</v>
      </c>
      <c r="R5">
        <v>0</v>
      </c>
      <c r="S5">
        <v>-1.6548533400000001</v>
      </c>
      <c r="T5">
        <v>-78.674369810000002</v>
      </c>
      <c r="U5">
        <v>12.87086201</v>
      </c>
      <c r="V5">
        <v>827.75</v>
      </c>
      <c r="Y5" s="21">
        <v>778.25</v>
      </c>
      <c r="Z5">
        <v>4</v>
      </c>
      <c r="AA5">
        <f t="shared" si="0"/>
        <v>778.25</v>
      </c>
      <c r="AE5" s="20" t="s">
        <v>28</v>
      </c>
      <c r="AF5" s="20">
        <f>AVERAGE(AA2:AA273)</f>
        <v>855.96511627906978</v>
      </c>
      <c r="AG5" s="20" t="s">
        <v>29</v>
      </c>
      <c r="AI5" t="s">
        <v>30</v>
      </c>
      <c r="AJ5">
        <f>COUNTIF(G4:G11392,"&gt;0")</f>
        <v>122</v>
      </c>
    </row>
    <row r="6" spans="1:37" x14ac:dyDescent="0.3">
      <c r="A6">
        <v>5</v>
      </c>
      <c r="B6" t="s">
        <v>1398</v>
      </c>
      <c r="C6" t="s">
        <v>1399</v>
      </c>
      <c r="D6">
        <v>-78.6743666666666</v>
      </c>
      <c r="E6">
        <v>-1.65485333333333</v>
      </c>
      <c r="F6" s="20">
        <v>0</v>
      </c>
      <c r="G6" s="2">
        <f t="shared" si="1"/>
        <v>0</v>
      </c>
      <c r="H6">
        <v>1.7</v>
      </c>
      <c r="I6">
        <v>2817.9</v>
      </c>
      <c r="J6">
        <v>9.1300000000000008</v>
      </c>
      <c r="K6">
        <v>1.09200001</v>
      </c>
      <c r="L6">
        <v>6.1719999300000001</v>
      </c>
      <c r="M6">
        <v>6.4530000699999999</v>
      </c>
      <c r="N6">
        <v>-3.7128439999999999E-2</v>
      </c>
      <c r="O6">
        <v>2817.8999023400002</v>
      </c>
      <c r="P6">
        <v>9.5490903899999999</v>
      </c>
      <c r="Q6">
        <v>0</v>
      </c>
      <c r="R6">
        <v>0</v>
      </c>
      <c r="S6">
        <v>-1.6548533400000001</v>
      </c>
      <c r="T6">
        <v>-78.674369810000002</v>
      </c>
      <c r="U6">
        <v>12.87086201</v>
      </c>
      <c r="V6">
        <v>831</v>
      </c>
      <c r="Y6" s="21">
        <v>793</v>
      </c>
      <c r="Z6">
        <v>5</v>
      </c>
      <c r="AA6">
        <f t="shared" si="0"/>
        <v>793</v>
      </c>
      <c r="AE6" s="22" t="s">
        <v>31</v>
      </c>
      <c r="AF6" s="22">
        <f>AF3/MAX(A2:A273)</f>
        <v>0.31617647058823528</v>
      </c>
      <c r="AG6" s="22" t="s">
        <v>25</v>
      </c>
      <c r="AI6" t="s">
        <v>32</v>
      </c>
      <c r="AJ6">
        <f>COUNTIF(G4:G11392,"&lt;0")</f>
        <v>118</v>
      </c>
    </row>
    <row r="7" spans="1:37" x14ac:dyDescent="0.3">
      <c r="A7">
        <v>6</v>
      </c>
      <c r="B7" t="s">
        <v>1400</v>
      </c>
      <c r="C7" t="s">
        <v>1401</v>
      </c>
      <c r="D7">
        <v>-78.6743666666666</v>
      </c>
      <c r="E7">
        <v>-1.65485333333333</v>
      </c>
      <c r="F7" s="20">
        <v>0</v>
      </c>
      <c r="G7" s="2">
        <f t="shared" si="1"/>
        <v>0</v>
      </c>
      <c r="H7">
        <v>1.1000000000000001</v>
      </c>
      <c r="I7">
        <v>2817.9</v>
      </c>
      <c r="J7">
        <v>9.1300000000000008</v>
      </c>
      <c r="K7">
        <v>0.71899997999999998</v>
      </c>
      <c r="L7">
        <v>7.0910000799999997</v>
      </c>
      <c r="M7">
        <v>6.9819998700000001</v>
      </c>
      <c r="N7">
        <v>2.558355E-2</v>
      </c>
      <c r="O7">
        <v>2817.8999023400002</v>
      </c>
      <c r="P7">
        <v>9.5490903899999999</v>
      </c>
      <c r="Q7">
        <v>0</v>
      </c>
      <c r="R7">
        <v>0</v>
      </c>
      <c r="S7">
        <v>-1.6548533400000001</v>
      </c>
      <c r="T7">
        <v>-78.674369810000002</v>
      </c>
      <c r="U7">
        <v>12.87100029</v>
      </c>
      <c r="V7">
        <v>1252.25</v>
      </c>
      <c r="Y7" s="21">
        <v>800.5</v>
      </c>
      <c r="Z7">
        <v>6</v>
      </c>
      <c r="AA7">
        <f t="shared" si="0"/>
        <v>800.5</v>
      </c>
      <c r="AE7" s="1" t="s">
        <v>33</v>
      </c>
      <c r="AF7" s="1">
        <f>(P273-P2)*1000</f>
        <v>869.71950000000038</v>
      </c>
      <c r="AG7" s="1" t="s">
        <v>34</v>
      </c>
      <c r="AI7" s="1" t="s">
        <v>35</v>
      </c>
      <c r="AJ7" s="1"/>
      <c r="AK7" s="1"/>
    </row>
    <row r="8" spans="1:37" x14ac:dyDescent="0.3">
      <c r="A8">
        <v>7</v>
      </c>
      <c r="B8" t="s">
        <v>1402</v>
      </c>
      <c r="C8" t="s">
        <v>1403</v>
      </c>
      <c r="D8">
        <v>-78.6743666666666</v>
      </c>
      <c r="E8">
        <v>-1.65485333333333</v>
      </c>
      <c r="F8" s="20">
        <v>0</v>
      </c>
      <c r="G8" s="2">
        <f t="shared" si="1"/>
        <v>0</v>
      </c>
      <c r="H8">
        <v>1</v>
      </c>
      <c r="I8">
        <v>2817.9</v>
      </c>
      <c r="J8">
        <v>9.1300000000000008</v>
      </c>
      <c r="K8">
        <v>4.3999999999999997E-2</v>
      </c>
      <c r="L8">
        <v>7.2849998500000002</v>
      </c>
      <c r="M8">
        <v>6.8699998899999999</v>
      </c>
      <c r="N8">
        <v>3.9743479999999998E-2</v>
      </c>
      <c r="O8">
        <v>2817.8999023400002</v>
      </c>
      <c r="P8">
        <v>9.5490903899999999</v>
      </c>
      <c r="Q8">
        <v>0</v>
      </c>
      <c r="R8">
        <v>0</v>
      </c>
      <c r="S8">
        <v>-1.6548533400000001</v>
      </c>
      <c r="T8">
        <v>-78.674369810000002</v>
      </c>
      <c r="U8">
        <v>12.871138569999999</v>
      </c>
      <c r="V8">
        <v>1252.25</v>
      </c>
      <c r="Y8" s="21">
        <v>800.5</v>
      </c>
      <c r="Z8">
        <v>7</v>
      </c>
      <c r="AA8">
        <f t="shared" si="0"/>
        <v>800.5</v>
      </c>
      <c r="AD8">
        <v>1</v>
      </c>
      <c r="AE8" s="7" t="s">
        <v>36</v>
      </c>
      <c r="AF8" s="7">
        <f>AVERAGE(F2:F273)</f>
        <v>3.2608807136029427</v>
      </c>
      <c r="AG8" s="7" t="s">
        <v>37</v>
      </c>
      <c r="AI8" s="9" t="s">
        <v>36</v>
      </c>
      <c r="AJ8" s="10">
        <v>4.3849410600009326</v>
      </c>
      <c r="AK8" s="1"/>
    </row>
    <row r="9" spans="1:37" x14ac:dyDescent="0.3">
      <c r="A9">
        <v>8</v>
      </c>
      <c r="B9" t="s">
        <v>1404</v>
      </c>
      <c r="C9" t="s">
        <v>1405</v>
      </c>
      <c r="D9">
        <v>-78.6743666666666</v>
      </c>
      <c r="E9">
        <v>-1.65485333333333</v>
      </c>
      <c r="F9" s="20">
        <v>0</v>
      </c>
      <c r="G9" s="2">
        <f t="shared" si="1"/>
        <v>0</v>
      </c>
      <c r="H9">
        <v>1</v>
      </c>
      <c r="I9">
        <v>2817.9</v>
      </c>
      <c r="J9">
        <v>9.1300000000000008</v>
      </c>
      <c r="K9">
        <v>0.20100001000000001</v>
      </c>
      <c r="L9">
        <v>7.3049998299999999</v>
      </c>
      <c r="M9">
        <v>7.0729999499999998</v>
      </c>
      <c r="N9">
        <v>4.0583050000000002E-2</v>
      </c>
      <c r="O9">
        <v>2817.8999023400002</v>
      </c>
      <c r="P9">
        <v>9.5490903899999999</v>
      </c>
      <c r="Q9">
        <v>0</v>
      </c>
      <c r="R9">
        <v>0</v>
      </c>
      <c r="S9">
        <v>-1.6548533400000001</v>
      </c>
      <c r="T9">
        <v>-78.674369810000002</v>
      </c>
      <c r="U9">
        <v>12.871138569999999</v>
      </c>
      <c r="V9">
        <v>951.75</v>
      </c>
      <c r="Y9" s="21">
        <v>806.25</v>
      </c>
      <c r="Z9">
        <v>8</v>
      </c>
      <c r="AA9">
        <f t="shared" si="0"/>
        <v>806.25</v>
      </c>
      <c r="AD9">
        <v>2</v>
      </c>
      <c r="AE9" s="7" t="s">
        <v>38</v>
      </c>
      <c r="AF9" s="7">
        <f>MAX(F2:F273)</f>
        <v>8.2170260000000006</v>
      </c>
      <c r="AG9" s="7" t="s">
        <v>37</v>
      </c>
      <c r="AI9" s="9" t="s">
        <v>39</v>
      </c>
      <c r="AJ9" s="11">
        <v>12.53</v>
      </c>
      <c r="AK9" s="1" t="s">
        <v>37</v>
      </c>
    </row>
    <row r="10" spans="1:37" x14ac:dyDescent="0.3">
      <c r="A10">
        <v>9</v>
      </c>
      <c r="B10" t="s">
        <v>1406</v>
      </c>
      <c r="C10" t="s">
        <v>1407</v>
      </c>
      <c r="D10">
        <v>-78.6743666666666</v>
      </c>
      <c r="E10">
        <v>-1.65485333333333</v>
      </c>
      <c r="F10" s="20">
        <v>0</v>
      </c>
      <c r="G10" s="2">
        <f t="shared" si="1"/>
        <v>0</v>
      </c>
      <c r="H10">
        <v>1</v>
      </c>
      <c r="I10">
        <v>2817.9</v>
      </c>
      <c r="J10">
        <v>9.1300000000000008</v>
      </c>
      <c r="K10">
        <v>0.17</v>
      </c>
      <c r="L10">
        <v>7.3740000700000001</v>
      </c>
      <c r="M10">
        <v>7.1040000900000004</v>
      </c>
      <c r="N10">
        <v>3.2134749999999997E-2</v>
      </c>
      <c r="O10">
        <v>2817.8999023400002</v>
      </c>
      <c r="P10">
        <v>9.5490903899999999</v>
      </c>
      <c r="Q10">
        <v>0</v>
      </c>
      <c r="R10">
        <v>0</v>
      </c>
      <c r="S10">
        <v>-1.6548533400000001</v>
      </c>
      <c r="T10">
        <v>-78.674369810000002</v>
      </c>
      <c r="U10">
        <v>12.87127686</v>
      </c>
      <c r="V10">
        <v>1510.5</v>
      </c>
      <c r="Y10" s="21">
        <v>811.25</v>
      </c>
      <c r="Z10">
        <v>9</v>
      </c>
      <c r="AA10">
        <f t="shared" si="0"/>
        <v>811.25</v>
      </c>
      <c r="AD10">
        <v>3</v>
      </c>
      <c r="AE10" s="7" t="s">
        <v>40</v>
      </c>
      <c r="AF10" s="7">
        <f>MAX(G2:G273)</f>
        <v>2.4345074166666669</v>
      </c>
      <c r="AG10" s="7" t="s">
        <v>1408</v>
      </c>
      <c r="AI10" s="9" t="s">
        <v>40</v>
      </c>
      <c r="AJ10" s="11">
        <v>3.3358333333333334</v>
      </c>
      <c r="AK10" s="1" t="s">
        <v>41</v>
      </c>
    </row>
    <row r="11" spans="1:37" x14ac:dyDescent="0.3">
      <c r="A11">
        <v>10</v>
      </c>
      <c r="B11" t="s">
        <v>1409</v>
      </c>
      <c r="C11" t="s">
        <v>1410</v>
      </c>
      <c r="D11">
        <v>-78.6743666666666</v>
      </c>
      <c r="E11">
        <v>-1.65485333333333</v>
      </c>
      <c r="F11" s="20">
        <v>0</v>
      </c>
      <c r="G11" s="2">
        <f t="shared" si="1"/>
        <v>-0.13103970000000001</v>
      </c>
      <c r="H11">
        <v>1.1000000000000001</v>
      </c>
      <c r="I11">
        <v>2817.9</v>
      </c>
      <c r="J11">
        <v>9.1300000000000008</v>
      </c>
      <c r="K11">
        <v>1.82299995</v>
      </c>
      <c r="L11">
        <v>9.1610002500000007</v>
      </c>
      <c r="M11">
        <v>4.4679999400000003</v>
      </c>
      <c r="N11">
        <v>7.4477970000000004E-2</v>
      </c>
      <c r="O11">
        <v>2817.8999023400002</v>
      </c>
      <c r="P11">
        <v>9.5490903899999999</v>
      </c>
      <c r="Q11">
        <v>0</v>
      </c>
      <c r="R11">
        <v>0</v>
      </c>
      <c r="S11">
        <v>-1.6548533400000001</v>
      </c>
      <c r="T11">
        <v>-78.674369810000002</v>
      </c>
      <c r="U11">
        <v>12.87141609</v>
      </c>
      <c r="V11">
        <v>1510.5</v>
      </c>
      <c r="Y11" s="21">
        <v>812.5</v>
      </c>
      <c r="Z11">
        <v>10</v>
      </c>
      <c r="AA11">
        <f t="shared" si="0"/>
        <v>812.5</v>
      </c>
      <c r="AD11">
        <v>4</v>
      </c>
      <c r="AE11" s="7" t="s">
        <v>42</v>
      </c>
      <c r="AF11" s="7">
        <f>SUMIF(G2:G273,"&gt;0")/AJ5</f>
        <v>0.36746596844262269</v>
      </c>
      <c r="AG11" s="7" t="s">
        <v>1408</v>
      </c>
      <c r="AI11" s="9" t="s">
        <v>43</v>
      </c>
      <c r="AJ11" s="11">
        <v>0.36972127028711232</v>
      </c>
      <c r="AK11" s="1" t="s">
        <v>41</v>
      </c>
    </row>
    <row r="12" spans="1:37" x14ac:dyDescent="0.3">
      <c r="A12">
        <v>11</v>
      </c>
      <c r="B12" t="s">
        <v>1411</v>
      </c>
      <c r="C12" t="s">
        <v>1412</v>
      </c>
      <c r="D12">
        <v>-78.6743666666666</v>
      </c>
      <c r="E12">
        <v>-1.65485333333333</v>
      </c>
      <c r="F12" s="20">
        <v>0</v>
      </c>
      <c r="G12" s="2">
        <f t="shared" si="1"/>
        <v>0.79091359999999999</v>
      </c>
      <c r="H12">
        <v>1.2</v>
      </c>
      <c r="I12">
        <v>2817.9</v>
      </c>
      <c r="J12">
        <v>9.1300000000000008</v>
      </c>
      <c r="K12">
        <v>1.06400001</v>
      </c>
      <c r="L12">
        <v>6.8470001199999997</v>
      </c>
      <c r="M12">
        <v>7.4419999099999998</v>
      </c>
      <c r="N12">
        <v>5.553669E-2</v>
      </c>
      <c r="O12">
        <v>2817.8999023400002</v>
      </c>
      <c r="P12">
        <v>9.5490903899999999</v>
      </c>
      <c r="Q12">
        <v>0</v>
      </c>
      <c r="R12">
        <v>0</v>
      </c>
      <c r="S12">
        <v>-1.6548533400000001</v>
      </c>
      <c r="T12">
        <v>-78.674369810000002</v>
      </c>
      <c r="U12">
        <v>12.87141609</v>
      </c>
      <c r="V12">
        <v>1055.5</v>
      </c>
      <c r="Y12" s="21">
        <v>812.5</v>
      </c>
      <c r="Z12">
        <v>11</v>
      </c>
      <c r="AA12">
        <f t="shared" si="0"/>
        <v>812.5</v>
      </c>
      <c r="AD12">
        <v>5</v>
      </c>
      <c r="AE12" s="7" t="s">
        <v>44</v>
      </c>
      <c r="AF12" s="7">
        <f>SUMIF(G2:G273,"&lt;0")/AJ6</f>
        <v>-0.37992244194915259</v>
      </c>
      <c r="AG12" s="7" t="s">
        <v>1408</v>
      </c>
      <c r="AI12" s="9" t="s">
        <v>45</v>
      </c>
      <c r="AJ12" s="11">
        <v>-0.36675792578534649</v>
      </c>
      <c r="AK12" s="1" t="s">
        <v>41</v>
      </c>
    </row>
    <row r="13" spans="1:37" x14ac:dyDescent="0.3">
      <c r="A13">
        <v>12</v>
      </c>
      <c r="B13" t="s">
        <v>1413</v>
      </c>
      <c r="C13" t="s">
        <v>1414</v>
      </c>
      <c r="D13">
        <v>-78.674368333333305</v>
      </c>
      <c r="E13">
        <v>-1.6548799999999999</v>
      </c>
      <c r="F13" s="20">
        <v>1.5724764</v>
      </c>
      <c r="G13" s="2">
        <f t="shared" si="1"/>
        <v>1.738731625</v>
      </c>
      <c r="H13">
        <v>1.3</v>
      </c>
      <c r="I13">
        <v>2818.6</v>
      </c>
      <c r="J13">
        <v>187.37</v>
      </c>
      <c r="K13">
        <v>-3.2699999800000001</v>
      </c>
      <c r="L13">
        <v>5.0339999200000003</v>
      </c>
      <c r="M13">
        <v>7.4850001300000004</v>
      </c>
      <c r="N13">
        <v>3.6001230000000002E-2</v>
      </c>
      <c r="O13">
        <v>2818.6000976599998</v>
      </c>
      <c r="P13">
        <v>9.5490903899999999</v>
      </c>
      <c r="Q13">
        <v>5.6609148999999999</v>
      </c>
      <c r="R13">
        <v>8</v>
      </c>
      <c r="S13">
        <v>-1.65488005</v>
      </c>
      <c r="T13">
        <v>-78.674369810000002</v>
      </c>
      <c r="U13">
        <v>12.87155437</v>
      </c>
      <c r="V13">
        <v>1751.75</v>
      </c>
      <c r="Y13" s="21">
        <v>814.75</v>
      </c>
      <c r="Z13">
        <v>12</v>
      </c>
      <c r="AA13">
        <f t="shared" si="0"/>
        <v>814.75</v>
      </c>
      <c r="AD13">
        <v>6</v>
      </c>
      <c r="AE13" s="7" t="s">
        <v>46</v>
      </c>
      <c r="AF13" s="7">
        <f>AF6*100</f>
        <v>31.617647058823529</v>
      </c>
      <c r="AG13" s="7"/>
      <c r="AI13" s="9" t="s">
        <v>47</v>
      </c>
      <c r="AJ13" s="10">
        <v>26.756217099292069</v>
      </c>
      <c r="AK13" s="1" t="s">
        <v>48</v>
      </c>
    </row>
    <row r="14" spans="1:37" x14ac:dyDescent="0.3">
      <c r="A14">
        <v>13</v>
      </c>
      <c r="B14" t="s">
        <v>1415</v>
      </c>
      <c r="C14" t="s">
        <v>1416</v>
      </c>
      <c r="D14">
        <v>-78.674371666666602</v>
      </c>
      <c r="E14">
        <v>-1.6549033333333301</v>
      </c>
      <c r="F14" s="20">
        <v>3.088848</v>
      </c>
      <c r="G14" s="2">
        <f t="shared" si="1"/>
        <v>1.1581679</v>
      </c>
      <c r="H14">
        <v>1.5</v>
      </c>
      <c r="I14">
        <v>2818.5</v>
      </c>
      <c r="J14">
        <v>191.2</v>
      </c>
      <c r="K14">
        <v>-1.05499995</v>
      </c>
      <c r="L14">
        <v>4.1820001600000003</v>
      </c>
      <c r="M14">
        <v>8.4499998099999996</v>
      </c>
      <c r="N14">
        <v>-1.984547E-2</v>
      </c>
      <c r="O14">
        <v>2818.5</v>
      </c>
      <c r="P14">
        <v>9.5490903899999999</v>
      </c>
      <c r="Q14">
        <v>11.119853020000001</v>
      </c>
      <c r="R14">
        <v>8</v>
      </c>
      <c r="S14">
        <v>-1.65490329</v>
      </c>
      <c r="T14">
        <v>-78.674369810000002</v>
      </c>
      <c r="U14">
        <v>12.87359238</v>
      </c>
      <c r="V14">
        <v>1751.75</v>
      </c>
      <c r="Y14" s="21">
        <v>814.75</v>
      </c>
      <c r="Z14">
        <v>13</v>
      </c>
      <c r="AA14">
        <f t="shared" si="0"/>
        <v>814.75</v>
      </c>
    </row>
    <row r="15" spans="1:37" x14ac:dyDescent="0.3">
      <c r="A15">
        <v>14</v>
      </c>
      <c r="B15" t="s">
        <v>1417</v>
      </c>
      <c r="C15" t="s">
        <v>1418</v>
      </c>
      <c r="D15">
        <v>-78.674381666666605</v>
      </c>
      <c r="E15">
        <v>-1.6549383333333301</v>
      </c>
      <c r="F15" s="20">
        <v>3.8460044999999998</v>
      </c>
      <c r="G15" s="2">
        <f t="shared" si="1"/>
        <v>0.56486498333333335</v>
      </c>
      <c r="H15">
        <v>1.6</v>
      </c>
      <c r="I15">
        <v>2818.4</v>
      </c>
      <c r="J15">
        <v>201.66</v>
      </c>
      <c r="K15">
        <v>-2.875</v>
      </c>
      <c r="L15">
        <v>4.3610000600000003</v>
      </c>
      <c r="M15">
        <v>7.69099998</v>
      </c>
      <c r="N15">
        <v>-3.3286929999999999E-2</v>
      </c>
      <c r="O15">
        <v>2818.3999023400002</v>
      </c>
      <c r="P15">
        <v>9.5532150300000005</v>
      </c>
      <c r="Q15">
        <v>13.845615390000001</v>
      </c>
      <c r="R15">
        <v>12</v>
      </c>
      <c r="S15">
        <v>-1.65493834</v>
      </c>
      <c r="T15">
        <v>-78.67438507</v>
      </c>
      <c r="U15">
        <v>12.87359238</v>
      </c>
      <c r="V15">
        <v>1121.25</v>
      </c>
      <c r="Y15" s="21">
        <v>816.5</v>
      </c>
      <c r="Z15">
        <v>14</v>
      </c>
      <c r="AA15">
        <f t="shared" si="0"/>
        <v>816.5</v>
      </c>
    </row>
    <row r="16" spans="1:37" x14ac:dyDescent="0.3">
      <c r="A16">
        <v>15</v>
      </c>
      <c r="B16" t="s">
        <v>1419</v>
      </c>
      <c r="C16" t="s">
        <v>1420</v>
      </c>
      <c r="D16">
        <v>-78.674396666666595</v>
      </c>
      <c r="E16">
        <v>-1.6549766666666601</v>
      </c>
      <c r="F16" s="20">
        <v>4.2902100000000001</v>
      </c>
      <c r="G16" s="2">
        <f t="shared" si="1"/>
        <v>0.26087823333333343</v>
      </c>
      <c r="H16">
        <v>1.6</v>
      </c>
      <c r="I16">
        <v>2818.3</v>
      </c>
      <c r="J16">
        <v>206.81</v>
      </c>
      <c r="K16">
        <v>-3.13400006</v>
      </c>
      <c r="L16">
        <v>4.0069999699999999</v>
      </c>
      <c r="M16">
        <v>7.5019998599999997</v>
      </c>
      <c r="N16">
        <v>3.2192800000000001E-2</v>
      </c>
      <c r="O16">
        <v>2818.3000488299999</v>
      </c>
      <c r="P16">
        <v>9.5586423899999993</v>
      </c>
      <c r="Q16">
        <v>15.4447546</v>
      </c>
      <c r="R16">
        <v>14</v>
      </c>
      <c r="S16">
        <v>-1.65497673</v>
      </c>
      <c r="T16">
        <v>-78.674400329999997</v>
      </c>
      <c r="U16">
        <v>12.87300205</v>
      </c>
      <c r="V16">
        <v>1224.25</v>
      </c>
      <c r="Y16" s="21">
        <v>821.75</v>
      </c>
      <c r="Z16">
        <v>15</v>
      </c>
      <c r="AA16">
        <f t="shared" si="0"/>
        <v>821.75</v>
      </c>
      <c r="AG16" s="13" t="s">
        <v>49</v>
      </c>
    </row>
    <row r="17" spans="1:34" x14ac:dyDescent="0.3">
      <c r="A17">
        <v>16</v>
      </c>
      <c r="B17" t="s">
        <v>1421</v>
      </c>
      <c r="C17" t="s">
        <v>1422</v>
      </c>
      <c r="D17">
        <v>-78.674414999999996</v>
      </c>
      <c r="E17">
        <v>-1.6550166666666599</v>
      </c>
      <c r="F17" s="20">
        <v>4.4049925999999999</v>
      </c>
      <c r="G17" s="2">
        <f t="shared" si="1"/>
        <v>2.5478458333333658E-2</v>
      </c>
      <c r="H17">
        <v>1.6</v>
      </c>
      <c r="I17">
        <v>2818.4</v>
      </c>
      <c r="J17">
        <v>213.27</v>
      </c>
      <c r="K17">
        <v>-3.1670000599999999</v>
      </c>
      <c r="L17">
        <v>4.13100004</v>
      </c>
      <c r="M17">
        <v>7.4470000299999999</v>
      </c>
      <c r="N17">
        <v>-4.3926099999999999E-3</v>
      </c>
      <c r="O17">
        <v>2818.3999023400002</v>
      </c>
      <c r="P17">
        <v>9.5586423899999993</v>
      </c>
      <c r="Q17">
        <v>15.857973100000001</v>
      </c>
      <c r="R17">
        <v>14</v>
      </c>
      <c r="S17">
        <v>-1.65501666</v>
      </c>
      <c r="T17">
        <v>-78.674415589999995</v>
      </c>
      <c r="U17">
        <v>12.87166214</v>
      </c>
      <c r="V17">
        <v>1224.25</v>
      </c>
      <c r="Y17" s="21">
        <v>821.75</v>
      </c>
      <c r="Z17">
        <v>16</v>
      </c>
      <c r="AA17">
        <f t="shared" si="0"/>
        <v>821.75</v>
      </c>
      <c r="AG17" s="14" t="s">
        <v>50</v>
      </c>
      <c r="AH17" s="12">
        <f>(ABS(AJ8-AF8)/AJ8)*100</f>
        <v>25.634559986485904</v>
      </c>
    </row>
    <row r="18" spans="1:34" x14ac:dyDescent="0.3">
      <c r="A18">
        <v>17</v>
      </c>
      <c r="B18" t="s">
        <v>1423</v>
      </c>
      <c r="C18" t="s">
        <v>1424</v>
      </c>
      <c r="D18">
        <v>-78.674440000000004</v>
      </c>
      <c r="E18">
        <v>-1.6550549999999999</v>
      </c>
      <c r="F18" s="20">
        <v>4.4302140000000003</v>
      </c>
      <c r="G18" s="2">
        <f t="shared" si="1"/>
        <v>0.12893804166666678</v>
      </c>
      <c r="H18">
        <v>1.6</v>
      </c>
      <c r="I18">
        <v>2818.3</v>
      </c>
      <c r="J18">
        <v>219.74</v>
      </c>
      <c r="K18">
        <v>-4.98799992</v>
      </c>
      <c r="L18">
        <v>5.1950001700000001</v>
      </c>
      <c r="M18">
        <v>7.0250000999999997</v>
      </c>
      <c r="N18">
        <v>3.120038E-2</v>
      </c>
      <c r="O18">
        <v>2818.3000488299999</v>
      </c>
      <c r="P18">
        <v>9.5646562599999996</v>
      </c>
      <c r="Q18">
        <v>15.94876957</v>
      </c>
      <c r="R18">
        <v>15</v>
      </c>
      <c r="S18">
        <v>-1.6550550500000001</v>
      </c>
      <c r="T18">
        <v>-78.674438480000006</v>
      </c>
      <c r="U18">
        <v>12.87166214</v>
      </c>
      <c r="V18">
        <v>1226.75</v>
      </c>
      <c r="Y18" s="21">
        <v>823.25</v>
      </c>
      <c r="Z18">
        <v>17</v>
      </c>
      <c r="AA18">
        <f t="shared" si="0"/>
        <v>823.25</v>
      </c>
      <c r="AG18" s="14" t="s">
        <v>51</v>
      </c>
      <c r="AH18" s="12">
        <f>(ABS(AJ9-AF9)/AJ9)*100</f>
        <v>34.4211811652035</v>
      </c>
    </row>
    <row r="19" spans="1:34" x14ac:dyDescent="0.3">
      <c r="A19">
        <v>18</v>
      </c>
      <c r="B19" t="s">
        <v>1425</v>
      </c>
      <c r="C19" t="s">
        <v>1426</v>
      </c>
      <c r="D19">
        <v>-78.674468333333294</v>
      </c>
      <c r="E19">
        <v>-1.65509</v>
      </c>
      <c r="F19" s="20">
        <v>4.6602949999999996</v>
      </c>
      <c r="G19" s="2">
        <f t="shared" si="1"/>
        <v>0.20777643333333332</v>
      </c>
      <c r="H19">
        <v>1.7</v>
      </c>
      <c r="I19">
        <v>2818.3</v>
      </c>
      <c r="J19">
        <v>224.76</v>
      </c>
      <c r="K19">
        <v>-3.56500006</v>
      </c>
      <c r="L19">
        <v>3.1229999099999999</v>
      </c>
      <c r="M19">
        <v>11.24100018</v>
      </c>
      <c r="N19">
        <v>0.26255553999999998</v>
      </c>
      <c r="O19">
        <v>2818.3000488299999</v>
      </c>
      <c r="P19">
        <v>9.5708274800000002</v>
      </c>
      <c r="Q19">
        <v>16.777061459999999</v>
      </c>
      <c r="R19">
        <v>15</v>
      </c>
      <c r="S19">
        <v>-1.6550899699999999</v>
      </c>
      <c r="T19">
        <v>-78.674468989999994</v>
      </c>
      <c r="U19">
        <v>12.8710022</v>
      </c>
      <c r="V19">
        <v>1259</v>
      </c>
      <c r="Y19" s="21">
        <v>824.25</v>
      </c>
      <c r="Z19">
        <v>18</v>
      </c>
      <c r="AA19">
        <f t="shared" si="0"/>
        <v>824.25</v>
      </c>
      <c r="AG19" s="14" t="s">
        <v>52</v>
      </c>
      <c r="AH19" s="12">
        <f>(ABS(AJ10-AF10)/AJ10)*100</f>
        <v>27.019512865350983</v>
      </c>
    </row>
    <row r="20" spans="1:34" x14ac:dyDescent="0.3">
      <c r="A20">
        <v>19</v>
      </c>
      <c r="B20" t="s">
        <v>1427</v>
      </c>
      <c r="C20" t="s">
        <v>1428</v>
      </c>
      <c r="D20">
        <v>-78.674496666666599</v>
      </c>
      <c r="E20">
        <v>-1.655125</v>
      </c>
      <c r="F20" s="20">
        <v>4.7853726999999999</v>
      </c>
      <c r="G20" s="2">
        <f t="shared" si="1"/>
        <v>3.6459500000000679E-2</v>
      </c>
      <c r="H20">
        <v>1.7</v>
      </c>
      <c r="I20">
        <v>2818.4</v>
      </c>
      <c r="J20">
        <v>222.56</v>
      </c>
      <c r="K20">
        <v>-5.0359997700000001</v>
      </c>
      <c r="L20">
        <v>4.2249999000000003</v>
      </c>
      <c r="M20">
        <v>9.375</v>
      </c>
      <c r="N20">
        <v>3.4400359999999998E-2</v>
      </c>
      <c r="O20">
        <v>2818.3999023400002</v>
      </c>
      <c r="P20">
        <v>9.5708274800000002</v>
      </c>
      <c r="Q20">
        <v>17.227340699999999</v>
      </c>
      <c r="R20">
        <v>15</v>
      </c>
      <c r="S20">
        <v>-1.6551250200000001</v>
      </c>
      <c r="T20">
        <v>-78.674499510000004</v>
      </c>
      <c r="U20">
        <v>12.87016678</v>
      </c>
      <c r="V20">
        <v>1259</v>
      </c>
      <c r="Y20" s="21">
        <v>824.5</v>
      </c>
      <c r="Z20">
        <v>19</v>
      </c>
      <c r="AA20">
        <f t="shared" si="0"/>
        <v>824.5</v>
      </c>
      <c r="AG20" s="14" t="s">
        <v>53</v>
      </c>
      <c r="AH20" s="12">
        <f>(ABS(AJ11-AF11)/AJ11)*100</f>
        <v>0.6100005668427585</v>
      </c>
    </row>
    <row r="21" spans="1:34" x14ac:dyDescent="0.3">
      <c r="A21">
        <v>20</v>
      </c>
      <c r="B21" t="s">
        <v>1429</v>
      </c>
      <c r="C21" t="s">
        <v>1430</v>
      </c>
      <c r="D21">
        <v>-78.674524999999903</v>
      </c>
      <c r="E21">
        <v>-1.65516166666666</v>
      </c>
      <c r="F21" s="20">
        <v>4.7529450000000004</v>
      </c>
      <c r="G21" s="2">
        <f t="shared" si="1"/>
        <v>-1.9516849999999735E-2</v>
      </c>
      <c r="H21">
        <v>1.7</v>
      </c>
      <c r="I21">
        <v>2818.4</v>
      </c>
      <c r="J21">
        <v>219.63</v>
      </c>
      <c r="K21">
        <v>-3.6749999500000001</v>
      </c>
      <c r="L21">
        <v>3.9590001099999999</v>
      </c>
      <c r="M21">
        <v>7.9210000000000003</v>
      </c>
      <c r="N21">
        <v>1.2525329999999999E-2</v>
      </c>
      <c r="O21">
        <v>2818.3999023400002</v>
      </c>
      <c r="P21">
        <v>9.5770397200000001</v>
      </c>
      <c r="Q21">
        <v>17.110601429999999</v>
      </c>
      <c r="R21">
        <v>15</v>
      </c>
      <c r="S21">
        <v>-1.6551616199999999</v>
      </c>
      <c r="T21">
        <v>-78.674522400000001</v>
      </c>
      <c r="U21">
        <v>12.87016678</v>
      </c>
      <c r="V21">
        <v>1281.5</v>
      </c>
      <c r="Y21" s="21">
        <v>827</v>
      </c>
      <c r="Z21">
        <v>20</v>
      </c>
      <c r="AA21">
        <f t="shared" si="0"/>
        <v>827</v>
      </c>
      <c r="AG21" s="14" t="s">
        <v>54</v>
      </c>
      <c r="AH21" s="12">
        <f>(ABS(AJ12-AF12)/ABS(AJ12))*100</f>
        <v>3.589429222454195</v>
      </c>
    </row>
    <row r="22" spans="1:34" x14ac:dyDescent="0.3">
      <c r="A22">
        <v>21</v>
      </c>
      <c r="B22" t="s">
        <v>1431</v>
      </c>
      <c r="C22" t="s">
        <v>1432</v>
      </c>
      <c r="D22">
        <v>-78.674553333333293</v>
      </c>
      <c r="E22">
        <v>-1.65519833333333</v>
      </c>
      <c r="F22" s="20">
        <v>4.7339000000000002</v>
      </c>
      <c r="G22" s="2">
        <f t="shared" si="1"/>
        <v>-0.14459420833333395</v>
      </c>
      <c r="H22">
        <v>1.7</v>
      </c>
      <c r="I22">
        <v>2818.8</v>
      </c>
      <c r="J22">
        <v>218.76</v>
      </c>
      <c r="K22">
        <v>-3.2609999200000002</v>
      </c>
      <c r="L22">
        <v>3.4059998999999999</v>
      </c>
      <c r="M22">
        <v>8.22099972</v>
      </c>
      <c r="N22">
        <v>-1.2020680000000001E-2</v>
      </c>
      <c r="O22">
        <v>2818.8000488299999</v>
      </c>
      <c r="P22">
        <v>9.5833606699999994</v>
      </c>
      <c r="Q22">
        <v>17.04203987</v>
      </c>
      <c r="R22">
        <v>16</v>
      </c>
      <c r="S22">
        <v>-1.6551983400000001</v>
      </c>
      <c r="T22">
        <v>-78.674552919999996</v>
      </c>
      <c r="U22">
        <v>12.86852264</v>
      </c>
      <c r="V22">
        <v>1259.75</v>
      </c>
      <c r="Y22" s="21">
        <v>827</v>
      </c>
      <c r="Z22">
        <v>21</v>
      </c>
      <c r="AA22">
        <f t="shared" si="0"/>
        <v>827</v>
      </c>
      <c r="AG22" s="14" t="s">
        <v>46</v>
      </c>
      <c r="AH22" s="12">
        <f>(ABS(AJ13-AF13)/ABS(AJ13))*100</f>
        <v>18.169347114693903</v>
      </c>
    </row>
    <row r="23" spans="1:34" x14ac:dyDescent="0.3">
      <c r="A23">
        <v>22</v>
      </c>
      <c r="B23" t="s">
        <v>1433</v>
      </c>
      <c r="C23" t="s">
        <v>1434</v>
      </c>
      <c r="D23">
        <v>-78.674580000000006</v>
      </c>
      <c r="E23">
        <v>-1.65523333333333</v>
      </c>
      <c r="F23" s="20">
        <v>4.4827155999999997</v>
      </c>
      <c r="G23" s="2">
        <f t="shared" si="1"/>
        <v>-0.21056394166666692</v>
      </c>
      <c r="H23">
        <v>1.6</v>
      </c>
      <c r="I23">
        <v>2818.9</v>
      </c>
      <c r="J23">
        <v>218.69</v>
      </c>
      <c r="K23">
        <v>-3.6319999699999999</v>
      </c>
      <c r="L23">
        <v>3.3220000299999999</v>
      </c>
      <c r="M23">
        <v>8.3909997900000004</v>
      </c>
      <c r="N23">
        <v>1.065165E-2</v>
      </c>
      <c r="O23">
        <v>2818.8999023400002</v>
      </c>
      <c r="P23">
        <v>9.5833606699999994</v>
      </c>
      <c r="Q23">
        <v>16.137775420000001</v>
      </c>
      <c r="R23">
        <v>16</v>
      </c>
      <c r="S23">
        <v>-1.6552333800000001</v>
      </c>
      <c r="T23">
        <v>-78.674583440000006</v>
      </c>
      <c r="U23">
        <v>12.86649418</v>
      </c>
      <c r="V23">
        <v>1259.75</v>
      </c>
      <c r="Y23" s="21">
        <v>827.5</v>
      </c>
      <c r="Z23">
        <v>22</v>
      </c>
      <c r="AA23">
        <f t="shared" si="0"/>
        <v>827.5</v>
      </c>
      <c r="AG23" s="14"/>
      <c r="AH23" s="12"/>
    </row>
    <row r="24" spans="1:34" x14ac:dyDescent="0.3">
      <c r="A24">
        <v>23</v>
      </c>
      <c r="B24" t="s">
        <v>1435</v>
      </c>
      <c r="C24" t="s">
        <v>1436</v>
      </c>
      <c r="D24">
        <v>-78.674606666666605</v>
      </c>
      <c r="E24">
        <v>-1.65526666666666</v>
      </c>
      <c r="F24" s="20">
        <v>4.3586679999999998</v>
      </c>
      <c r="G24" s="2">
        <f t="shared" si="1"/>
        <v>-0.11902944999999976</v>
      </c>
      <c r="H24">
        <v>1.7</v>
      </c>
      <c r="I24">
        <v>2818.8</v>
      </c>
      <c r="J24">
        <v>218.5</v>
      </c>
      <c r="K24">
        <v>-3.03800011</v>
      </c>
      <c r="L24">
        <v>4.1789999</v>
      </c>
      <c r="M24">
        <v>8.3240003599999994</v>
      </c>
      <c r="N24">
        <v>2.5890449999999999E-2</v>
      </c>
      <c r="O24">
        <v>2818.8000488299999</v>
      </c>
      <c r="P24">
        <v>9.5899114599999997</v>
      </c>
      <c r="Q24">
        <v>15.69120407</v>
      </c>
      <c r="R24">
        <v>16</v>
      </c>
      <c r="S24">
        <v>-1.65526664</v>
      </c>
      <c r="T24">
        <v>-78.674606319999995</v>
      </c>
      <c r="U24">
        <v>12.86649418</v>
      </c>
      <c r="V24">
        <v>1182.25</v>
      </c>
      <c r="Y24" s="21">
        <v>827.5</v>
      </c>
      <c r="Z24">
        <v>23</v>
      </c>
      <c r="AA24">
        <f t="shared" si="0"/>
        <v>827.5</v>
      </c>
      <c r="AG24" s="14" t="s">
        <v>55</v>
      </c>
      <c r="AH24" s="11">
        <f>AVERAGE(AH17:AH22)</f>
        <v>18.240671820171872</v>
      </c>
    </row>
    <row r="25" spans="1:34" x14ac:dyDescent="0.3">
      <c r="A25">
        <v>24</v>
      </c>
      <c r="B25" t="s">
        <v>1437</v>
      </c>
      <c r="C25" t="s">
        <v>1438</v>
      </c>
      <c r="D25">
        <v>-78.674631666666599</v>
      </c>
      <c r="E25">
        <v>-1.65529666666666</v>
      </c>
      <c r="F25" s="20">
        <v>4.2778562999999998</v>
      </c>
      <c r="G25" s="2">
        <f t="shared" si="1"/>
        <v>7.4377258333333598E-2</v>
      </c>
      <c r="H25">
        <v>1.7</v>
      </c>
      <c r="I25">
        <v>2819.1</v>
      </c>
      <c r="J25">
        <v>221.39</v>
      </c>
      <c r="K25">
        <v>-3.7060000899999999</v>
      </c>
      <c r="L25">
        <v>3.91300011</v>
      </c>
      <c r="M25">
        <v>8.2040004700000004</v>
      </c>
      <c r="N25">
        <v>1.951717E-2</v>
      </c>
      <c r="O25">
        <v>2819.1000976599998</v>
      </c>
      <c r="P25">
        <v>9.5963096599999993</v>
      </c>
      <c r="Q25">
        <v>15.400282860000001</v>
      </c>
      <c r="R25">
        <v>15</v>
      </c>
      <c r="S25">
        <v>-1.65529668</v>
      </c>
      <c r="T25">
        <v>-78.674629210000006</v>
      </c>
      <c r="U25">
        <v>12.8658371</v>
      </c>
      <c r="V25">
        <v>1171.25</v>
      </c>
      <c r="Y25" s="21">
        <v>827.75</v>
      </c>
      <c r="Z25">
        <v>24</v>
      </c>
      <c r="AA25">
        <f t="shared" si="0"/>
        <v>827.75</v>
      </c>
    </row>
    <row r="26" spans="1:34" x14ac:dyDescent="0.3">
      <c r="A26">
        <v>25</v>
      </c>
      <c r="B26" t="s">
        <v>1439</v>
      </c>
      <c r="C26" t="s">
        <v>1440</v>
      </c>
      <c r="D26">
        <v>-78.674658333333298</v>
      </c>
      <c r="E26">
        <v>-1.65532833333333</v>
      </c>
      <c r="F26" s="20">
        <v>4.5233790000000003</v>
      </c>
      <c r="G26" s="2">
        <f t="shared" si="1"/>
        <v>0.39792332500000055</v>
      </c>
      <c r="H26">
        <v>1.7</v>
      </c>
      <c r="I26">
        <v>2819</v>
      </c>
      <c r="J26">
        <v>226.05</v>
      </c>
      <c r="K26">
        <v>-3.88400006</v>
      </c>
      <c r="L26">
        <v>3.8580000399999999</v>
      </c>
      <c r="M26">
        <v>7.1069998700000001</v>
      </c>
      <c r="N26">
        <v>-6.6523730000000003E-2</v>
      </c>
      <c r="O26">
        <v>2819</v>
      </c>
      <c r="P26">
        <v>9.5963096599999993</v>
      </c>
      <c r="Q26">
        <v>16.284162519999999</v>
      </c>
      <c r="R26">
        <v>15</v>
      </c>
      <c r="S26">
        <v>-1.65532827</v>
      </c>
      <c r="T26">
        <v>-78.674659730000002</v>
      </c>
      <c r="U26">
        <v>12.86513901</v>
      </c>
      <c r="V26">
        <v>1171.25</v>
      </c>
      <c r="Y26" s="21">
        <v>827.75</v>
      </c>
      <c r="Z26">
        <v>25</v>
      </c>
      <c r="AA26">
        <f t="shared" si="0"/>
        <v>827.75</v>
      </c>
    </row>
    <row r="27" spans="1:34" x14ac:dyDescent="0.3">
      <c r="A27">
        <v>26</v>
      </c>
      <c r="B27" t="s">
        <v>1441</v>
      </c>
      <c r="C27" t="s">
        <v>1442</v>
      </c>
      <c r="D27">
        <v>-78.674688333333293</v>
      </c>
      <c r="E27">
        <v>-1.6553583333333299</v>
      </c>
      <c r="F27" s="20">
        <v>4.9078765000000004</v>
      </c>
      <c r="G27" s="2">
        <f t="shared" si="1"/>
        <v>6.313915833333332E-2</v>
      </c>
      <c r="H27">
        <v>1.7</v>
      </c>
      <c r="I27">
        <v>2818.9</v>
      </c>
      <c r="J27">
        <v>224.84</v>
      </c>
      <c r="K27">
        <v>-2.6619999399999998</v>
      </c>
      <c r="L27">
        <v>3.0529999700000001</v>
      </c>
      <c r="M27">
        <v>7.7300000200000003</v>
      </c>
      <c r="N27">
        <v>-9.1400980000000007E-2</v>
      </c>
      <c r="O27">
        <v>2818.8999023400002</v>
      </c>
      <c r="P27">
        <v>9.6024971000000008</v>
      </c>
      <c r="Q27">
        <v>17.66835403</v>
      </c>
      <c r="R27">
        <v>15</v>
      </c>
      <c r="S27">
        <v>-1.65535831</v>
      </c>
      <c r="T27">
        <v>-78.674690249999998</v>
      </c>
      <c r="U27">
        <v>12.86513901</v>
      </c>
      <c r="V27">
        <v>1255.5</v>
      </c>
      <c r="Y27" s="21">
        <v>829.25</v>
      </c>
      <c r="Z27">
        <v>26</v>
      </c>
      <c r="AA27">
        <f t="shared" si="0"/>
        <v>829.25</v>
      </c>
    </row>
    <row r="28" spans="1:34" x14ac:dyDescent="0.3">
      <c r="A28">
        <v>27</v>
      </c>
      <c r="B28" t="s">
        <v>1443</v>
      </c>
      <c r="C28" t="s">
        <v>1444</v>
      </c>
      <c r="D28">
        <v>-78.674718333333303</v>
      </c>
      <c r="E28">
        <v>-1.6553899999999999</v>
      </c>
      <c r="F28" s="20">
        <v>4.6237497000000003</v>
      </c>
      <c r="G28" s="2">
        <f t="shared" si="1"/>
        <v>-0.37094316666666655</v>
      </c>
      <c r="H28">
        <v>1.7</v>
      </c>
      <c r="I28">
        <v>2818.9</v>
      </c>
      <c r="J28">
        <v>226.19</v>
      </c>
      <c r="K28">
        <v>-3.58699989</v>
      </c>
      <c r="L28">
        <v>3.47000003</v>
      </c>
      <c r="M28">
        <v>8.7259998299999992</v>
      </c>
      <c r="N28">
        <v>2.6405000000000001E-3</v>
      </c>
      <c r="O28">
        <v>2818.8999023400002</v>
      </c>
      <c r="P28">
        <v>9.6089038799999997</v>
      </c>
      <c r="Q28">
        <v>16.645498280000002</v>
      </c>
      <c r="R28">
        <v>16</v>
      </c>
      <c r="S28">
        <v>-1.65539002</v>
      </c>
      <c r="T28">
        <v>-78.67472076</v>
      </c>
      <c r="U28">
        <v>12.86361599</v>
      </c>
      <c r="V28">
        <v>1241.75</v>
      </c>
      <c r="Y28" s="21">
        <v>829.25</v>
      </c>
      <c r="Z28">
        <v>27</v>
      </c>
      <c r="AA28">
        <f t="shared" si="0"/>
        <v>829.25</v>
      </c>
    </row>
    <row r="29" spans="1:34" x14ac:dyDescent="0.3">
      <c r="A29">
        <v>28</v>
      </c>
      <c r="B29" t="s">
        <v>1445</v>
      </c>
      <c r="C29" t="s">
        <v>1446</v>
      </c>
      <c r="D29">
        <v>-78.674746666666607</v>
      </c>
      <c r="E29">
        <v>-1.6554199999999999</v>
      </c>
      <c r="F29" s="20">
        <v>4.3231520000000003</v>
      </c>
      <c r="G29" s="2">
        <f t="shared" si="1"/>
        <v>-0.15729059166666678</v>
      </c>
      <c r="H29">
        <v>1.7</v>
      </c>
      <c r="I29">
        <v>2819.1</v>
      </c>
      <c r="J29">
        <v>226.23</v>
      </c>
      <c r="K29">
        <v>-3.44000006</v>
      </c>
      <c r="L29">
        <v>3.68799996</v>
      </c>
      <c r="M29">
        <v>6.9629998200000003</v>
      </c>
      <c r="N29">
        <v>2.8389060000000001E-2</v>
      </c>
      <c r="O29">
        <v>2819.1000976599998</v>
      </c>
      <c r="P29">
        <v>9.6089038799999997</v>
      </c>
      <c r="Q29">
        <v>15.563346859999999</v>
      </c>
      <c r="R29">
        <v>16</v>
      </c>
      <c r="S29">
        <v>-1.65541995</v>
      </c>
      <c r="T29">
        <v>-78.674743649999996</v>
      </c>
      <c r="U29">
        <v>12.86152077</v>
      </c>
      <c r="V29">
        <v>1241.75</v>
      </c>
      <c r="Y29" s="21">
        <v>831</v>
      </c>
      <c r="Z29">
        <v>28</v>
      </c>
      <c r="AA29">
        <f t="shared" si="0"/>
        <v>831</v>
      </c>
    </row>
    <row r="30" spans="1:34" x14ac:dyDescent="0.3">
      <c r="A30">
        <v>29</v>
      </c>
      <c r="B30" t="s">
        <v>1447</v>
      </c>
      <c r="C30" t="s">
        <v>1448</v>
      </c>
      <c r="D30">
        <v>-78.674774999999997</v>
      </c>
      <c r="E30">
        <v>-1.6554483333333301</v>
      </c>
      <c r="F30" s="20">
        <v>4.2969010000000001</v>
      </c>
      <c r="G30" s="2">
        <f t="shared" si="1"/>
        <v>-2.517844166666694E-2</v>
      </c>
      <c r="H30">
        <v>1.7</v>
      </c>
      <c r="I30">
        <v>2819.6</v>
      </c>
      <c r="J30">
        <v>226.24</v>
      </c>
      <c r="K30">
        <v>-3.6059999500000002</v>
      </c>
      <c r="L30">
        <v>3.4849999</v>
      </c>
      <c r="M30">
        <v>8.4069995899999999</v>
      </c>
      <c r="N30">
        <v>1.686752E-2</v>
      </c>
      <c r="O30">
        <v>2819.6000976599998</v>
      </c>
      <c r="P30">
        <v>9.6157531699999996</v>
      </c>
      <c r="Q30">
        <v>15.468844410000001</v>
      </c>
      <c r="R30">
        <v>16</v>
      </c>
      <c r="S30">
        <v>-1.6554483200000001</v>
      </c>
      <c r="T30">
        <v>-78.674774170000006</v>
      </c>
      <c r="U30">
        <v>12.86152077</v>
      </c>
      <c r="V30">
        <v>1183.5</v>
      </c>
      <c r="Y30" s="21">
        <v>831.75</v>
      </c>
      <c r="Z30">
        <v>29</v>
      </c>
      <c r="AA30">
        <f t="shared" si="0"/>
        <v>831.75</v>
      </c>
    </row>
    <row r="31" spans="1:34" x14ac:dyDescent="0.3">
      <c r="A31">
        <v>30</v>
      </c>
      <c r="B31" t="s">
        <v>1449</v>
      </c>
      <c r="C31" t="s">
        <v>1450</v>
      </c>
      <c r="D31">
        <v>-78.674801666666596</v>
      </c>
      <c r="E31">
        <v>-1.65547666666666</v>
      </c>
      <c r="F31" s="20">
        <v>4.180574</v>
      </c>
      <c r="G31" s="2">
        <f t="shared" si="1"/>
        <v>-0.32466110833333328</v>
      </c>
      <c r="H31">
        <v>1.7</v>
      </c>
      <c r="I31">
        <v>2819.8</v>
      </c>
      <c r="J31">
        <v>225.31</v>
      </c>
      <c r="K31">
        <v>-3.60100007</v>
      </c>
      <c r="L31">
        <v>3.3050000700000002</v>
      </c>
      <c r="M31">
        <v>7.31500006</v>
      </c>
      <c r="N31">
        <v>-8.4191080000000001E-2</v>
      </c>
      <c r="O31">
        <v>2819.8000488299999</v>
      </c>
      <c r="P31">
        <v>9.6222028700000006</v>
      </c>
      <c r="Q31">
        <v>15.05006599</v>
      </c>
      <c r="R31">
        <v>15</v>
      </c>
      <c r="S31">
        <v>-1.65547669</v>
      </c>
      <c r="T31">
        <v>-78.674804690000002</v>
      </c>
      <c r="U31">
        <v>12.85918045</v>
      </c>
      <c r="V31">
        <v>1095.25</v>
      </c>
      <c r="Y31" s="21">
        <v>834.25</v>
      </c>
      <c r="Z31">
        <v>30</v>
      </c>
      <c r="AA31">
        <f t="shared" si="0"/>
        <v>834.25</v>
      </c>
    </row>
    <row r="32" spans="1:34" x14ac:dyDescent="0.3">
      <c r="A32">
        <v>31</v>
      </c>
      <c r="B32" t="s">
        <v>1451</v>
      </c>
      <c r="C32" t="s">
        <v>1452</v>
      </c>
      <c r="D32">
        <v>-78.674828333333295</v>
      </c>
      <c r="E32">
        <v>-1.65550166666666</v>
      </c>
      <c r="F32" s="20">
        <v>3.7852670000000002</v>
      </c>
      <c r="G32" s="2">
        <f t="shared" si="1"/>
        <v>-3.4829658333333104E-2</v>
      </c>
      <c r="H32">
        <v>1.7</v>
      </c>
      <c r="I32">
        <v>2820</v>
      </c>
      <c r="J32">
        <v>223.56</v>
      </c>
      <c r="K32">
        <v>-4.30999994</v>
      </c>
      <c r="L32">
        <v>3.2690000499999998</v>
      </c>
      <c r="M32">
        <v>7.4489998799999997</v>
      </c>
      <c r="N32">
        <v>4.3192999999999999E-3</v>
      </c>
      <c r="O32">
        <v>2820</v>
      </c>
      <c r="P32">
        <v>9.6222028700000006</v>
      </c>
      <c r="Q32">
        <v>13.62696171</v>
      </c>
      <c r="R32">
        <v>15</v>
      </c>
      <c r="S32">
        <v>-1.65550172</v>
      </c>
      <c r="T32">
        <v>-78.674827579999999</v>
      </c>
      <c r="U32">
        <v>12.85823727</v>
      </c>
      <c r="V32">
        <v>1095.25</v>
      </c>
      <c r="Y32" s="21">
        <v>836.5</v>
      </c>
      <c r="Z32">
        <v>31</v>
      </c>
      <c r="AA32">
        <f t="shared" si="0"/>
        <v>836.5</v>
      </c>
    </row>
    <row r="33" spans="1:27" x14ac:dyDescent="0.3">
      <c r="A33">
        <v>32</v>
      </c>
      <c r="B33" t="s">
        <v>1453</v>
      </c>
      <c r="C33" t="s">
        <v>1454</v>
      </c>
      <c r="D33">
        <v>-78.674854999999994</v>
      </c>
      <c r="E33">
        <v>-1.65552999999999</v>
      </c>
      <c r="F33" s="20">
        <v>4.1260133000000003</v>
      </c>
      <c r="G33" s="2">
        <f t="shared" si="1"/>
        <v>0.31754098333333314</v>
      </c>
      <c r="H33">
        <v>1.7</v>
      </c>
      <c r="I33">
        <v>2820.3</v>
      </c>
      <c r="J33">
        <v>223.44</v>
      </c>
      <c r="K33">
        <v>-4.1279997799999997</v>
      </c>
      <c r="L33">
        <v>3.1229999099999999</v>
      </c>
      <c r="M33">
        <v>7.3249998099999996</v>
      </c>
      <c r="N33">
        <v>2.1392729999999999E-2</v>
      </c>
      <c r="O33">
        <v>2820.3000488299999</v>
      </c>
      <c r="P33">
        <v>9.6281957600000005</v>
      </c>
      <c r="Q33">
        <v>14.85364723</v>
      </c>
      <c r="R33">
        <v>14</v>
      </c>
      <c r="S33">
        <v>-1.6555299800000001</v>
      </c>
      <c r="T33">
        <v>-78.674858090000001</v>
      </c>
      <c r="U33">
        <v>12.85823727</v>
      </c>
      <c r="V33">
        <v>1112.25</v>
      </c>
      <c r="Y33" s="21">
        <v>836.5</v>
      </c>
      <c r="Z33">
        <v>32</v>
      </c>
      <c r="AA33">
        <f t="shared" si="0"/>
        <v>836.5</v>
      </c>
    </row>
    <row r="34" spans="1:27" x14ac:dyDescent="0.3">
      <c r="A34">
        <v>33</v>
      </c>
      <c r="B34" t="s">
        <v>1455</v>
      </c>
      <c r="C34" t="s">
        <v>1456</v>
      </c>
      <c r="D34">
        <v>-78.674881666666593</v>
      </c>
      <c r="E34">
        <v>-1.6555583333333299</v>
      </c>
      <c r="F34" s="20">
        <v>4.2783712999999999</v>
      </c>
      <c r="G34" s="2">
        <f t="shared" si="1"/>
        <v>8.4800616666666537E-2</v>
      </c>
      <c r="H34">
        <v>1.7</v>
      </c>
      <c r="I34">
        <v>2820.3</v>
      </c>
      <c r="J34">
        <v>220.17</v>
      </c>
      <c r="K34">
        <v>-4.3649997699999998</v>
      </c>
      <c r="L34">
        <v>3.8059999900000001</v>
      </c>
      <c r="M34">
        <v>7.4039998100000002</v>
      </c>
      <c r="N34">
        <v>-2.2804620000000001E-2</v>
      </c>
      <c r="O34">
        <v>2820.3000488299999</v>
      </c>
      <c r="P34">
        <v>9.6340017299999996</v>
      </c>
      <c r="Q34">
        <v>15.402136799999999</v>
      </c>
      <c r="R34">
        <v>14</v>
      </c>
      <c r="S34">
        <v>-1.65555835</v>
      </c>
      <c r="T34">
        <v>-78.674880979999998</v>
      </c>
      <c r="U34">
        <v>12.857604029999999</v>
      </c>
      <c r="V34">
        <v>1126.75</v>
      </c>
      <c r="Y34" s="21">
        <v>837.25</v>
      </c>
      <c r="Z34">
        <v>33</v>
      </c>
      <c r="AA34">
        <f t="shared" si="0"/>
        <v>837.25</v>
      </c>
    </row>
    <row r="35" spans="1:27" x14ac:dyDescent="0.3">
      <c r="A35">
        <v>34</v>
      </c>
      <c r="B35" t="s">
        <v>1457</v>
      </c>
      <c r="C35" t="s">
        <v>1458</v>
      </c>
      <c r="D35">
        <v>-78.674908333333306</v>
      </c>
      <c r="E35">
        <v>-1.6555883333333301</v>
      </c>
      <c r="F35" s="20">
        <v>4.3149166000000001</v>
      </c>
      <c r="G35" s="2">
        <f t="shared" si="1"/>
        <v>1.0723366666666697E-2</v>
      </c>
      <c r="H35">
        <v>1.8</v>
      </c>
      <c r="I35">
        <v>2820.3</v>
      </c>
      <c r="J35">
        <v>221.29</v>
      </c>
      <c r="K35">
        <v>-4.7820000599999997</v>
      </c>
      <c r="L35">
        <v>3.46499991</v>
      </c>
      <c r="M35">
        <v>8.7119998899999995</v>
      </c>
      <c r="N35">
        <v>1.2621780000000001E-2</v>
      </c>
      <c r="O35">
        <v>2820.3000488299999</v>
      </c>
      <c r="P35">
        <v>9.6340017299999996</v>
      </c>
      <c r="Q35">
        <v>15.53369904</v>
      </c>
      <c r="R35">
        <v>14</v>
      </c>
      <c r="S35">
        <v>-1.6555883899999999</v>
      </c>
      <c r="T35">
        <v>-78.674911499999993</v>
      </c>
      <c r="U35">
        <v>12.856460569999999</v>
      </c>
      <c r="V35">
        <v>1126.75</v>
      </c>
      <c r="Y35" s="21">
        <v>837.25</v>
      </c>
      <c r="Z35">
        <v>34</v>
      </c>
      <c r="AA35">
        <f t="shared" si="0"/>
        <v>837.25</v>
      </c>
    </row>
    <row r="36" spans="1:27" x14ac:dyDescent="0.3">
      <c r="A36">
        <v>35</v>
      </c>
      <c r="B36" t="s">
        <v>1459</v>
      </c>
      <c r="C36" t="s">
        <v>1460</v>
      </c>
      <c r="D36">
        <v>-78.674935000000005</v>
      </c>
      <c r="E36">
        <v>-1.6556199999999901</v>
      </c>
      <c r="F36" s="20">
        <v>4.278886</v>
      </c>
      <c r="G36" s="2">
        <f t="shared" si="1"/>
        <v>-0.15574652500000022</v>
      </c>
      <c r="H36">
        <v>1.8</v>
      </c>
      <c r="I36">
        <v>2820.2</v>
      </c>
      <c r="J36">
        <v>218.33</v>
      </c>
      <c r="K36">
        <v>-3.4279999700000001</v>
      </c>
      <c r="L36">
        <v>3.0199999800000001</v>
      </c>
      <c r="M36">
        <v>8.6759996400000006</v>
      </c>
      <c r="N36">
        <v>9.4756400000000005E-3</v>
      </c>
      <c r="O36">
        <v>2820.1999511700001</v>
      </c>
      <c r="P36">
        <v>9.6397495299999996</v>
      </c>
      <c r="Q36">
        <v>15.40398884</v>
      </c>
      <c r="R36">
        <v>14</v>
      </c>
      <c r="S36">
        <v>-1.65561998</v>
      </c>
      <c r="T36">
        <v>-78.674934390000004</v>
      </c>
      <c r="U36">
        <v>12.856460569999999</v>
      </c>
      <c r="V36">
        <v>1130</v>
      </c>
      <c r="Y36" s="21">
        <v>840.25</v>
      </c>
      <c r="Z36">
        <v>35</v>
      </c>
      <c r="AA36">
        <f t="shared" si="0"/>
        <v>840.25</v>
      </c>
    </row>
    <row r="37" spans="1:27" x14ac:dyDescent="0.3">
      <c r="A37">
        <v>36</v>
      </c>
      <c r="B37" t="s">
        <v>1461</v>
      </c>
      <c r="C37" t="s">
        <v>1462</v>
      </c>
      <c r="D37">
        <v>-78.674958333333294</v>
      </c>
      <c r="E37">
        <v>-1.6556483333333301</v>
      </c>
      <c r="F37" s="20">
        <v>4.0014504999999998</v>
      </c>
      <c r="G37" s="2">
        <f t="shared" si="1"/>
        <v>-0.36957066666666655</v>
      </c>
      <c r="H37">
        <v>1.8</v>
      </c>
      <c r="I37">
        <v>2820.4</v>
      </c>
      <c r="J37">
        <v>217.92</v>
      </c>
      <c r="K37">
        <v>-4.7189998600000003</v>
      </c>
      <c r="L37">
        <v>3.6860001100000002</v>
      </c>
      <c r="M37">
        <v>7.3029999700000001</v>
      </c>
      <c r="N37">
        <v>2.5494780000000002E-2</v>
      </c>
      <c r="O37">
        <v>2820.3999023400002</v>
      </c>
      <c r="P37">
        <v>9.64546204</v>
      </c>
      <c r="Q37">
        <v>14.405221940000001</v>
      </c>
      <c r="R37">
        <v>14</v>
      </c>
      <c r="S37">
        <v>-1.6556483500000001</v>
      </c>
      <c r="T37">
        <v>-78.674957280000001</v>
      </c>
      <c r="U37">
        <v>12.85516071</v>
      </c>
      <c r="V37">
        <v>1056.5</v>
      </c>
      <c r="Y37" s="21">
        <v>842.75</v>
      </c>
      <c r="Z37">
        <v>36</v>
      </c>
      <c r="AA37">
        <f t="shared" si="0"/>
        <v>842.75</v>
      </c>
    </row>
    <row r="38" spans="1:27" x14ac:dyDescent="0.3">
      <c r="A38">
        <v>37</v>
      </c>
      <c r="B38" t="s">
        <v>1463</v>
      </c>
      <c r="C38" t="s">
        <v>1464</v>
      </c>
      <c r="D38">
        <v>-78.674981666666596</v>
      </c>
      <c r="E38">
        <v>-1.65567666666666</v>
      </c>
      <c r="F38" s="20">
        <v>3.6396008000000002</v>
      </c>
      <c r="G38" s="2">
        <f t="shared" si="1"/>
        <v>-0.20258607499999984</v>
      </c>
      <c r="H38">
        <v>1.8</v>
      </c>
      <c r="I38">
        <v>2821.1</v>
      </c>
      <c r="J38">
        <v>216.86</v>
      </c>
      <c r="K38">
        <v>-3.87199998</v>
      </c>
      <c r="L38">
        <v>3.52099991</v>
      </c>
      <c r="M38">
        <v>8.1149997700000007</v>
      </c>
      <c r="N38">
        <v>3.3265399999999998E-3</v>
      </c>
      <c r="O38">
        <v>2821.1000976599998</v>
      </c>
      <c r="P38">
        <v>9.64546204</v>
      </c>
      <c r="Q38">
        <v>13.10256195</v>
      </c>
      <c r="R38">
        <v>14</v>
      </c>
      <c r="S38">
        <v>-1.65567672</v>
      </c>
      <c r="T38">
        <v>-78.674980160000004</v>
      </c>
      <c r="U38">
        <v>12.853570940000001</v>
      </c>
      <c r="V38">
        <v>1018.5</v>
      </c>
      <c r="Y38" s="21">
        <v>843</v>
      </c>
      <c r="Z38">
        <v>37</v>
      </c>
      <c r="AA38">
        <f t="shared" si="0"/>
        <v>843</v>
      </c>
    </row>
    <row r="39" spans="1:27" x14ac:dyDescent="0.3">
      <c r="A39">
        <v>38</v>
      </c>
      <c r="B39" t="s">
        <v>1465</v>
      </c>
      <c r="C39" t="s">
        <v>1466</v>
      </c>
      <c r="D39">
        <v>-78.675004999999999</v>
      </c>
      <c r="E39">
        <v>-1.65570166666666</v>
      </c>
      <c r="F39" s="20">
        <v>3.6354829999999998</v>
      </c>
      <c r="G39" s="2">
        <f t="shared" si="1"/>
        <v>0.10560387499999983</v>
      </c>
      <c r="H39">
        <v>1.8</v>
      </c>
      <c r="I39">
        <v>2822</v>
      </c>
      <c r="J39">
        <v>219.11</v>
      </c>
      <c r="K39">
        <v>-4.7309999500000002</v>
      </c>
      <c r="L39">
        <v>4.67299986</v>
      </c>
      <c r="M39">
        <v>8.0670003900000005</v>
      </c>
      <c r="N39">
        <v>2.6108320000000001E-2</v>
      </c>
      <c r="O39">
        <v>2822</v>
      </c>
      <c r="P39">
        <v>9.6511869400000005</v>
      </c>
      <c r="Q39">
        <v>13.08773899</v>
      </c>
      <c r="R39">
        <v>14</v>
      </c>
      <c r="S39">
        <v>-1.65570164</v>
      </c>
      <c r="T39">
        <v>-78.675003050000001</v>
      </c>
      <c r="U39">
        <v>12.853570940000001</v>
      </c>
      <c r="V39">
        <v>1018.5</v>
      </c>
      <c r="Y39" s="21">
        <v>843</v>
      </c>
      <c r="Z39">
        <v>38</v>
      </c>
      <c r="AA39">
        <f t="shared" si="0"/>
        <v>843</v>
      </c>
    </row>
    <row r="40" spans="1:27" x14ac:dyDescent="0.3">
      <c r="A40">
        <v>39</v>
      </c>
      <c r="B40" t="s">
        <v>1467</v>
      </c>
      <c r="C40" t="s">
        <v>1468</v>
      </c>
      <c r="D40">
        <v>-78.675028333333302</v>
      </c>
      <c r="E40">
        <v>-1.6557266666666599</v>
      </c>
      <c r="F40" s="20">
        <v>3.7821788999999999</v>
      </c>
      <c r="G40" s="2">
        <f t="shared" si="1"/>
        <v>0.14969835000000012</v>
      </c>
      <c r="H40">
        <v>1.8</v>
      </c>
      <c r="I40">
        <v>2822.9</v>
      </c>
      <c r="J40">
        <v>223.99</v>
      </c>
      <c r="K40">
        <v>-3.65799999</v>
      </c>
      <c r="L40">
        <v>3.5160000299999998</v>
      </c>
      <c r="M40">
        <v>8.9969997399999997</v>
      </c>
      <c r="N40">
        <v>5.2872400000000003E-3</v>
      </c>
      <c r="O40">
        <v>2822.8999023400002</v>
      </c>
      <c r="P40">
        <v>9.6568117099999995</v>
      </c>
      <c r="Q40">
        <v>13.61584377</v>
      </c>
      <c r="R40">
        <v>13</v>
      </c>
      <c r="S40">
        <v>-1.65572667</v>
      </c>
      <c r="T40">
        <v>-78.675025939999998</v>
      </c>
      <c r="U40">
        <v>12.85344791</v>
      </c>
      <c r="V40">
        <v>1041.75</v>
      </c>
      <c r="Y40" s="21">
        <v>846.5</v>
      </c>
      <c r="Z40">
        <v>39</v>
      </c>
      <c r="AA40">
        <f t="shared" si="0"/>
        <v>846.5</v>
      </c>
    </row>
    <row r="41" spans="1:27" x14ac:dyDescent="0.3">
      <c r="A41">
        <v>40</v>
      </c>
      <c r="B41" t="s">
        <v>1469</v>
      </c>
      <c r="C41" t="s">
        <v>1470</v>
      </c>
      <c r="D41">
        <v>-78.675055</v>
      </c>
      <c r="E41">
        <v>-1.6557516666666601</v>
      </c>
      <c r="F41" s="20">
        <v>3.8748288</v>
      </c>
      <c r="G41" s="2">
        <f t="shared" si="1"/>
        <v>8.2784833333333641E-3</v>
      </c>
      <c r="H41">
        <v>1.8</v>
      </c>
      <c r="I41">
        <v>2823.6</v>
      </c>
      <c r="J41">
        <v>222.9</v>
      </c>
      <c r="K41">
        <v>-3.625</v>
      </c>
      <c r="L41">
        <v>3.5969998799999998</v>
      </c>
      <c r="M41">
        <v>8.8959999100000005</v>
      </c>
      <c r="N41">
        <v>4.1556059999999999E-2</v>
      </c>
      <c r="O41">
        <v>2823.6000976599998</v>
      </c>
      <c r="P41">
        <v>9.6568117099999995</v>
      </c>
      <c r="Q41">
        <v>13.94938374</v>
      </c>
      <c r="R41">
        <v>13</v>
      </c>
      <c r="S41">
        <v>-1.6557517100000001</v>
      </c>
      <c r="T41">
        <v>-78.675056459999993</v>
      </c>
      <c r="U41">
        <v>12.8522892</v>
      </c>
      <c r="V41">
        <v>1064.75</v>
      </c>
      <c r="Y41" s="21">
        <v>849</v>
      </c>
      <c r="Z41">
        <v>40</v>
      </c>
      <c r="AA41">
        <f t="shared" si="0"/>
        <v>849</v>
      </c>
    </row>
    <row r="42" spans="1:27" x14ac:dyDescent="0.3">
      <c r="A42">
        <v>41</v>
      </c>
      <c r="B42" t="s">
        <v>1471</v>
      </c>
      <c r="C42" t="s">
        <v>1472</v>
      </c>
      <c r="D42">
        <v>-78.675079999999994</v>
      </c>
      <c r="E42">
        <v>-1.65577666666666</v>
      </c>
      <c r="F42" s="20">
        <v>3.757987</v>
      </c>
      <c r="G42" s="2">
        <f t="shared" si="1"/>
        <v>-0.25628878333333338</v>
      </c>
      <c r="H42">
        <v>1.8</v>
      </c>
      <c r="I42">
        <v>2824</v>
      </c>
      <c r="J42">
        <v>223.13</v>
      </c>
      <c r="K42">
        <v>-4.1799998299999999</v>
      </c>
      <c r="L42">
        <v>3.31500006</v>
      </c>
      <c r="M42">
        <v>7.4759998300000001</v>
      </c>
      <c r="N42">
        <v>-4.4777270000000001E-2</v>
      </c>
      <c r="O42">
        <v>2824</v>
      </c>
      <c r="P42">
        <v>9.6624031099999996</v>
      </c>
      <c r="Q42">
        <v>13.52875328</v>
      </c>
      <c r="R42">
        <v>14</v>
      </c>
      <c r="S42">
        <v>-1.6557766199999999</v>
      </c>
      <c r="T42">
        <v>-78.675079350000004</v>
      </c>
      <c r="U42">
        <v>12.8522892</v>
      </c>
      <c r="V42">
        <v>1064.75</v>
      </c>
      <c r="Y42" s="21">
        <v>856.75</v>
      </c>
      <c r="Z42">
        <v>41</v>
      </c>
      <c r="AA42">
        <f t="shared" si="0"/>
        <v>856.75</v>
      </c>
    </row>
    <row r="43" spans="1:27" x14ac:dyDescent="0.3">
      <c r="A43">
        <v>42</v>
      </c>
      <c r="B43" t="s">
        <v>1473</v>
      </c>
      <c r="C43" t="s">
        <v>1474</v>
      </c>
      <c r="D43">
        <v>-78.675101666666606</v>
      </c>
      <c r="E43">
        <v>-1.6557999999999999</v>
      </c>
      <c r="F43" s="20">
        <v>3.342606</v>
      </c>
      <c r="G43" s="2">
        <f t="shared" si="1"/>
        <v>-0.63267948333333324</v>
      </c>
      <c r="H43">
        <v>1.8</v>
      </c>
      <c r="I43">
        <v>2824.2</v>
      </c>
      <c r="J43">
        <v>225.17</v>
      </c>
      <c r="K43">
        <v>-3.58899999</v>
      </c>
      <c r="L43">
        <v>3.0459999999999998</v>
      </c>
      <c r="M43">
        <v>8.2539997100000004</v>
      </c>
      <c r="N43">
        <v>2.115034E-2</v>
      </c>
      <c r="O43">
        <v>2824.1999511700001</v>
      </c>
      <c r="P43">
        <v>9.6679534900000004</v>
      </c>
      <c r="Q43">
        <v>12.033381459999999</v>
      </c>
      <c r="R43">
        <v>13</v>
      </c>
      <c r="S43">
        <v>-1.6557999800000001</v>
      </c>
      <c r="T43">
        <v>-78.675102229999993</v>
      </c>
      <c r="U43">
        <v>12.851502419999999</v>
      </c>
      <c r="V43">
        <v>842.75</v>
      </c>
      <c r="Y43" s="21">
        <v>856.75</v>
      </c>
      <c r="Z43">
        <v>42</v>
      </c>
      <c r="AA43">
        <f t="shared" si="0"/>
        <v>856.75</v>
      </c>
    </row>
    <row r="44" spans="1:27" x14ac:dyDescent="0.3">
      <c r="A44">
        <v>43</v>
      </c>
      <c r="B44" t="s">
        <v>1475</v>
      </c>
      <c r="C44" t="s">
        <v>1476</v>
      </c>
      <c r="D44">
        <v>-78.675120000000007</v>
      </c>
      <c r="E44">
        <v>-1.6558199999999901</v>
      </c>
      <c r="F44" s="20">
        <v>2.5998619000000001</v>
      </c>
      <c r="G44" s="2">
        <f t="shared" si="1"/>
        <v>-0.59806415833333337</v>
      </c>
      <c r="H44">
        <v>1.8</v>
      </c>
      <c r="I44">
        <v>2824.1</v>
      </c>
      <c r="J44">
        <v>229.04</v>
      </c>
      <c r="K44">
        <v>-3.68199992</v>
      </c>
      <c r="L44">
        <v>2.84500003</v>
      </c>
      <c r="M44">
        <v>9.375</v>
      </c>
      <c r="N44">
        <v>2.4344569999999999E-2</v>
      </c>
      <c r="O44">
        <v>2824.1000976599998</v>
      </c>
      <c r="P44">
        <v>9.6679534900000004</v>
      </c>
      <c r="Q44">
        <v>9.3595027900000005</v>
      </c>
      <c r="R44">
        <v>13</v>
      </c>
      <c r="S44">
        <v>-1.65582001</v>
      </c>
      <c r="T44">
        <v>-78.675117490000005</v>
      </c>
      <c r="U44">
        <v>12.850079539999999</v>
      </c>
      <c r="V44">
        <v>827</v>
      </c>
      <c r="Y44" s="21">
        <v>856.75</v>
      </c>
      <c r="Z44">
        <v>43</v>
      </c>
      <c r="AA44">
        <f t="shared" si="0"/>
        <v>856.75</v>
      </c>
    </row>
    <row r="45" spans="1:27" x14ac:dyDescent="0.3">
      <c r="A45">
        <v>44</v>
      </c>
      <c r="B45" t="s">
        <v>1477</v>
      </c>
      <c r="C45" t="s">
        <v>1478</v>
      </c>
      <c r="D45">
        <v>-78.675134999999997</v>
      </c>
      <c r="E45">
        <v>-1.6558349999999999</v>
      </c>
      <c r="F45" s="20">
        <v>2.2019818</v>
      </c>
      <c r="G45" s="2">
        <f t="shared" si="1"/>
        <v>-0.38196678333333339</v>
      </c>
      <c r="H45">
        <v>1.8</v>
      </c>
      <c r="I45">
        <v>2823.7</v>
      </c>
      <c r="J45">
        <v>228.45</v>
      </c>
      <c r="K45">
        <v>-3.7090001099999999</v>
      </c>
      <c r="L45">
        <v>3.4010000200000001</v>
      </c>
      <c r="M45">
        <v>8.1649999599999994</v>
      </c>
      <c r="N45">
        <v>2.7276720000000001E-2</v>
      </c>
      <c r="O45">
        <v>2823.6999511700001</v>
      </c>
      <c r="P45">
        <v>9.67289639</v>
      </c>
      <c r="Q45">
        <v>7.9271340400000003</v>
      </c>
      <c r="R45">
        <v>11</v>
      </c>
      <c r="S45">
        <v>-1.65583503</v>
      </c>
      <c r="T45">
        <v>-78.675132750000003</v>
      </c>
      <c r="U45">
        <v>12.850079539999999</v>
      </c>
      <c r="V45">
        <v>827</v>
      </c>
      <c r="Y45" s="21">
        <v>856.75</v>
      </c>
      <c r="Z45">
        <v>44</v>
      </c>
      <c r="AA45">
        <f t="shared" si="0"/>
        <v>856.75</v>
      </c>
    </row>
    <row r="46" spans="1:27" x14ac:dyDescent="0.3">
      <c r="A46">
        <v>45</v>
      </c>
      <c r="B46" t="s">
        <v>1479</v>
      </c>
      <c r="C46" t="s">
        <v>1480</v>
      </c>
      <c r="D46">
        <v>-78.675150000000002</v>
      </c>
      <c r="E46">
        <v>-1.65584499999999</v>
      </c>
      <c r="F46" s="20">
        <v>1.8097633</v>
      </c>
      <c r="G46" s="2">
        <f t="shared" si="1"/>
        <v>-0.31702609166666668</v>
      </c>
      <c r="H46">
        <v>1.8</v>
      </c>
      <c r="I46">
        <v>2823.6</v>
      </c>
      <c r="J46">
        <v>233.95</v>
      </c>
      <c r="K46">
        <v>-1.0080000200000001</v>
      </c>
      <c r="L46">
        <v>1.3669999799999999</v>
      </c>
      <c r="M46">
        <v>10.208000180000001</v>
      </c>
      <c r="N46">
        <v>7.3875960000000004E-2</v>
      </c>
      <c r="O46">
        <v>2823.6000976599998</v>
      </c>
      <c r="P46">
        <v>9.6768226599999991</v>
      </c>
      <c r="Q46">
        <v>6.51514769</v>
      </c>
      <c r="R46">
        <v>8</v>
      </c>
      <c r="S46">
        <v>-1.6558450499999999</v>
      </c>
      <c r="T46">
        <v>-78.675148010000001</v>
      </c>
      <c r="U46">
        <v>12.849250789999999</v>
      </c>
      <c r="V46">
        <v>831.75</v>
      </c>
      <c r="Y46" s="21">
        <v>856.75</v>
      </c>
      <c r="Z46">
        <v>45</v>
      </c>
      <c r="AA46">
        <f t="shared" si="0"/>
        <v>856.75</v>
      </c>
    </row>
    <row r="47" spans="1:27" x14ac:dyDescent="0.3">
      <c r="A47">
        <v>46</v>
      </c>
      <c r="B47" t="s">
        <v>1481</v>
      </c>
      <c r="C47" t="s">
        <v>1482</v>
      </c>
      <c r="D47">
        <v>-78.675160000000005</v>
      </c>
      <c r="E47">
        <v>-1.6558533333333301</v>
      </c>
      <c r="F47" s="20">
        <v>1.6054185999999999</v>
      </c>
      <c r="G47" s="2">
        <f t="shared" si="1"/>
        <v>-2.8524183333333286E-2</v>
      </c>
      <c r="H47">
        <v>1.8</v>
      </c>
      <c r="I47">
        <v>2823.4</v>
      </c>
      <c r="J47">
        <v>220.37</v>
      </c>
      <c r="K47">
        <v>-6.1160001800000003</v>
      </c>
      <c r="L47">
        <v>3.8410000800000001</v>
      </c>
      <c r="M47">
        <v>7.2509999299999999</v>
      </c>
      <c r="N47">
        <v>3.0787729999999999E-2</v>
      </c>
      <c r="O47">
        <v>2823.3999023400002</v>
      </c>
      <c r="P47">
        <v>9.6768226599999991</v>
      </c>
      <c r="Q47">
        <v>5.7795066799999999</v>
      </c>
      <c r="R47">
        <v>8</v>
      </c>
      <c r="S47">
        <v>-1.6558533900000001</v>
      </c>
      <c r="T47">
        <v>-78.675163269999999</v>
      </c>
      <c r="U47">
        <v>12.849540709999999</v>
      </c>
      <c r="V47">
        <v>812.5</v>
      </c>
      <c r="Y47" s="21">
        <v>858.25</v>
      </c>
      <c r="Z47">
        <v>46</v>
      </c>
      <c r="AA47">
        <f t="shared" si="0"/>
        <v>858.25</v>
      </c>
    </row>
    <row r="48" spans="1:27" x14ac:dyDescent="0.3">
      <c r="A48">
        <v>47</v>
      </c>
      <c r="B48" t="s">
        <v>1483</v>
      </c>
      <c r="C48" t="s">
        <v>1484</v>
      </c>
      <c r="D48">
        <v>-78.675169999999994</v>
      </c>
      <c r="E48">
        <v>-1.6558649999999999</v>
      </c>
      <c r="F48" s="20">
        <v>1.6316694</v>
      </c>
      <c r="G48" s="2">
        <f t="shared" si="1"/>
        <v>-0.17311825833333319</v>
      </c>
      <c r="H48">
        <v>1.8</v>
      </c>
      <c r="I48">
        <v>2823.3</v>
      </c>
      <c r="J48">
        <v>222.78</v>
      </c>
      <c r="K48">
        <v>-1.9199999599999999</v>
      </c>
      <c r="L48">
        <v>3.7100000400000002</v>
      </c>
      <c r="M48">
        <v>7.4180002199999997</v>
      </c>
      <c r="N48">
        <v>3.9692489999999997E-2</v>
      </c>
      <c r="O48">
        <v>2823.3000488299999</v>
      </c>
      <c r="P48">
        <v>9.6797084800000004</v>
      </c>
      <c r="Q48">
        <v>5.8740096099999999</v>
      </c>
      <c r="R48">
        <v>6</v>
      </c>
      <c r="S48">
        <v>-1.65586495</v>
      </c>
      <c r="T48">
        <v>-78.675170899999998</v>
      </c>
      <c r="U48">
        <v>12.849540709999999</v>
      </c>
      <c r="V48">
        <v>812.5</v>
      </c>
      <c r="Y48" s="21">
        <v>859.25</v>
      </c>
      <c r="Z48">
        <v>47</v>
      </c>
      <c r="AA48">
        <f t="shared" si="0"/>
        <v>859.25</v>
      </c>
    </row>
    <row r="49" spans="1:27" x14ac:dyDescent="0.3">
      <c r="A49">
        <v>48</v>
      </c>
      <c r="B49" t="s">
        <v>1485</v>
      </c>
      <c r="C49" t="s">
        <v>1486</v>
      </c>
      <c r="D49">
        <v>-78.675176666666601</v>
      </c>
      <c r="E49">
        <v>-1.65587333333333</v>
      </c>
      <c r="F49" s="20">
        <v>1.1195208000000001</v>
      </c>
      <c r="G49" s="2">
        <f t="shared" si="1"/>
        <v>-0.95399471666666669</v>
      </c>
      <c r="H49">
        <v>1.8</v>
      </c>
      <c r="I49">
        <v>2823.2</v>
      </c>
      <c r="J49">
        <v>222.78</v>
      </c>
      <c r="K49">
        <v>-4.9369997999999997</v>
      </c>
      <c r="L49">
        <v>3.2909998900000001</v>
      </c>
      <c r="M49">
        <v>7.7529997799999997</v>
      </c>
      <c r="N49">
        <v>1.41958E-2</v>
      </c>
      <c r="O49">
        <v>2823.1999511700001</v>
      </c>
      <c r="P49">
        <v>9.6817712799999995</v>
      </c>
      <c r="Q49">
        <v>4.0302748700000004</v>
      </c>
      <c r="R49">
        <v>4</v>
      </c>
      <c r="S49">
        <v>-1.6558733000000001</v>
      </c>
      <c r="T49">
        <v>-78.675178529999997</v>
      </c>
      <c r="U49">
        <v>12.850364689999999</v>
      </c>
      <c r="V49">
        <v>849</v>
      </c>
      <c r="Y49" s="21">
        <v>859.25</v>
      </c>
      <c r="Z49">
        <v>48</v>
      </c>
      <c r="AA49">
        <f t="shared" si="0"/>
        <v>859.25</v>
      </c>
    </row>
    <row r="50" spans="1:27" x14ac:dyDescent="0.3">
      <c r="A50">
        <v>49</v>
      </c>
      <c r="B50" t="s">
        <v>1487</v>
      </c>
      <c r="C50" t="s">
        <v>1488</v>
      </c>
      <c r="D50">
        <v>-78.675181666666603</v>
      </c>
      <c r="E50">
        <v>-1.65587833333333</v>
      </c>
      <c r="F50" s="20">
        <v>0</v>
      </c>
      <c r="G50" s="2">
        <f t="shared" si="1"/>
        <v>-0.61037475000000008</v>
      </c>
      <c r="H50">
        <v>1.8</v>
      </c>
      <c r="I50">
        <v>2823</v>
      </c>
      <c r="J50">
        <v>222.78</v>
      </c>
      <c r="K50">
        <v>-4.4970002200000003</v>
      </c>
      <c r="L50">
        <v>2.3250000499999999</v>
      </c>
      <c r="M50">
        <v>8.2639999399999997</v>
      </c>
      <c r="N50">
        <v>6.9055000000000002E-3</v>
      </c>
      <c r="O50">
        <v>2823</v>
      </c>
      <c r="P50">
        <v>9.6817712799999995</v>
      </c>
      <c r="Q50">
        <v>0</v>
      </c>
      <c r="R50">
        <v>4</v>
      </c>
      <c r="S50">
        <v>-1.6558783100000001</v>
      </c>
      <c r="T50">
        <v>-78.675178529999997</v>
      </c>
      <c r="U50">
        <v>12.851978300000001</v>
      </c>
      <c r="V50">
        <v>843</v>
      </c>
      <c r="Y50" s="21">
        <v>859.75</v>
      </c>
      <c r="Z50">
        <v>49</v>
      </c>
      <c r="AA50">
        <f t="shared" si="0"/>
        <v>859.75</v>
      </c>
    </row>
    <row r="51" spans="1:27" x14ac:dyDescent="0.3">
      <c r="A51">
        <v>50</v>
      </c>
      <c r="B51" t="s">
        <v>1489</v>
      </c>
      <c r="C51" t="s">
        <v>1490</v>
      </c>
      <c r="D51">
        <v>-78.675186666666605</v>
      </c>
      <c r="E51">
        <v>-1.65588333333333</v>
      </c>
      <c r="F51" s="20">
        <v>0</v>
      </c>
      <c r="G51" s="2">
        <f t="shared" si="1"/>
        <v>9.3293400000000012E-2</v>
      </c>
      <c r="H51">
        <v>1.8</v>
      </c>
      <c r="I51">
        <v>2823</v>
      </c>
      <c r="J51">
        <v>222.78</v>
      </c>
      <c r="K51">
        <v>-4.3790001900000002</v>
      </c>
      <c r="L51">
        <v>2.9270000500000002</v>
      </c>
      <c r="M51">
        <v>8.0900001499999998</v>
      </c>
      <c r="N51">
        <v>1.263382E-2</v>
      </c>
      <c r="O51">
        <v>2823</v>
      </c>
      <c r="P51">
        <v>9.6834182700000007</v>
      </c>
      <c r="Q51">
        <v>0</v>
      </c>
      <c r="R51">
        <v>4</v>
      </c>
      <c r="S51">
        <v>-1.6558833100000001</v>
      </c>
      <c r="T51">
        <v>-78.675186159999996</v>
      </c>
      <c r="U51">
        <v>12.851978300000001</v>
      </c>
      <c r="V51">
        <v>843</v>
      </c>
      <c r="Y51" s="21">
        <v>859.75</v>
      </c>
      <c r="Z51">
        <v>50</v>
      </c>
      <c r="AA51">
        <f t="shared" si="0"/>
        <v>859.75</v>
      </c>
    </row>
    <row r="52" spans="1:27" x14ac:dyDescent="0.3">
      <c r="A52">
        <v>51</v>
      </c>
      <c r="B52" t="s">
        <v>1491</v>
      </c>
      <c r="C52" t="s">
        <v>1492</v>
      </c>
      <c r="D52">
        <v>-78.675186666666605</v>
      </c>
      <c r="E52">
        <v>-1.6558850000000001</v>
      </c>
      <c r="F52" s="20">
        <v>0</v>
      </c>
      <c r="G52" s="2">
        <f t="shared" si="1"/>
        <v>0</v>
      </c>
      <c r="H52">
        <v>1.9</v>
      </c>
      <c r="I52">
        <v>2823.1</v>
      </c>
      <c r="J52">
        <v>222.78</v>
      </c>
      <c r="K52">
        <v>-4.6979999499999998</v>
      </c>
      <c r="L52">
        <v>3.5250001000000002</v>
      </c>
      <c r="M52">
        <v>7.7800002099999999</v>
      </c>
      <c r="N52">
        <v>1.1189910000000001E-2</v>
      </c>
      <c r="O52">
        <v>2823.1000976599998</v>
      </c>
      <c r="P52">
        <v>9.6846628199999998</v>
      </c>
      <c r="Q52">
        <v>0</v>
      </c>
      <c r="R52">
        <v>2</v>
      </c>
      <c r="S52">
        <v>-1.65588498</v>
      </c>
      <c r="T52">
        <v>-78.675186159999996</v>
      </c>
      <c r="U52">
        <v>12.85358334</v>
      </c>
      <c r="V52">
        <v>806.25</v>
      </c>
      <c r="Y52" s="21">
        <v>861.75</v>
      </c>
      <c r="Z52">
        <v>51</v>
      </c>
      <c r="AA52">
        <f t="shared" si="0"/>
        <v>861.75</v>
      </c>
    </row>
    <row r="53" spans="1:27" x14ac:dyDescent="0.3">
      <c r="A53">
        <v>52</v>
      </c>
      <c r="B53" t="s">
        <v>1493</v>
      </c>
      <c r="C53" t="s">
        <v>1494</v>
      </c>
      <c r="D53">
        <v>-78.675186666666605</v>
      </c>
      <c r="E53">
        <v>-1.6558850000000001</v>
      </c>
      <c r="F53" s="20">
        <v>0</v>
      </c>
      <c r="G53" s="2">
        <f t="shared" si="1"/>
        <v>0</v>
      </c>
      <c r="H53">
        <v>1.9</v>
      </c>
      <c r="I53">
        <v>2823.1</v>
      </c>
      <c r="J53">
        <v>222.78</v>
      </c>
      <c r="K53">
        <v>-4.5009999299999999</v>
      </c>
      <c r="L53">
        <v>3.4990000700000001</v>
      </c>
      <c r="M53">
        <v>7.9910001800000003</v>
      </c>
      <c r="N53">
        <v>1.9633589999999999E-2</v>
      </c>
      <c r="O53">
        <v>2823.1000976599998</v>
      </c>
      <c r="P53">
        <v>9.6846628199999998</v>
      </c>
      <c r="Q53">
        <v>0</v>
      </c>
      <c r="R53">
        <v>2</v>
      </c>
      <c r="S53">
        <v>-1.65588498</v>
      </c>
      <c r="T53">
        <v>-78.675186159999996</v>
      </c>
      <c r="U53">
        <v>12.855798719999999</v>
      </c>
      <c r="V53">
        <v>814.75</v>
      </c>
      <c r="Y53" s="21">
        <v>862.5</v>
      </c>
      <c r="Z53">
        <v>52</v>
      </c>
      <c r="AA53">
        <f t="shared" si="0"/>
        <v>862.5</v>
      </c>
    </row>
    <row r="54" spans="1:27" x14ac:dyDescent="0.3">
      <c r="A54">
        <v>53</v>
      </c>
      <c r="B54" t="s">
        <v>1495</v>
      </c>
      <c r="C54" t="s">
        <v>1496</v>
      </c>
      <c r="D54">
        <v>-78.675186666666605</v>
      </c>
      <c r="E54">
        <v>-1.6558850000000001</v>
      </c>
      <c r="F54" s="20">
        <v>0</v>
      </c>
      <c r="G54" s="2">
        <f t="shared" si="1"/>
        <v>0</v>
      </c>
      <c r="H54">
        <v>1.9</v>
      </c>
      <c r="I54">
        <v>2823.1</v>
      </c>
      <c r="J54">
        <v>222.78</v>
      </c>
      <c r="K54">
        <v>-4.5180001299999999</v>
      </c>
      <c r="L54">
        <v>3.63100004</v>
      </c>
      <c r="M54">
        <v>7.7220001199999997</v>
      </c>
      <c r="N54">
        <v>1.127684E-2</v>
      </c>
      <c r="O54">
        <v>2823.1000976599998</v>
      </c>
      <c r="P54">
        <v>9.6846628199999998</v>
      </c>
      <c r="Q54">
        <v>0</v>
      </c>
      <c r="R54">
        <v>0</v>
      </c>
      <c r="S54">
        <v>-1.65588498</v>
      </c>
      <c r="T54">
        <v>-78.675186159999996</v>
      </c>
      <c r="U54">
        <v>12.855798719999999</v>
      </c>
      <c r="V54">
        <v>814.75</v>
      </c>
      <c r="Y54" s="21">
        <v>862.75</v>
      </c>
      <c r="Z54">
        <v>53</v>
      </c>
      <c r="AA54">
        <f t="shared" si="0"/>
        <v>862.75</v>
      </c>
    </row>
    <row r="55" spans="1:27" x14ac:dyDescent="0.3">
      <c r="A55">
        <v>54</v>
      </c>
      <c r="B55" t="s">
        <v>1497</v>
      </c>
      <c r="C55" t="s">
        <v>1498</v>
      </c>
      <c r="D55">
        <v>-78.675186666666605</v>
      </c>
      <c r="E55">
        <v>-1.6558850000000001</v>
      </c>
      <c r="F55" s="20">
        <v>0</v>
      </c>
      <c r="G55" s="2">
        <f t="shared" si="1"/>
        <v>0</v>
      </c>
      <c r="H55">
        <v>1.9</v>
      </c>
      <c r="I55">
        <v>2823.1</v>
      </c>
      <c r="J55">
        <v>222.78</v>
      </c>
      <c r="K55">
        <v>-4.6880002000000003</v>
      </c>
      <c r="L55">
        <v>3.7190001000000001</v>
      </c>
      <c r="M55">
        <v>7.7820000599999997</v>
      </c>
      <c r="N55">
        <v>1.2467570000000001E-2</v>
      </c>
      <c r="O55">
        <v>2823.1000976599998</v>
      </c>
      <c r="P55">
        <v>9.6846628199999998</v>
      </c>
      <c r="Q55">
        <v>0</v>
      </c>
      <c r="R55">
        <v>0</v>
      </c>
      <c r="S55">
        <v>-1.65588498</v>
      </c>
      <c r="T55">
        <v>-78.675186159999996</v>
      </c>
      <c r="U55">
        <v>12.85593605</v>
      </c>
      <c r="V55">
        <v>824.25</v>
      </c>
      <c r="Y55" s="21">
        <v>862.75</v>
      </c>
      <c r="Z55">
        <v>54</v>
      </c>
      <c r="AA55">
        <f t="shared" si="0"/>
        <v>862.75</v>
      </c>
    </row>
    <row r="56" spans="1:27" x14ac:dyDescent="0.3">
      <c r="A56">
        <v>55</v>
      </c>
      <c r="B56" t="s">
        <v>1499</v>
      </c>
      <c r="C56" t="s">
        <v>1500</v>
      </c>
      <c r="D56">
        <v>-78.675186666666605</v>
      </c>
      <c r="E56">
        <v>-1.6558850000000001</v>
      </c>
      <c r="F56" s="20">
        <v>0</v>
      </c>
      <c r="G56" s="2">
        <f t="shared" si="1"/>
        <v>0</v>
      </c>
      <c r="H56">
        <v>1.1000000000000001</v>
      </c>
      <c r="I56">
        <v>2823.1</v>
      </c>
      <c r="J56">
        <v>222.78</v>
      </c>
      <c r="K56">
        <v>-4.4699997900000001</v>
      </c>
      <c r="L56">
        <v>3.6349999899999998</v>
      </c>
      <c r="M56">
        <v>7.7680001299999999</v>
      </c>
      <c r="N56">
        <v>1.2598969999999999E-2</v>
      </c>
      <c r="O56">
        <v>2823.1000976599998</v>
      </c>
      <c r="P56">
        <v>9.6846628199999998</v>
      </c>
      <c r="Q56">
        <v>0</v>
      </c>
      <c r="R56">
        <v>0</v>
      </c>
      <c r="S56">
        <v>-1.65588498</v>
      </c>
      <c r="T56">
        <v>-78.675186159999996</v>
      </c>
      <c r="U56">
        <v>12.85607338</v>
      </c>
      <c r="V56">
        <v>800.5</v>
      </c>
      <c r="Y56" s="21">
        <v>863.25</v>
      </c>
      <c r="Z56">
        <v>55</v>
      </c>
      <c r="AA56">
        <f t="shared" si="0"/>
        <v>863.25</v>
      </c>
    </row>
    <row r="57" spans="1:27" x14ac:dyDescent="0.3">
      <c r="A57">
        <v>56</v>
      </c>
      <c r="B57" t="s">
        <v>1501</v>
      </c>
      <c r="C57" t="s">
        <v>1502</v>
      </c>
      <c r="D57">
        <v>-78.675186666666605</v>
      </c>
      <c r="E57">
        <v>-1.6558850000000001</v>
      </c>
      <c r="F57" s="20">
        <v>0</v>
      </c>
      <c r="G57" s="2">
        <f t="shared" si="1"/>
        <v>0</v>
      </c>
      <c r="H57">
        <v>1</v>
      </c>
      <c r="I57">
        <v>2823.1</v>
      </c>
      <c r="J57">
        <v>222.78</v>
      </c>
      <c r="K57">
        <v>-4.8699998899999999</v>
      </c>
      <c r="L57">
        <v>3.77399993</v>
      </c>
      <c r="M57">
        <v>7.5</v>
      </c>
      <c r="N57">
        <v>8.4171300000000001E-3</v>
      </c>
      <c r="O57">
        <v>2823.1000976599998</v>
      </c>
      <c r="P57">
        <v>9.6846628199999998</v>
      </c>
      <c r="Q57">
        <v>0</v>
      </c>
      <c r="R57">
        <v>0</v>
      </c>
      <c r="S57">
        <v>-1.65588498</v>
      </c>
      <c r="T57">
        <v>-78.675186159999996</v>
      </c>
      <c r="U57">
        <v>12.85607338</v>
      </c>
      <c r="V57">
        <v>800.5</v>
      </c>
      <c r="Y57" s="21">
        <v>863.25</v>
      </c>
      <c r="Z57">
        <v>56</v>
      </c>
      <c r="AA57">
        <f t="shared" si="0"/>
        <v>863.25</v>
      </c>
    </row>
    <row r="58" spans="1:27" x14ac:dyDescent="0.3">
      <c r="A58">
        <v>57</v>
      </c>
      <c r="B58" t="s">
        <v>1503</v>
      </c>
      <c r="C58" t="s">
        <v>1504</v>
      </c>
      <c r="D58">
        <v>-78.675186666666605</v>
      </c>
      <c r="E58">
        <v>-1.6558850000000001</v>
      </c>
      <c r="F58" s="20">
        <v>0</v>
      </c>
      <c r="G58" s="2">
        <f t="shared" si="1"/>
        <v>0</v>
      </c>
      <c r="H58">
        <v>1</v>
      </c>
      <c r="I58">
        <v>2823.1</v>
      </c>
      <c r="J58">
        <v>222.78</v>
      </c>
      <c r="K58">
        <v>-4.0390000300000004</v>
      </c>
      <c r="L58">
        <v>3.6979999499999998</v>
      </c>
      <c r="M58">
        <v>7.83300018</v>
      </c>
      <c r="N58">
        <v>1.073707E-2</v>
      </c>
      <c r="O58">
        <v>2823.1000976599998</v>
      </c>
      <c r="P58">
        <v>9.6846628199999998</v>
      </c>
      <c r="Q58">
        <v>0</v>
      </c>
      <c r="R58">
        <v>0</v>
      </c>
      <c r="S58">
        <v>-1.65588498</v>
      </c>
      <c r="T58">
        <v>-78.675186159999996</v>
      </c>
      <c r="U58">
        <v>12.856210709999999</v>
      </c>
      <c r="V58">
        <v>816.5</v>
      </c>
      <c r="Y58" s="21">
        <v>864.75</v>
      </c>
      <c r="Z58">
        <v>57</v>
      </c>
      <c r="AA58">
        <f t="shared" si="0"/>
        <v>864.75</v>
      </c>
    </row>
    <row r="59" spans="1:27" x14ac:dyDescent="0.3">
      <c r="A59">
        <v>58</v>
      </c>
      <c r="B59" t="s">
        <v>1505</v>
      </c>
      <c r="C59" t="s">
        <v>1506</v>
      </c>
      <c r="D59">
        <v>-78.675186666666605</v>
      </c>
      <c r="E59">
        <v>-1.6558850000000001</v>
      </c>
      <c r="F59" s="20">
        <v>0</v>
      </c>
      <c r="G59" s="2">
        <f t="shared" si="1"/>
        <v>0</v>
      </c>
      <c r="H59">
        <v>1</v>
      </c>
      <c r="I59">
        <v>2823.1</v>
      </c>
      <c r="J59">
        <v>222.78</v>
      </c>
      <c r="K59">
        <v>-4.4320001600000003</v>
      </c>
      <c r="L59">
        <v>3.63100004</v>
      </c>
      <c r="M59">
        <v>8.3500003800000009</v>
      </c>
      <c r="N59">
        <v>1.928183E-2</v>
      </c>
      <c r="O59">
        <v>2823.1000976599998</v>
      </c>
      <c r="P59">
        <v>9.6846628199999998</v>
      </c>
      <c r="Q59">
        <v>0</v>
      </c>
      <c r="R59">
        <v>0</v>
      </c>
      <c r="S59">
        <v>-1.65588498</v>
      </c>
      <c r="T59">
        <v>-78.675186159999996</v>
      </c>
      <c r="U59">
        <v>12.85634804</v>
      </c>
      <c r="V59">
        <v>827.5</v>
      </c>
      <c r="Y59" s="21">
        <v>865.25</v>
      </c>
      <c r="Z59">
        <v>58</v>
      </c>
      <c r="AA59">
        <f t="shared" si="0"/>
        <v>865.25</v>
      </c>
    </row>
    <row r="60" spans="1:27" x14ac:dyDescent="0.3">
      <c r="A60">
        <v>59</v>
      </c>
      <c r="B60" t="s">
        <v>1507</v>
      </c>
      <c r="C60" t="s">
        <v>1508</v>
      </c>
      <c r="D60">
        <v>-78.675186666666605</v>
      </c>
      <c r="E60">
        <v>-1.6558850000000001</v>
      </c>
      <c r="F60" s="20">
        <v>0</v>
      </c>
      <c r="G60" s="2">
        <f t="shared" si="1"/>
        <v>0</v>
      </c>
      <c r="H60">
        <v>1</v>
      </c>
      <c r="I60">
        <v>2823.1</v>
      </c>
      <c r="J60">
        <v>222.78</v>
      </c>
      <c r="K60">
        <v>-4.6380000099999998</v>
      </c>
      <c r="L60">
        <v>3.8529999300000002</v>
      </c>
      <c r="M60">
        <v>7.83300018</v>
      </c>
      <c r="N60">
        <v>1.478029E-2</v>
      </c>
      <c r="O60">
        <v>2823.1000976599998</v>
      </c>
      <c r="P60">
        <v>9.6846628199999998</v>
      </c>
      <c r="Q60">
        <v>0</v>
      </c>
      <c r="R60">
        <v>0</v>
      </c>
      <c r="S60">
        <v>-1.65588498</v>
      </c>
      <c r="T60">
        <v>-78.675186159999996</v>
      </c>
      <c r="U60">
        <v>12.85634804</v>
      </c>
      <c r="V60">
        <v>827.5</v>
      </c>
      <c r="Y60" s="21">
        <v>865.5</v>
      </c>
      <c r="Z60">
        <v>59</v>
      </c>
      <c r="AA60">
        <f t="shared" si="0"/>
        <v>865.5</v>
      </c>
    </row>
    <row r="61" spans="1:27" x14ac:dyDescent="0.3">
      <c r="A61">
        <v>60</v>
      </c>
      <c r="B61" t="s">
        <v>1509</v>
      </c>
      <c r="C61" t="s">
        <v>1510</v>
      </c>
      <c r="D61">
        <v>-78.675186666666605</v>
      </c>
      <c r="E61">
        <v>-1.6558850000000001</v>
      </c>
      <c r="F61" s="20">
        <v>0</v>
      </c>
      <c r="G61" s="2">
        <f t="shared" si="1"/>
        <v>0</v>
      </c>
      <c r="H61">
        <v>1</v>
      </c>
      <c r="I61">
        <v>2823.1</v>
      </c>
      <c r="J61">
        <v>222.78</v>
      </c>
      <c r="K61">
        <v>-4.7509999299999999</v>
      </c>
      <c r="L61">
        <v>3.7579999000000002</v>
      </c>
      <c r="M61">
        <v>7.9140000300000004</v>
      </c>
      <c r="N61">
        <v>3.492671E-2</v>
      </c>
      <c r="O61">
        <v>2823.1000976599998</v>
      </c>
      <c r="P61">
        <v>9.6846628199999998</v>
      </c>
      <c r="Q61">
        <v>0</v>
      </c>
      <c r="R61">
        <v>0</v>
      </c>
      <c r="S61">
        <v>-1.65588498</v>
      </c>
      <c r="T61">
        <v>-78.675186159999996</v>
      </c>
      <c r="U61">
        <v>12.85648537</v>
      </c>
      <c r="V61">
        <v>793</v>
      </c>
      <c r="Y61" s="21">
        <v>865.5</v>
      </c>
      <c r="Z61">
        <v>60</v>
      </c>
      <c r="AA61">
        <f t="shared" si="0"/>
        <v>865.5</v>
      </c>
    </row>
    <row r="62" spans="1:27" x14ac:dyDescent="0.3">
      <c r="A62">
        <v>61</v>
      </c>
      <c r="B62" t="s">
        <v>1511</v>
      </c>
      <c r="C62" t="s">
        <v>1512</v>
      </c>
      <c r="D62">
        <v>-78.675186666666605</v>
      </c>
      <c r="E62">
        <v>-1.6558850000000001</v>
      </c>
      <c r="F62" s="20">
        <v>0</v>
      </c>
      <c r="G62" s="2">
        <f t="shared" si="1"/>
        <v>0</v>
      </c>
      <c r="H62">
        <v>1</v>
      </c>
      <c r="I62">
        <v>2823.1</v>
      </c>
      <c r="J62">
        <v>222.78</v>
      </c>
      <c r="K62">
        <v>-5.0159997900000004</v>
      </c>
      <c r="L62">
        <v>4.3709998099999998</v>
      </c>
      <c r="M62">
        <v>7.8489999800000003</v>
      </c>
      <c r="N62">
        <v>2.017424E-2</v>
      </c>
      <c r="O62">
        <v>2823.1000976599998</v>
      </c>
      <c r="P62">
        <v>9.6846628199999998</v>
      </c>
      <c r="Q62">
        <v>0</v>
      </c>
      <c r="R62">
        <v>0</v>
      </c>
      <c r="S62">
        <v>-1.65588498</v>
      </c>
      <c r="T62">
        <v>-78.675186159999996</v>
      </c>
      <c r="U62">
        <v>12.856622700000001</v>
      </c>
      <c r="V62">
        <v>1286.75</v>
      </c>
      <c r="Y62" s="21">
        <v>868.75</v>
      </c>
      <c r="Z62">
        <v>61</v>
      </c>
      <c r="AA62">
        <f t="shared" si="0"/>
        <v>868.75</v>
      </c>
    </row>
    <row r="63" spans="1:27" x14ac:dyDescent="0.3">
      <c r="A63">
        <v>62</v>
      </c>
      <c r="B63" t="s">
        <v>1513</v>
      </c>
      <c r="C63" t="s">
        <v>1514</v>
      </c>
      <c r="D63">
        <v>-78.675186666666605</v>
      </c>
      <c r="E63">
        <v>-1.6558850000000001</v>
      </c>
      <c r="F63" s="20">
        <v>0</v>
      </c>
      <c r="G63" s="2">
        <f t="shared" si="1"/>
        <v>0</v>
      </c>
      <c r="H63">
        <v>1.2</v>
      </c>
      <c r="I63">
        <v>2823.1</v>
      </c>
      <c r="J63">
        <v>222.78</v>
      </c>
      <c r="K63">
        <v>-4.4390001300000002</v>
      </c>
      <c r="L63">
        <v>3.5729999499999998</v>
      </c>
      <c r="M63">
        <v>8.1199998900000008</v>
      </c>
      <c r="N63">
        <v>1.282294E-2</v>
      </c>
      <c r="O63">
        <v>2823.1000976599998</v>
      </c>
      <c r="P63">
        <v>9.6846628199999998</v>
      </c>
      <c r="Q63">
        <v>0</v>
      </c>
      <c r="R63">
        <v>0</v>
      </c>
      <c r="S63">
        <v>-1.65588498</v>
      </c>
      <c r="T63">
        <v>-78.675186159999996</v>
      </c>
      <c r="U63">
        <v>12.856622700000001</v>
      </c>
      <c r="V63">
        <v>1286.75</v>
      </c>
      <c r="Y63" s="21">
        <v>869</v>
      </c>
      <c r="Z63">
        <v>62</v>
      </c>
      <c r="AA63">
        <f t="shared" si="0"/>
        <v>869</v>
      </c>
    </row>
    <row r="64" spans="1:27" x14ac:dyDescent="0.3">
      <c r="A64">
        <v>63</v>
      </c>
      <c r="B64" t="s">
        <v>1515</v>
      </c>
      <c r="C64" t="s">
        <v>1516</v>
      </c>
      <c r="D64">
        <v>-78.675186666666605</v>
      </c>
      <c r="E64">
        <v>-1.6558850000000001</v>
      </c>
      <c r="F64" s="20">
        <v>0</v>
      </c>
      <c r="G64" s="2">
        <f t="shared" si="1"/>
        <v>0</v>
      </c>
      <c r="H64">
        <v>1.2</v>
      </c>
      <c r="I64">
        <v>2823.1</v>
      </c>
      <c r="J64">
        <v>222.78</v>
      </c>
      <c r="K64">
        <v>-4.5920000099999996</v>
      </c>
      <c r="L64">
        <v>3.6689999100000001</v>
      </c>
      <c r="M64">
        <v>7.7699999799999997</v>
      </c>
      <c r="N64">
        <v>1.2143370000000001E-2</v>
      </c>
      <c r="O64">
        <v>2823.1000976599998</v>
      </c>
      <c r="P64">
        <v>9.6846628199999998</v>
      </c>
      <c r="Q64">
        <v>0</v>
      </c>
      <c r="R64">
        <v>0</v>
      </c>
      <c r="S64">
        <v>-1.65588498</v>
      </c>
      <c r="T64">
        <v>-78.675186159999996</v>
      </c>
      <c r="U64">
        <v>12.856759070000001</v>
      </c>
      <c r="V64">
        <v>1014.75</v>
      </c>
      <c r="Y64" s="21">
        <v>869</v>
      </c>
      <c r="Z64">
        <v>63</v>
      </c>
      <c r="AA64">
        <f t="shared" si="0"/>
        <v>869</v>
      </c>
    </row>
    <row r="65" spans="1:27" x14ac:dyDescent="0.3">
      <c r="A65">
        <v>64</v>
      </c>
      <c r="B65" t="s">
        <v>1517</v>
      </c>
      <c r="C65" t="s">
        <v>1518</v>
      </c>
      <c r="D65">
        <v>-78.675186666666605</v>
      </c>
      <c r="E65">
        <v>-1.6558850000000001</v>
      </c>
      <c r="F65" s="20">
        <v>0</v>
      </c>
      <c r="G65" s="2">
        <f t="shared" si="1"/>
        <v>0</v>
      </c>
      <c r="H65">
        <v>1.3</v>
      </c>
      <c r="I65">
        <v>2823.1</v>
      </c>
      <c r="J65">
        <v>222.78</v>
      </c>
      <c r="K65">
        <v>-4.5469999300000001</v>
      </c>
      <c r="L65">
        <v>3.6500001000000002</v>
      </c>
      <c r="M65">
        <v>7.8400001499999998</v>
      </c>
      <c r="N65">
        <v>1.49768E-2</v>
      </c>
      <c r="O65">
        <v>2823.1000976599998</v>
      </c>
      <c r="P65">
        <v>9.6846628199999998</v>
      </c>
      <c r="Q65">
        <v>0</v>
      </c>
      <c r="R65">
        <v>0</v>
      </c>
      <c r="S65">
        <v>-1.65588498</v>
      </c>
      <c r="T65">
        <v>-78.675186159999996</v>
      </c>
      <c r="U65">
        <v>12.8568964</v>
      </c>
      <c r="V65">
        <v>862.75</v>
      </c>
      <c r="Y65" s="21">
        <v>869</v>
      </c>
      <c r="Z65">
        <v>64</v>
      </c>
      <c r="AA65">
        <f t="shared" si="0"/>
        <v>869</v>
      </c>
    </row>
    <row r="66" spans="1:27" x14ac:dyDescent="0.3">
      <c r="A66">
        <v>65</v>
      </c>
      <c r="B66" t="s">
        <v>1519</v>
      </c>
      <c r="C66" t="s">
        <v>1520</v>
      </c>
      <c r="D66">
        <v>-78.675186666666605</v>
      </c>
      <c r="E66">
        <v>-1.6558850000000001</v>
      </c>
      <c r="F66" s="20">
        <v>0</v>
      </c>
      <c r="G66" s="2">
        <f t="shared" si="1"/>
        <v>0</v>
      </c>
      <c r="H66">
        <v>1.4</v>
      </c>
      <c r="I66">
        <v>2823.1</v>
      </c>
      <c r="J66">
        <v>222.78</v>
      </c>
      <c r="K66">
        <v>-4.4439997699999996</v>
      </c>
      <c r="L66">
        <v>3.62800002</v>
      </c>
      <c r="M66">
        <v>7.9279999700000001</v>
      </c>
      <c r="N66">
        <v>1.3491650000000001E-2</v>
      </c>
      <c r="O66">
        <v>2823.1000976599998</v>
      </c>
      <c r="P66">
        <v>9.6846628199999998</v>
      </c>
      <c r="Q66">
        <v>0</v>
      </c>
      <c r="R66">
        <v>0</v>
      </c>
      <c r="S66">
        <v>-1.65588498</v>
      </c>
      <c r="T66">
        <v>-78.675186159999996</v>
      </c>
      <c r="U66">
        <v>12.8568964</v>
      </c>
      <c r="V66">
        <v>862.75</v>
      </c>
      <c r="Y66" s="21">
        <v>869</v>
      </c>
      <c r="Z66">
        <v>65</v>
      </c>
      <c r="AA66">
        <f t="shared" ref="AA66:AA129" si="2">IF(Y66&lt;=1000,Y66," ")</f>
        <v>869</v>
      </c>
    </row>
    <row r="67" spans="1:27" x14ac:dyDescent="0.3">
      <c r="A67">
        <v>66</v>
      </c>
      <c r="B67" t="s">
        <v>1521</v>
      </c>
      <c r="C67" t="s">
        <v>1522</v>
      </c>
      <c r="D67">
        <v>-78.675186666666605</v>
      </c>
      <c r="E67">
        <v>-1.6558850000000001</v>
      </c>
      <c r="F67" s="20">
        <v>0</v>
      </c>
      <c r="G67" s="2">
        <f t="shared" si="1"/>
        <v>0</v>
      </c>
      <c r="H67">
        <v>1.1000000000000001</v>
      </c>
      <c r="I67">
        <v>2823.1</v>
      </c>
      <c r="J67">
        <v>222.78</v>
      </c>
      <c r="K67">
        <v>-4.51100016</v>
      </c>
      <c r="L67">
        <v>3.6670000599999999</v>
      </c>
      <c r="M67">
        <v>7.9089999200000003</v>
      </c>
      <c r="N67">
        <v>1.193894E-2</v>
      </c>
      <c r="O67">
        <v>2823.1000976599998</v>
      </c>
      <c r="P67">
        <v>9.6846628199999998</v>
      </c>
      <c r="Q67">
        <v>0</v>
      </c>
      <c r="R67">
        <v>0</v>
      </c>
      <c r="S67">
        <v>-1.65588498</v>
      </c>
      <c r="T67">
        <v>-78.675186159999996</v>
      </c>
      <c r="U67">
        <v>12.857033729999999</v>
      </c>
      <c r="V67">
        <v>811.25</v>
      </c>
      <c r="Y67" s="21">
        <v>869</v>
      </c>
      <c r="Z67">
        <v>66</v>
      </c>
      <c r="AA67">
        <f t="shared" si="2"/>
        <v>869</v>
      </c>
    </row>
    <row r="68" spans="1:27" x14ac:dyDescent="0.3">
      <c r="A68">
        <v>67</v>
      </c>
      <c r="B68" t="s">
        <v>1523</v>
      </c>
      <c r="C68" t="s">
        <v>1524</v>
      </c>
      <c r="D68">
        <v>-78.675186666666605</v>
      </c>
      <c r="E68">
        <v>-1.6558850000000001</v>
      </c>
      <c r="F68" s="20">
        <v>0</v>
      </c>
      <c r="G68" s="2">
        <f t="shared" ref="G68:G131" si="3">((-F70)+(8*F69)-(8*F67)+(F66))/12</f>
        <v>0</v>
      </c>
      <c r="H68">
        <v>1</v>
      </c>
      <c r="I68">
        <v>2823.1</v>
      </c>
      <c r="J68">
        <v>222.78</v>
      </c>
      <c r="K68">
        <v>-4.5399999600000003</v>
      </c>
      <c r="L68">
        <v>3.7049999200000001</v>
      </c>
      <c r="M68">
        <v>7.7940001499999996</v>
      </c>
      <c r="N68">
        <v>1.300168E-2</v>
      </c>
      <c r="O68">
        <v>2823.1000976599998</v>
      </c>
      <c r="P68">
        <v>9.6846628199999998</v>
      </c>
      <c r="Q68">
        <v>0</v>
      </c>
      <c r="R68">
        <v>0</v>
      </c>
      <c r="S68">
        <v>-1.65588498</v>
      </c>
      <c r="T68">
        <v>-78.675186159999996</v>
      </c>
      <c r="U68">
        <v>12.857171060000001</v>
      </c>
      <c r="V68">
        <v>829.25</v>
      </c>
      <c r="Y68" s="21">
        <v>872.5</v>
      </c>
      <c r="Z68">
        <v>67</v>
      </c>
      <c r="AA68">
        <f t="shared" si="2"/>
        <v>872.5</v>
      </c>
    </row>
    <row r="69" spans="1:27" x14ac:dyDescent="0.3">
      <c r="A69">
        <v>68</v>
      </c>
      <c r="B69" t="s">
        <v>1525</v>
      </c>
      <c r="C69" t="s">
        <v>1526</v>
      </c>
      <c r="D69">
        <v>-78.675186666666605</v>
      </c>
      <c r="E69">
        <v>-1.6558850000000001</v>
      </c>
      <c r="F69" s="20">
        <v>0</v>
      </c>
      <c r="G69" s="2">
        <f t="shared" si="3"/>
        <v>0</v>
      </c>
      <c r="H69">
        <v>1</v>
      </c>
      <c r="I69">
        <v>2823.1</v>
      </c>
      <c r="J69">
        <v>222.78</v>
      </c>
      <c r="K69">
        <v>-4.5640001300000002</v>
      </c>
      <c r="L69">
        <v>3.72900009</v>
      </c>
      <c r="M69">
        <v>7.7459998099999998</v>
      </c>
      <c r="N69">
        <v>1.314017E-2</v>
      </c>
      <c r="O69">
        <v>2823.1000976599998</v>
      </c>
      <c r="P69">
        <v>9.6846628199999998</v>
      </c>
      <c r="Q69">
        <v>0</v>
      </c>
      <c r="R69">
        <v>0</v>
      </c>
      <c r="S69">
        <v>-1.65588498</v>
      </c>
      <c r="T69">
        <v>-78.675186159999996</v>
      </c>
      <c r="U69">
        <v>12.857171060000001</v>
      </c>
      <c r="V69">
        <v>829.25</v>
      </c>
      <c r="Y69" s="21">
        <v>872.5</v>
      </c>
      <c r="Z69">
        <v>68</v>
      </c>
      <c r="AA69">
        <f t="shared" si="2"/>
        <v>872.5</v>
      </c>
    </row>
    <row r="70" spans="1:27" x14ac:dyDescent="0.3">
      <c r="A70">
        <v>69</v>
      </c>
      <c r="B70" t="s">
        <v>1527</v>
      </c>
      <c r="C70" t="s">
        <v>1528</v>
      </c>
      <c r="D70">
        <v>-78.675186666666605</v>
      </c>
      <c r="E70">
        <v>-1.6558850000000001</v>
      </c>
      <c r="F70" s="20">
        <v>0</v>
      </c>
      <c r="G70" s="2">
        <f t="shared" si="3"/>
        <v>0</v>
      </c>
      <c r="H70">
        <v>1</v>
      </c>
      <c r="I70">
        <v>2823.1</v>
      </c>
      <c r="J70">
        <v>222.78</v>
      </c>
      <c r="K70">
        <v>-4.3390002299999999</v>
      </c>
      <c r="L70">
        <v>4.1649999600000003</v>
      </c>
      <c r="M70">
        <v>7.3850002300000002</v>
      </c>
      <c r="N70">
        <v>1.1142920000000001E-2</v>
      </c>
      <c r="O70">
        <v>2823.1000976599998</v>
      </c>
      <c r="P70">
        <v>9.6846628199999998</v>
      </c>
      <c r="Q70">
        <v>0</v>
      </c>
      <c r="R70">
        <v>0</v>
      </c>
      <c r="S70">
        <v>-1.65588498</v>
      </c>
      <c r="T70">
        <v>-78.675186159999996</v>
      </c>
      <c r="U70">
        <v>12.857307430000001</v>
      </c>
      <c r="V70">
        <v>941.5</v>
      </c>
      <c r="Y70" s="21">
        <v>873.5</v>
      </c>
      <c r="Z70">
        <v>69</v>
      </c>
      <c r="AA70">
        <f t="shared" si="2"/>
        <v>873.5</v>
      </c>
    </row>
    <row r="71" spans="1:27" x14ac:dyDescent="0.3">
      <c r="A71">
        <v>70</v>
      </c>
      <c r="B71" t="s">
        <v>1529</v>
      </c>
      <c r="C71" t="s">
        <v>1530</v>
      </c>
      <c r="D71">
        <v>-78.675186666666605</v>
      </c>
      <c r="E71">
        <v>-1.6558850000000001</v>
      </c>
      <c r="F71" s="20">
        <v>0</v>
      </c>
      <c r="G71" s="2">
        <f t="shared" si="3"/>
        <v>-0.14223490833333333</v>
      </c>
      <c r="H71">
        <v>1.1000000000000001</v>
      </c>
      <c r="I71">
        <v>2823.1</v>
      </c>
      <c r="J71">
        <v>222.78</v>
      </c>
      <c r="K71">
        <v>-4.0929999400000003</v>
      </c>
      <c r="L71">
        <v>5.0529999700000001</v>
      </c>
      <c r="M71">
        <v>6.5920000099999996</v>
      </c>
      <c r="N71">
        <v>2.4558050000000001E-2</v>
      </c>
      <c r="O71">
        <v>2823.1000976599998</v>
      </c>
      <c r="P71">
        <v>9.6846628199999998</v>
      </c>
      <c r="Q71">
        <v>0</v>
      </c>
      <c r="R71">
        <v>0</v>
      </c>
      <c r="S71">
        <v>-1.65588498</v>
      </c>
      <c r="T71">
        <v>-78.675186159999996</v>
      </c>
      <c r="U71">
        <v>12.85744476</v>
      </c>
      <c r="V71">
        <v>1123.25</v>
      </c>
      <c r="Y71" s="21">
        <v>873.5</v>
      </c>
      <c r="Z71">
        <v>70</v>
      </c>
      <c r="AA71">
        <f t="shared" si="2"/>
        <v>873.5</v>
      </c>
    </row>
    <row r="72" spans="1:27" x14ac:dyDescent="0.3">
      <c r="A72">
        <v>71</v>
      </c>
      <c r="B72" t="s">
        <v>1531</v>
      </c>
      <c r="C72" t="s">
        <v>1532</v>
      </c>
      <c r="D72">
        <v>-78.675186666666605</v>
      </c>
      <c r="E72">
        <v>-1.6558850000000001</v>
      </c>
      <c r="F72" s="20">
        <v>0</v>
      </c>
      <c r="G72" s="2">
        <f t="shared" si="3"/>
        <v>0.98560728333333325</v>
      </c>
      <c r="H72">
        <v>1.2</v>
      </c>
      <c r="I72">
        <v>2823.1</v>
      </c>
      <c r="J72">
        <v>222.78</v>
      </c>
      <c r="K72">
        <v>-4.0409998900000001</v>
      </c>
      <c r="L72">
        <v>4.0789999999999997</v>
      </c>
      <c r="M72">
        <v>7.9120001799999997</v>
      </c>
      <c r="N72">
        <v>1.552105E-2</v>
      </c>
      <c r="O72">
        <v>2823.1000976599998</v>
      </c>
      <c r="P72">
        <v>9.6846628199999998</v>
      </c>
      <c r="Q72">
        <v>0</v>
      </c>
      <c r="R72">
        <v>0</v>
      </c>
      <c r="S72">
        <v>-1.65588498</v>
      </c>
      <c r="T72">
        <v>-78.675186159999996</v>
      </c>
      <c r="U72">
        <v>12.857582089999999</v>
      </c>
      <c r="V72">
        <v>1123.25</v>
      </c>
      <c r="Y72" s="21">
        <v>874.25</v>
      </c>
      <c r="Z72">
        <v>71</v>
      </c>
      <c r="AA72">
        <f t="shared" si="2"/>
        <v>874.25</v>
      </c>
    </row>
    <row r="73" spans="1:27" x14ac:dyDescent="0.3">
      <c r="A73">
        <v>72</v>
      </c>
      <c r="B73" t="s">
        <v>1533</v>
      </c>
      <c r="C73" t="s">
        <v>1534</v>
      </c>
      <c r="D73">
        <v>-78.675219999999996</v>
      </c>
      <c r="E73">
        <v>-1.65590333333333</v>
      </c>
      <c r="F73" s="20">
        <v>1.7068189</v>
      </c>
      <c r="G73" s="2">
        <f t="shared" si="3"/>
        <v>1.0011775500000002</v>
      </c>
      <c r="H73">
        <v>1.3</v>
      </c>
      <c r="I73">
        <v>2823.5</v>
      </c>
      <c r="J73">
        <v>223.07</v>
      </c>
      <c r="K73">
        <v>-5.5359997700000001</v>
      </c>
      <c r="L73">
        <v>3.6500001000000002</v>
      </c>
      <c r="M73">
        <v>8</v>
      </c>
      <c r="N73">
        <v>2.2403949999999999E-2</v>
      </c>
      <c r="O73">
        <v>2823.5</v>
      </c>
      <c r="P73">
        <v>9.6846628199999998</v>
      </c>
      <c r="Q73">
        <v>6.1445479399999998</v>
      </c>
      <c r="R73">
        <v>3</v>
      </c>
      <c r="S73">
        <v>-1.6559033400000001</v>
      </c>
      <c r="T73">
        <v>-78.675216669999998</v>
      </c>
      <c r="U73">
        <v>12.857582089999999</v>
      </c>
      <c r="V73">
        <v>1012</v>
      </c>
      <c r="Y73" s="21">
        <v>876.25</v>
      </c>
      <c r="Z73">
        <v>72</v>
      </c>
      <c r="AA73">
        <f t="shared" si="2"/>
        <v>876.25</v>
      </c>
    </row>
    <row r="74" spans="1:27" x14ac:dyDescent="0.3">
      <c r="A74">
        <v>73</v>
      </c>
      <c r="B74" t="s">
        <v>1535</v>
      </c>
      <c r="C74" t="s">
        <v>1536</v>
      </c>
      <c r="D74">
        <v>-78.675229999999999</v>
      </c>
      <c r="E74">
        <v>-1.65591499999999</v>
      </c>
      <c r="F74" s="20">
        <v>1.8272638000000001</v>
      </c>
      <c r="G74" s="2">
        <f t="shared" si="3"/>
        <v>0.33122379166666666</v>
      </c>
      <c r="H74">
        <v>1.4</v>
      </c>
      <c r="I74">
        <v>2823.5</v>
      </c>
      <c r="J74">
        <v>221.56</v>
      </c>
      <c r="K74">
        <v>-4.0269999500000004</v>
      </c>
      <c r="L74">
        <v>4.2100000399999997</v>
      </c>
      <c r="M74">
        <v>8.1890001300000002</v>
      </c>
      <c r="N74">
        <v>3.9149549999999998E-2</v>
      </c>
      <c r="O74">
        <v>2823.5</v>
      </c>
      <c r="P74">
        <v>9.68653488</v>
      </c>
      <c r="Q74">
        <v>6.5781498000000003</v>
      </c>
      <c r="R74">
        <v>6</v>
      </c>
      <c r="S74">
        <v>-1.6559150199999999</v>
      </c>
      <c r="T74">
        <v>-78.675231929999995</v>
      </c>
      <c r="U74">
        <v>12.859686849999999</v>
      </c>
      <c r="V74">
        <v>1018</v>
      </c>
      <c r="Y74" s="21">
        <v>886.75</v>
      </c>
      <c r="Z74">
        <v>73</v>
      </c>
      <c r="AA74">
        <f t="shared" si="2"/>
        <v>886.75</v>
      </c>
    </row>
    <row r="75" spans="1:27" x14ac:dyDescent="0.3">
      <c r="A75">
        <v>74</v>
      </c>
      <c r="B75" t="s">
        <v>1537</v>
      </c>
      <c r="C75" t="s">
        <v>1538</v>
      </c>
      <c r="D75">
        <v>-78.675243333333299</v>
      </c>
      <c r="E75">
        <v>-1.6559299999999899</v>
      </c>
      <c r="F75" s="20">
        <v>2.6039797999999998</v>
      </c>
      <c r="G75" s="2">
        <f t="shared" si="3"/>
        <v>0.76247525833333329</v>
      </c>
      <c r="H75">
        <v>1.5</v>
      </c>
      <c r="I75">
        <v>2823.5</v>
      </c>
      <c r="J75">
        <v>221.34</v>
      </c>
      <c r="K75">
        <v>-5.7369999900000002</v>
      </c>
      <c r="L75">
        <v>4.4549999199999997</v>
      </c>
      <c r="M75">
        <v>7.2239999800000003</v>
      </c>
      <c r="N75">
        <v>3.2729630000000003E-2</v>
      </c>
      <c r="O75">
        <v>2823.5</v>
      </c>
      <c r="P75">
        <v>9.68653488</v>
      </c>
      <c r="Q75">
        <v>9.3743267100000001</v>
      </c>
      <c r="R75">
        <v>6</v>
      </c>
      <c r="S75">
        <v>-1.6559300400000001</v>
      </c>
      <c r="T75">
        <v>-78.675239559999994</v>
      </c>
      <c r="U75">
        <v>12.861276630000001</v>
      </c>
      <c r="V75">
        <v>1018</v>
      </c>
      <c r="Y75" s="21">
        <v>892.5</v>
      </c>
      <c r="Z75">
        <v>74</v>
      </c>
      <c r="AA75">
        <f t="shared" si="2"/>
        <v>892.5</v>
      </c>
    </row>
    <row r="76" spans="1:27" x14ac:dyDescent="0.3">
      <c r="A76">
        <v>75</v>
      </c>
      <c r="B76" t="s">
        <v>1539</v>
      </c>
      <c r="C76" t="s">
        <v>1540</v>
      </c>
      <c r="D76">
        <v>-78.675259999999994</v>
      </c>
      <c r="E76">
        <v>-1.65595166666666</v>
      </c>
      <c r="F76" s="20">
        <v>3.2026017000000002</v>
      </c>
      <c r="G76" s="2">
        <f t="shared" si="3"/>
        <v>0.4693408833333334</v>
      </c>
      <c r="H76">
        <v>1.5</v>
      </c>
      <c r="I76">
        <v>2823.4</v>
      </c>
      <c r="J76">
        <v>218.44</v>
      </c>
      <c r="K76">
        <v>-5.0329999900000004</v>
      </c>
      <c r="L76">
        <v>4.0279998800000003</v>
      </c>
      <c r="M76">
        <v>5.8899998699999996</v>
      </c>
      <c r="N76">
        <v>-9.088707E-2</v>
      </c>
      <c r="O76">
        <v>2823.3999023400002</v>
      </c>
      <c r="P76">
        <v>9.6892681100000004</v>
      </c>
      <c r="Q76">
        <v>11.529365540000001</v>
      </c>
      <c r="R76">
        <v>7</v>
      </c>
      <c r="S76">
        <v>-1.65595162</v>
      </c>
      <c r="T76">
        <v>-78.675262450000005</v>
      </c>
      <c r="U76">
        <v>12.861276630000001</v>
      </c>
      <c r="V76">
        <v>1491.75</v>
      </c>
      <c r="Y76" s="21">
        <v>892.5</v>
      </c>
      <c r="Z76">
        <v>75</v>
      </c>
      <c r="AA76">
        <f t="shared" si="2"/>
        <v>892.5</v>
      </c>
    </row>
    <row r="77" spans="1:27" x14ac:dyDescent="0.3">
      <c r="A77">
        <v>76</v>
      </c>
      <c r="B77" t="s">
        <v>1541</v>
      </c>
      <c r="C77" t="s">
        <v>1542</v>
      </c>
      <c r="D77">
        <v>-78.675280000000001</v>
      </c>
      <c r="E77">
        <v>-1.65597499999999</v>
      </c>
      <c r="F77" s="20">
        <v>3.5598190000000001</v>
      </c>
      <c r="G77" s="2">
        <f t="shared" si="3"/>
        <v>0.25851929999999984</v>
      </c>
      <c r="H77">
        <v>1.6</v>
      </c>
      <c r="I77">
        <v>2823.3</v>
      </c>
      <c r="J77">
        <v>218.23</v>
      </c>
      <c r="K77">
        <v>-4.2189998600000003</v>
      </c>
      <c r="L77">
        <v>3.7980000999999999</v>
      </c>
      <c r="M77">
        <v>7.6269998599999997</v>
      </c>
      <c r="N77">
        <v>1.7572150000000002E-2</v>
      </c>
      <c r="O77">
        <v>2823.3000488299999</v>
      </c>
      <c r="P77">
        <v>9.6929683699999991</v>
      </c>
      <c r="Q77">
        <v>12.81534767</v>
      </c>
      <c r="R77">
        <v>11</v>
      </c>
      <c r="S77">
        <v>-1.6559749800000001</v>
      </c>
      <c r="T77">
        <v>-78.675277710000003</v>
      </c>
      <c r="U77">
        <v>12.862257</v>
      </c>
      <c r="V77">
        <v>1576.25</v>
      </c>
      <c r="Y77" s="21">
        <v>925.25</v>
      </c>
      <c r="Z77">
        <v>76</v>
      </c>
      <c r="AA77">
        <f t="shared" si="2"/>
        <v>925.25</v>
      </c>
    </row>
    <row r="78" spans="1:27" x14ac:dyDescent="0.3">
      <c r="A78">
        <v>77</v>
      </c>
      <c r="B78" t="s">
        <v>1543</v>
      </c>
      <c r="C78" t="s">
        <v>1544</v>
      </c>
      <c r="D78">
        <v>-78.675301666666599</v>
      </c>
      <c r="E78">
        <v>-1.6559983333333299</v>
      </c>
      <c r="F78" s="20">
        <v>3.8418868000000002</v>
      </c>
      <c r="G78" s="2">
        <f t="shared" si="3"/>
        <v>0.55727259166666687</v>
      </c>
      <c r="H78">
        <v>1.6</v>
      </c>
      <c r="I78">
        <v>2823.3</v>
      </c>
      <c r="J78">
        <v>219.53</v>
      </c>
      <c r="K78">
        <v>-4.5710001</v>
      </c>
      <c r="L78">
        <v>3.3619999900000002</v>
      </c>
      <c r="M78">
        <v>7.83300018</v>
      </c>
      <c r="N78">
        <v>4.7736880000000002E-2</v>
      </c>
      <c r="O78">
        <v>2823.3000488299999</v>
      </c>
      <c r="P78">
        <v>9.6929683699999991</v>
      </c>
      <c r="Q78">
        <v>13.830792430000001</v>
      </c>
      <c r="R78">
        <v>11</v>
      </c>
      <c r="S78">
        <v>-1.65599835</v>
      </c>
      <c r="T78">
        <v>-78.6753006</v>
      </c>
      <c r="U78">
        <v>12.864161490000001</v>
      </c>
      <c r="V78">
        <v>1576.25</v>
      </c>
      <c r="Y78" s="21">
        <v>925.25</v>
      </c>
      <c r="Z78">
        <v>77</v>
      </c>
      <c r="AA78">
        <f t="shared" si="2"/>
        <v>925.25</v>
      </c>
    </row>
    <row r="79" spans="1:27" x14ac:dyDescent="0.3">
      <c r="A79">
        <v>78</v>
      </c>
      <c r="B79" t="s">
        <v>1545</v>
      </c>
      <c r="C79" t="s">
        <v>1546</v>
      </c>
      <c r="D79">
        <v>-78.675326666666606</v>
      </c>
      <c r="E79">
        <v>-1.6560266666666601</v>
      </c>
      <c r="F79" s="20">
        <v>4.6160290000000002</v>
      </c>
      <c r="G79" s="2">
        <f t="shared" si="3"/>
        <v>0.63173570000000034</v>
      </c>
      <c r="H79">
        <v>1.7</v>
      </c>
      <c r="I79">
        <v>2823.2</v>
      </c>
      <c r="J79">
        <v>221.47</v>
      </c>
      <c r="K79">
        <v>-4.7309999500000002</v>
      </c>
      <c r="L79">
        <v>4.1339998199999997</v>
      </c>
      <c r="M79">
        <v>7.4250001900000004</v>
      </c>
      <c r="N79">
        <v>-1.672274E-2</v>
      </c>
      <c r="O79">
        <v>2823.1999511700001</v>
      </c>
      <c r="P79">
        <v>9.6977186199999998</v>
      </c>
      <c r="Q79">
        <v>16.617702479999998</v>
      </c>
      <c r="R79">
        <v>12</v>
      </c>
      <c r="S79">
        <v>-1.6560267200000001</v>
      </c>
      <c r="T79">
        <v>-78.675323489999997</v>
      </c>
      <c r="U79">
        <v>12.864161490000001</v>
      </c>
      <c r="V79">
        <v>1160</v>
      </c>
      <c r="Y79" s="21">
        <v>932</v>
      </c>
      <c r="Z79">
        <v>78</v>
      </c>
      <c r="AA79">
        <f t="shared" si="2"/>
        <v>932</v>
      </c>
    </row>
    <row r="80" spans="1:27" x14ac:dyDescent="0.3">
      <c r="A80">
        <v>79</v>
      </c>
      <c r="B80" t="s">
        <v>1547</v>
      </c>
      <c r="C80" t="s">
        <v>1548</v>
      </c>
      <c r="D80">
        <v>-78.675354999999996</v>
      </c>
      <c r="E80">
        <v>-1.6560583333333301</v>
      </c>
      <c r="F80" s="20">
        <v>4.9650106000000003</v>
      </c>
      <c r="G80" s="2">
        <f t="shared" si="3"/>
        <v>0.13953248333333357</v>
      </c>
      <c r="H80">
        <v>1.7</v>
      </c>
      <c r="I80">
        <v>2823.2</v>
      </c>
      <c r="J80">
        <v>224.75</v>
      </c>
      <c r="K80">
        <v>-4.2550001100000001</v>
      </c>
      <c r="L80">
        <v>3.10400009</v>
      </c>
      <c r="M80">
        <v>7.9380002000000003</v>
      </c>
      <c r="N80">
        <v>-9.9125499999999991E-3</v>
      </c>
      <c r="O80">
        <v>2823.1999511700001</v>
      </c>
      <c r="P80">
        <v>9.7032499300000001</v>
      </c>
      <c r="Q80">
        <v>17.8740387</v>
      </c>
      <c r="R80">
        <v>15</v>
      </c>
      <c r="S80">
        <v>-1.6560583099999999</v>
      </c>
      <c r="T80">
        <v>-78.675353999999999</v>
      </c>
      <c r="U80">
        <v>12.86369419</v>
      </c>
      <c r="V80">
        <v>1315</v>
      </c>
      <c r="Y80" s="21">
        <v>932</v>
      </c>
      <c r="Z80">
        <v>79</v>
      </c>
      <c r="AA80">
        <f t="shared" si="2"/>
        <v>932</v>
      </c>
    </row>
    <row r="81" spans="1:27" x14ac:dyDescent="0.3">
      <c r="A81">
        <v>80</v>
      </c>
      <c r="B81" t="s">
        <v>1549</v>
      </c>
      <c r="C81" t="s">
        <v>1550</v>
      </c>
      <c r="D81">
        <v>-78.675385000000006</v>
      </c>
      <c r="E81">
        <v>-1.6560899999999901</v>
      </c>
      <c r="F81" s="20">
        <v>4.9639810000000004</v>
      </c>
      <c r="G81" s="2">
        <f t="shared" si="3"/>
        <v>-1.119523333333361E-2</v>
      </c>
      <c r="H81">
        <v>1.7</v>
      </c>
      <c r="I81">
        <v>2823.2</v>
      </c>
      <c r="J81">
        <v>224.53</v>
      </c>
      <c r="K81">
        <v>-4.3889999399999997</v>
      </c>
      <c r="L81">
        <v>3.6329999000000002</v>
      </c>
      <c r="M81">
        <v>7.4609999699999996</v>
      </c>
      <c r="N81">
        <v>1.2990959999999999E-2</v>
      </c>
      <c r="O81">
        <v>2823.1999511700001</v>
      </c>
      <c r="P81">
        <v>9.7032499300000001</v>
      </c>
      <c r="Q81">
        <v>17.870330809999999</v>
      </c>
      <c r="R81">
        <v>15</v>
      </c>
      <c r="S81">
        <v>-1.6560900199999999</v>
      </c>
      <c r="T81">
        <v>-78.675384519999994</v>
      </c>
      <c r="U81">
        <v>12.86288452</v>
      </c>
      <c r="V81">
        <v>1315</v>
      </c>
      <c r="Y81" s="21">
        <v>941.5</v>
      </c>
      <c r="Z81">
        <v>80</v>
      </c>
      <c r="AA81">
        <f t="shared" si="2"/>
        <v>941.5</v>
      </c>
    </row>
    <row r="82" spans="1:27" x14ac:dyDescent="0.3">
      <c r="A82">
        <v>81</v>
      </c>
      <c r="B82" t="s">
        <v>1551</v>
      </c>
      <c r="C82" t="s">
        <v>1552</v>
      </c>
      <c r="D82">
        <v>-78.675415000000001</v>
      </c>
      <c r="E82">
        <v>-1.6561250000000001</v>
      </c>
      <c r="F82" s="20">
        <v>4.9511130000000003</v>
      </c>
      <c r="G82" s="2">
        <f t="shared" si="3"/>
        <v>-0.19263498333333348</v>
      </c>
      <c r="H82">
        <v>1.7</v>
      </c>
      <c r="I82">
        <v>2823.5</v>
      </c>
      <c r="J82">
        <v>224.62</v>
      </c>
      <c r="K82">
        <v>-4.7699999799999997</v>
      </c>
      <c r="L82">
        <v>3.51799989</v>
      </c>
      <c r="M82">
        <v>8.4580001800000009</v>
      </c>
      <c r="N82">
        <v>3.1203270000000002E-2</v>
      </c>
      <c r="O82">
        <v>2823.5</v>
      </c>
      <c r="P82">
        <v>9.7098855999999998</v>
      </c>
      <c r="Q82">
        <v>17.824007030000001</v>
      </c>
      <c r="R82">
        <v>17</v>
      </c>
      <c r="S82">
        <v>-1.6561249499999999</v>
      </c>
      <c r="T82">
        <v>-78.675415040000004</v>
      </c>
      <c r="U82">
        <v>12.86288452</v>
      </c>
      <c r="V82">
        <v>1277.25</v>
      </c>
      <c r="Y82" s="21">
        <v>951.75</v>
      </c>
      <c r="Z82">
        <v>81</v>
      </c>
      <c r="AA82">
        <f t="shared" si="2"/>
        <v>951.75</v>
      </c>
    </row>
    <row r="83" spans="1:27" x14ac:dyDescent="0.3">
      <c r="A83">
        <v>82</v>
      </c>
      <c r="B83" t="s">
        <v>1553</v>
      </c>
      <c r="C83" t="s">
        <v>1554</v>
      </c>
      <c r="D83">
        <v>-78.675443333333305</v>
      </c>
      <c r="E83">
        <v>-1.6561566666666601</v>
      </c>
      <c r="F83" s="20">
        <v>4.6391910000000003</v>
      </c>
      <c r="G83" s="2">
        <f t="shared" si="3"/>
        <v>-0.160850566666667</v>
      </c>
      <c r="H83">
        <v>1.8</v>
      </c>
      <c r="I83">
        <v>2823.5</v>
      </c>
      <c r="J83">
        <v>224.58</v>
      </c>
      <c r="K83">
        <v>-5.1030001599999997</v>
      </c>
      <c r="L83">
        <v>3.7030000699999999</v>
      </c>
      <c r="M83">
        <v>7.7249999000000003</v>
      </c>
      <c r="N83">
        <v>3.5450639999999999E-2</v>
      </c>
      <c r="O83">
        <v>2823.5</v>
      </c>
      <c r="P83">
        <v>9.7169361100000007</v>
      </c>
      <c r="Q83">
        <v>16.701087950000002</v>
      </c>
      <c r="R83">
        <v>17</v>
      </c>
      <c r="S83">
        <v>-1.6561566599999999</v>
      </c>
      <c r="T83">
        <v>-78.67544556</v>
      </c>
      <c r="U83">
        <v>12.86128235</v>
      </c>
      <c r="V83">
        <v>1282.5</v>
      </c>
      <c r="Y83" s="21">
        <v>959</v>
      </c>
      <c r="Z83">
        <v>82</v>
      </c>
      <c r="AA83">
        <f t="shared" si="2"/>
        <v>959</v>
      </c>
    </row>
    <row r="84" spans="1:27" x14ac:dyDescent="0.3">
      <c r="A84">
        <v>83</v>
      </c>
      <c r="B84" t="s">
        <v>1555</v>
      </c>
      <c r="C84" t="s">
        <v>1556</v>
      </c>
      <c r="D84">
        <v>-78.675471666666596</v>
      </c>
      <c r="E84">
        <v>-1.65618666666666</v>
      </c>
      <c r="F84" s="20">
        <v>4.6783104</v>
      </c>
      <c r="G84" s="2">
        <f t="shared" si="3"/>
        <v>6.0222616666666395E-2</v>
      </c>
      <c r="H84">
        <v>1.8</v>
      </c>
      <c r="I84">
        <v>2823.5</v>
      </c>
      <c r="J84">
        <v>223.53</v>
      </c>
      <c r="K84">
        <v>-3.85700011</v>
      </c>
      <c r="L84">
        <v>3.0989999799999999</v>
      </c>
      <c r="M84">
        <v>9.0590000199999992</v>
      </c>
      <c r="N84">
        <v>7.1201739999999999E-2</v>
      </c>
      <c r="O84">
        <v>2823.5</v>
      </c>
      <c r="P84">
        <v>9.7169361100000007</v>
      </c>
      <c r="Q84">
        <v>16.841917039999998</v>
      </c>
      <c r="R84">
        <v>17</v>
      </c>
      <c r="S84">
        <v>-1.6561866999999999</v>
      </c>
      <c r="T84">
        <v>-78.675468440000003</v>
      </c>
      <c r="U84">
        <v>12.85969925</v>
      </c>
      <c r="V84">
        <v>1282.5</v>
      </c>
      <c r="Y84" s="21">
        <v>959</v>
      </c>
      <c r="Z84">
        <v>83</v>
      </c>
      <c r="AA84">
        <f t="shared" si="2"/>
        <v>959</v>
      </c>
    </row>
    <row r="85" spans="1:27" x14ac:dyDescent="0.3">
      <c r="A85">
        <v>84</v>
      </c>
      <c r="B85" t="s">
        <v>1557</v>
      </c>
      <c r="C85" t="s">
        <v>1558</v>
      </c>
      <c r="D85">
        <v>-78.6755</v>
      </c>
      <c r="E85">
        <v>-1.65621833333333</v>
      </c>
      <c r="F85" s="20">
        <v>4.711767</v>
      </c>
      <c r="G85" s="2">
        <f t="shared" si="3"/>
        <v>8.7717049999999894E-2</v>
      </c>
      <c r="H85">
        <v>1.8</v>
      </c>
      <c r="I85">
        <v>2823.5</v>
      </c>
      <c r="J85">
        <v>222.44</v>
      </c>
      <c r="K85">
        <v>-4.4920001000000003</v>
      </c>
      <c r="L85">
        <v>3.6140000799999998</v>
      </c>
      <c r="M85">
        <v>7.5380001099999996</v>
      </c>
      <c r="N85">
        <v>-1.08883E-3</v>
      </c>
      <c r="O85">
        <v>2823.5</v>
      </c>
      <c r="P85">
        <v>9.7239580199999995</v>
      </c>
      <c r="Q85">
        <v>16.962362290000002</v>
      </c>
      <c r="R85">
        <v>17</v>
      </c>
      <c r="S85">
        <v>-1.65621829</v>
      </c>
      <c r="T85">
        <v>-78.675498959999999</v>
      </c>
      <c r="U85">
        <v>12.85969925</v>
      </c>
      <c r="V85">
        <v>1292</v>
      </c>
      <c r="Y85" s="21">
        <v>975</v>
      </c>
      <c r="Z85">
        <v>84</v>
      </c>
      <c r="AA85">
        <f t="shared" si="2"/>
        <v>975</v>
      </c>
    </row>
    <row r="86" spans="1:27" x14ac:dyDescent="0.3">
      <c r="A86">
        <v>85</v>
      </c>
      <c r="B86" t="s">
        <v>1559</v>
      </c>
      <c r="C86" t="s">
        <v>1560</v>
      </c>
      <c r="D86">
        <v>-78.6755316666666</v>
      </c>
      <c r="E86">
        <v>-1.65625</v>
      </c>
      <c r="F86" s="20">
        <v>4.8090495999999998</v>
      </c>
      <c r="G86" s="2">
        <f t="shared" si="3"/>
        <v>-4.8040574999999995E-2</v>
      </c>
      <c r="H86">
        <v>1.8</v>
      </c>
      <c r="I86">
        <v>2823.7</v>
      </c>
      <c r="J86">
        <v>222.99</v>
      </c>
      <c r="K86">
        <v>-5.0040001900000002</v>
      </c>
      <c r="L86">
        <v>3.74099994</v>
      </c>
      <c r="M86">
        <v>7.8010001200000003</v>
      </c>
      <c r="N86">
        <v>2.2967250000000002E-2</v>
      </c>
      <c r="O86">
        <v>2823.6999511700001</v>
      </c>
      <c r="P86">
        <v>9.7307462699999991</v>
      </c>
      <c r="Q86">
        <v>17.312578200000001</v>
      </c>
      <c r="R86">
        <v>16</v>
      </c>
      <c r="S86">
        <v>-1.65625</v>
      </c>
      <c r="T86">
        <v>-78.675529479999994</v>
      </c>
      <c r="U86">
        <v>12.858150480000001</v>
      </c>
      <c r="V86">
        <v>1270.5</v>
      </c>
      <c r="Y86" s="21">
        <v>997.25</v>
      </c>
      <c r="Z86">
        <v>85</v>
      </c>
      <c r="AA86">
        <f t="shared" si="2"/>
        <v>997.25</v>
      </c>
    </row>
    <row r="87" spans="1:27" x14ac:dyDescent="0.3">
      <c r="A87">
        <v>86</v>
      </c>
      <c r="B87" t="s">
        <v>1561</v>
      </c>
      <c r="C87" t="s">
        <v>1562</v>
      </c>
      <c r="D87">
        <v>-78.675563333333301</v>
      </c>
      <c r="E87">
        <v>-1.65628</v>
      </c>
      <c r="F87" s="20">
        <v>4.6325000000000003</v>
      </c>
      <c r="G87" s="2">
        <f t="shared" si="3"/>
        <v>-0.10345914166666637</v>
      </c>
      <c r="H87">
        <v>1.8</v>
      </c>
      <c r="I87">
        <v>2823.9</v>
      </c>
      <c r="J87">
        <v>223.56</v>
      </c>
      <c r="K87">
        <v>-4.6880002000000003</v>
      </c>
      <c r="L87">
        <v>3.39599991</v>
      </c>
      <c r="M87">
        <v>7.7699999799999997</v>
      </c>
      <c r="N87">
        <v>6.6989700000000003E-3</v>
      </c>
      <c r="O87">
        <v>2823.8999023400002</v>
      </c>
      <c r="P87">
        <v>9.7307462699999991</v>
      </c>
      <c r="Q87">
        <v>16.67700005</v>
      </c>
      <c r="R87">
        <v>16</v>
      </c>
      <c r="S87">
        <v>-1.65628004</v>
      </c>
      <c r="T87">
        <v>-78.675560000000004</v>
      </c>
      <c r="U87">
        <v>12.8567915</v>
      </c>
      <c r="V87">
        <v>1270.5</v>
      </c>
      <c r="Y87" s="21">
        <v>997.25</v>
      </c>
      <c r="Z87">
        <v>86</v>
      </c>
      <c r="AA87">
        <f t="shared" si="2"/>
        <v>997.25</v>
      </c>
    </row>
    <row r="88" spans="1:27" x14ac:dyDescent="0.3">
      <c r="A88">
        <v>87</v>
      </c>
      <c r="B88" t="s">
        <v>1563</v>
      </c>
      <c r="C88" t="s">
        <v>1564</v>
      </c>
      <c r="D88">
        <v>-78.675593333333296</v>
      </c>
      <c r="E88">
        <v>-1.65631166666666</v>
      </c>
      <c r="F88" s="20">
        <v>4.6206613000000001</v>
      </c>
      <c r="G88" s="2">
        <f t="shared" si="3"/>
        <v>-6.5670166666666585E-2</v>
      </c>
      <c r="H88">
        <v>1.8</v>
      </c>
      <c r="I88">
        <v>2824.3</v>
      </c>
      <c r="J88">
        <v>221.76</v>
      </c>
      <c r="K88">
        <v>-4.4730000499999996</v>
      </c>
      <c r="L88">
        <v>3.7030000699999999</v>
      </c>
      <c r="M88">
        <v>7.3439998600000003</v>
      </c>
      <c r="N88">
        <v>1.4585239999999999E-2</v>
      </c>
      <c r="O88">
        <v>2824.3000488299999</v>
      </c>
      <c r="P88">
        <v>9.7373199499999998</v>
      </c>
      <c r="Q88">
        <v>16.63438034</v>
      </c>
      <c r="R88">
        <v>16</v>
      </c>
      <c r="S88">
        <v>-1.65631163</v>
      </c>
      <c r="T88">
        <v>-78.67559052</v>
      </c>
      <c r="U88">
        <v>12.8567915</v>
      </c>
      <c r="V88">
        <v>1252.25</v>
      </c>
      <c r="Y88" s="21">
        <v>1005.75</v>
      </c>
      <c r="AA88" t="str">
        <f t="shared" si="2"/>
        <v xml:space="preserve"> </v>
      </c>
    </row>
    <row r="89" spans="1:27" x14ac:dyDescent="0.3">
      <c r="A89">
        <v>88</v>
      </c>
      <c r="B89" t="s">
        <v>1565</v>
      </c>
      <c r="C89" t="s">
        <v>1566</v>
      </c>
      <c r="D89">
        <v>-78.675623333333306</v>
      </c>
      <c r="E89">
        <v>-1.6563416666666599</v>
      </c>
      <c r="F89" s="20">
        <v>4.4461703000000004</v>
      </c>
      <c r="G89" s="2">
        <f t="shared" si="3"/>
        <v>-0.27846459166666665</v>
      </c>
      <c r="H89">
        <v>1.8</v>
      </c>
      <c r="I89">
        <v>2824.6</v>
      </c>
      <c r="J89">
        <v>223.99</v>
      </c>
      <c r="K89">
        <v>-5.2300000200000003</v>
      </c>
      <c r="L89">
        <v>3.5610001100000002</v>
      </c>
      <c r="M89">
        <v>7.7769999500000004</v>
      </c>
      <c r="N89">
        <v>2.0371279999999999E-2</v>
      </c>
      <c r="O89">
        <v>2824.6000976599998</v>
      </c>
      <c r="P89">
        <v>9.7441597000000009</v>
      </c>
      <c r="Q89">
        <v>16.006212229999999</v>
      </c>
      <c r="R89">
        <v>16</v>
      </c>
      <c r="S89">
        <v>-1.65634167</v>
      </c>
      <c r="T89">
        <v>-78.675621030000002</v>
      </c>
      <c r="U89">
        <v>12.85476017</v>
      </c>
      <c r="V89">
        <v>1156.5</v>
      </c>
      <c r="Y89" s="21">
        <v>1005.75</v>
      </c>
      <c r="AA89" t="str">
        <f t="shared" si="2"/>
        <v xml:space="preserve"> </v>
      </c>
    </row>
    <row r="90" spans="1:27" x14ac:dyDescent="0.3">
      <c r="A90">
        <v>89</v>
      </c>
      <c r="B90" t="s">
        <v>1567</v>
      </c>
      <c r="C90" t="s">
        <v>1568</v>
      </c>
      <c r="D90">
        <v>-78.675649999999905</v>
      </c>
      <c r="E90">
        <v>-1.6563683333333299</v>
      </c>
      <c r="F90" s="20">
        <v>4.1064540000000003</v>
      </c>
      <c r="G90" s="2">
        <f t="shared" si="3"/>
        <v>-0.26688327500000009</v>
      </c>
      <c r="H90">
        <v>1.8</v>
      </c>
      <c r="I90">
        <v>2824.5</v>
      </c>
      <c r="J90">
        <v>224.64</v>
      </c>
      <c r="K90">
        <v>-4.1469998400000003</v>
      </c>
      <c r="L90">
        <v>3.14899993</v>
      </c>
      <c r="M90">
        <v>8.1610002500000007</v>
      </c>
      <c r="N90">
        <v>-2.9590200000000001E-3</v>
      </c>
      <c r="O90">
        <v>2824.5</v>
      </c>
      <c r="P90">
        <v>9.7441597000000009</v>
      </c>
      <c r="Q90">
        <v>14.783233640000001</v>
      </c>
      <c r="R90">
        <v>16</v>
      </c>
      <c r="S90">
        <v>-1.65636837</v>
      </c>
      <c r="T90">
        <v>-78.675651549999998</v>
      </c>
      <c r="U90">
        <v>12.852564810000001</v>
      </c>
      <c r="V90">
        <v>1156.5</v>
      </c>
      <c r="Y90" s="21">
        <v>1009.25</v>
      </c>
      <c r="AA90" t="str">
        <f t="shared" si="2"/>
        <v xml:space="preserve"> </v>
      </c>
    </row>
    <row r="91" spans="1:27" x14ac:dyDescent="0.3">
      <c r="A91">
        <v>90</v>
      </c>
      <c r="B91" t="s">
        <v>1569</v>
      </c>
      <c r="C91" t="s">
        <v>1570</v>
      </c>
      <c r="D91">
        <v>-78.675676666666604</v>
      </c>
      <c r="E91">
        <v>-1.6563933333333301</v>
      </c>
      <c r="F91" s="20">
        <v>3.8604167</v>
      </c>
      <c r="G91" s="2">
        <f t="shared" si="3"/>
        <v>-0.42919274166666677</v>
      </c>
      <c r="H91">
        <v>1.8</v>
      </c>
      <c r="I91">
        <v>2824.9</v>
      </c>
      <c r="J91">
        <v>223.82</v>
      </c>
      <c r="K91">
        <v>-5.4739999800000003</v>
      </c>
      <c r="L91">
        <v>1.7460000499999999</v>
      </c>
      <c r="M91">
        <v>6.9219999300000001</v>
      </c>
      <c r="N91">
        <v>-6.3980819999999994E-2</v>
      </c>
      <c r="O91">
        <v>2824.8999023400002</v>
      </c>
      <c r="P91">
        <v>9.7506399199999993</v>
      </c>
      <c r="Q91">
        <v>13.897500040000001</v>
      </c>
      <c r="R91">
        <v>15</v>
      </c>
      <c r="S91">
        <v>-1.65639329</v>
      </c>
      <c r="T91">
        <v>-78.675674439999995</v>
      </c>
      <c r="U91">
        <v>12.852564810000001</v>
      </c>
      <c r="V91">
        <v>1095.25</v>
      </c>
      <c r="Y91" s="21">
        <v>1009.25</v>
      </c>
      <c r="AA91" t="str">
        <f t="shared" si="2"/>
        <v xml:space="preserve"> </v>
      </c>
    </row>
    <row r="92" spans="1:27" x14ac:dyDescent="0.3">
      <c r="A92">
        <v>91</v>
      </c>
      <c r="B92" t="s">
        <v>1571</v>
      </c>
      <c r="C92" t="s">
        <v>1572</v>
      </c>
      <c r="D92">
        <v>-78.675700000000006</v>
      </c>
      <c r="E92">
        <v>-1.65641499999999</v>
      </c>
      <c r="F92" s="20">
        <v>3.1372317999999999</v>
      </c>
      <c r="G92" s="2">
        <f t="shared" si="3"/>
        <v>-1.1202500083333333</v>
      </c>
      <c r="H92">
        <v>1.8</v>
      </c>
      <c r="I92">
        <v>2825.3</v>
      </c>
      <c r="J92">
        <v>222.56</v>
      </c>
      <c r="K92">
        <v>-4.86299992</v>
      </c>
      <c r="L92">
        <v>0.92000002000000003</v>
      </c>
      <c r="M92">
        <v>9.2460002899999996</v>
      </c>
      <c r="N92">
        <v>3.0676519999999999E-2</v>
      </c>
      <c r="O92">
        <v>2825.3000488299999</v>
      </c>
      <c r="P92">
        <v>9.7564106000000006</v>
      </c>
      <c r="Q92">
        <v>11.294034</v>
      </c>
      <c r="R92">
        <v>13</v>
      </c>
      <c r="S92">
        <v>-1.65641499</v>
      </c>
      <c r="T92">
        <v>-78.675697330000006</v>
      </c>
      <c r="U92">
        <v>12.85119343</v>
      </c>
      <c r="V92">
        <v>778.25</v>
      </c>
      <c r="Y92" s="21">
        <v>1012</v>
      </c>
      <c r="AA92" t="str">
        <f t="shared" si="2"/>
        <v xml:space="preserve"> </v>
      </c>
    </row>
    <row r="93" spans="1:27" x14ac:dyDescent="0.3">
      <c r="A93">
        <v>92</v>
      </c>
      <c r="B93" t="s">
        <v>1573</v>
      </c>
      <c r="C93" t="s">
        <v>1574</v>
      </c>
      <c r="D93">
        <v>-78.675714999999997</v>
      </c>
      <c r="E93">
        <v>-1.6564299999999901</v>
      </c>
      <c r="F93" s="20">
        <v>1.8427055999999999</v>
      </c>
      <c r="G93" s="2">
        <f t="shared" si="3"/>
        <v>-0.94545881666666653</v>
      </c>
      <c r="H93">
        <v>1.8</v>
      </c>
      <c r="I93">
        <v>2825.7</v>
      </c>
      <c r="J93">
        <v>220.81</v>
      </c>
      <c r="K93">
        <v>-1.49100006</v>
      </c>
      <c r="L93">
        <v>2.4549999200000001</v>
      </c>
      <c r="M93">
        <v>9.2340002099999996</v>
      </c>
      <c r="N93">
        <v>0.16455254999999999</v>
      </c>
      <c r="O93">
        <v>2825.6999511700001</v>
      </c>
      <c r="P93">
        <v>9.7564106000000006</v>
      </c>
      <c r="Q93">
        <v>6.6337399499999998</v>
      </c>
      <c r="R93">
        <v>13</v>
      </c>
      <c r="S93">
        <v>-1.65643001</v>
      </c>
      <c r="T93">
        <v>-78.675712590000003</v>
      </c>
      <c r="U93">
        <v>12.84926128</v>
      </c>
      <c r="V93">
        <v>778.25</v>
      </c>
      <c r="Y93" s="21">
        <v>1014.75</v>
      </c>
      <c r="AA93" t="str">
        <f t="shared" si="2"/>
        <v xml:space="preserve"> </v>
      </c>
    </row>
    <row r="94" spans="1:27" x14ac:dyDescent="0.3">
      <c r="A94">
        <v>93</v>
      </c>
      <c r="B94" t="s">
        <v>1575</v>
      </c>
      <c r="C94" t="s">
        <v>1576</v>
      </c>
      <c r="D94">
        <v>-78.675726666666606</v>
      </c>
      <c r="E94">
        <v>-1.6564383333333299</v>
      </c>
      <c r="F94" s="20">
        <v>1.4077653000000001</v>
      </c>
      <c r="G94" s="2">
        <f t="shared" si="3"/>
        <v>-0.24766724999999987</v>
      </c>
      <c r="H94">
        <v>1.9</v>
      </c>
      <c r="I94">
        <v>2825.7</v>
      </c>
      <c r="J94">
        <v>220.81</v>
      </c>
      <c r="K94">
        <v>-4.0780000699999999</v>
      </c>
      <c r="L94">
        <v>4.3280000699999999</v>
      </c>
      <c r="M94">
        <v>7.5859999699999996</v>
      </c>
      <c r="N94">
        <v>-3.6162350000000003E-2</v>
      </c>
      <c r="O94">
        <v>2825.6999511700001</v>
      </c>
      <c r="P94">
        <v>9.7607326499999996</v>
      </c>
      <c r="Q94">
        <v>5.0679550200000003</v>
      </c>
      <c r="R94">
        <v>8</v>
      </c>
      <c r="S94">
        <v>-1.6564383499999999</v>
      </c>
      <c r="T94">
        <v>-78.675727839999993</v>
      </c>
      <c r="U94">
        <v>12.84926128</v>
      </c>
      <c r="V94">
        <v>865.25</v>
      </c>
      <c r="Y94" s="21">
        <v>1018</v>
      </c>
      <c r="AA94" t="str">
        <f t="shared" si="2"/>
        <v xml:space="preserve"> </v>
      </c>
    </row>
    <row r="95" spans="1:27" x14ac:dyDescent="0.3">
      <c r="A95">
        <v>94</v>
      </c>
      <c r="B95" t="s">
        <v>1577</v>
      </c>
      <c r="C95" t="s">
        <v>1578</v>
      </c>
      <c r="D95">
        <v>-78.675736666666594</v>
      </c>
      <c r="E95">
        <v>-1.65644833333333</v>
      </c>
      <c r="F95" s="20">
        <v>1.3701905000000001</v>
      </c>
      <c r="G95" s="2">
        <f t="shared" si="3"/>
        <v>0.48087918333333324</v>
      </c>
      <c r="H95">
        <v>1.9</v>
      </c>
      <c r="I95">
        <v>2825.9</v>
      </c>
      <c r="J95">
        <v>220.81</v>
      </c>
      <c r="K95">
        <v>-3.88400006</v>
      </c>
      <c r="L95">
        <v>6.1449999799999997</v>
      </c>
      <c r="M95">
        <v>6.2160000799999997</v>
      </c>
      <c r="N95">
        <v>-5.9963500000000001E-3</v>
      </c>
      <c r="O95">
        <v>2825.8999023400002</v>
      </c>
      <c r="P95">
        <v>9.7634048500000006</v>
      </c>
      <c r="Q95">
        <v>4.9326858500000004</v>
      </c>
      <c r="R95">
        <v>5</v>
      </c>
      <c r="S95">
        <v>-1.65644836</v>
      </c>
      <c r="T95">
        <v>-78.675735470000006</v>
      </c>
      <c r="U95">
        <v>12.84937382</v>
      </c>
      <c r="V95">
        <v>863.25</v>
      </c>
      <c r="Y95" s="21">
        <v>1018</v>
      </c>
      <c r="AA95" t="str">
        <f t="shared" si="2"/>
        <v xml:space="preserve"> </v>
      </c>
    </row>
    <row r="96" spans="1:27" x14ac:dyDescent="0.3">
      <c r="A96">
        <v>95</v>
      </c>
      <c r="B96" t="s">
        <v>1579</v>
      </c>
      <c r="C96" t="s">
        <v>1580</v>
      </c>
      <c r="D96">
        <v>-78.675749999999994</v>
      </c>
      <c r="E96">
        <v>-1.6564599999999901</v>
      </c>
      <c r="F96" s="20">
        <v>2.3291179999999998</v>
      </c>
      <c r="G96" s="2">
        <f t="shared" si="3"/>
        <v>1.1058378833333331</v>
      </c>
      <c r="H96">
        <v>1.9</v>
      </c>
      <c r="I96">
        <v>2826.1</v>
      </c>
      <c r="J96">
        <v>228.18</v>
      </c>
      <c r="K96">
        <v>-1.49100006</v>
      </c>
      <c r="L96">
        <v>8.6700000799999994</v>
      </c>
      <c r="M96">
        <v>6.3000001900000004</v>
      </c>
      <c r="N96">
        <v>4.788303E-2</v>
      </c>
      <c r="O96">
        <v>2826.1000976599998</v>
      </c>
      <c r="P96">
        <v>9.7634048500000006</v>
      </c>
      <c r="Q96">
        <v>8.3848247499999999</v>
      </c>
      <c r="R96">
        <v>5</v>
      </c>
      <c r="S96">
        <v>-1.65646005</v>
      </c>
      <c r="T96">
        <v>-78.675750730000004</v>
      </c>
      <c r="U96">
        <v>12.85157394</v>
      </c>
      <c r="V96">
        <v>863.25</v>
      </c>
      <c r="Y96" s="21">
        <v>1018.5</v>
      </c>
      <c r="AA96" t="str">
        <f t="shared" si="2"/>
        <v xml:space="preserve"> </v>
      </c>
    </row>
    <row r="97" spans="1:27" x14ac:dyDescent="0.3">
      <c r="A97">
        <v>96</v>
      </c>
      <c r="B97" t="s">
        <v>1581</v>
      </c>
      <c r="C97" t="s">
        <v>1582</v>
      </c>
      <c r="D97">
        <v>-78.675766666666604</v>
      </c>
      <c r="E97">
        <v>-1.65648333333333</v>
      </c>
      <c r="F97" s="20">
        <v>3.442977</v>
      </c>
      <c r="G97" s="2">
        <f t="shared" si="3"/>
        <v>1.1811588083333335</v>
      </c>
      <c r="H97">
        <v>1.9</v>
      </c>
      <c r="I97">
        <v>2826.4</v>
      </c>
      <c r="J97">
        <v>216.14</v>
      </c>
      <c r="K97">
        <v>0.43399999</v>
      </c>
      <c r="L97">
        <v>5.5780000699999999</v>
      </c>
      <c r="M97">
        <v>7.9310002300000004</v>
      </c>
      <c r="N97">
        <v>1.50695E-2</v>
      </c>
      <c r="O97">
        <v>2826.3999023400002</v>
      </c>
      <c r="P97">
        <v>9.7657012900000009</v>
      </c>
      <c r="Q97">
        <v>12.394716259999999</v>
      </c>
      <c r="R97">
        <v>6</v>
      </c>
      <c r="S97">
        <v>-1.6564832899999999</v>
      </c>
      <c r="T97">
        <v>-78.675765990000002</v>
      </c>
      <c r="U97">
        <v>12.85157394</v>
      </c>
      <c r="V97">
        <v>1706.5</v>
      </c>
      <c r="Y97" s="21">
        <v>1018.5</v>
      </c>
      <c r="AA97" t="str">
        <f t="shared" si="2"/>
        <v xml:space="preserve"> </v>
      </c>
    </row>
    <row r="98" spans="1:27" x14ac:dyDescent="0.3">
      <c r="A98">
        <v>97</v>
      </c>
      <c r="B98" t="s">
        <v>1583</v>
      </c>
      <c r="C98" t="s">
        <v>1584</v>
      </c>
      <c r="D98">
        <v>-78.675790000000006</v>
      </c>
      <c r="E98">
        <v>-1.65651666666666</v>
      </c>
      <c r="F98" s="20">
        <v>4.7200027000000002</v>
      </c>
      <c r="G98" s="2">
        <f t="shared" si="3"/>
        <v>1.5264944333333332</v>
      </c>
      <c r="H98">
        <v>2</v>
      </c>
      <c r="I98">
        <v>2826.5</v>
      </c>
      <c r="J98">
        <v>223.31</v>
      </c>
      <c r="K98">
        <v>0.23999999</v>
      </c>
      <c r="L98">
        <v>6.5619997999999997</v>
      </c>
      <c r="M98">
        <v>6.6300001100000001</v>
      </c>
      <c r="N98">
        <v>-2.9790759999999999E-2</v>
      </c>
      <c r="O98">
        <v>2826.5</v>
      </c>
      <c r="P98">
        <v>9.7694091800000002</v>
      </c>
      <c r="Q98">
        <v>16.992008210000002</v>
      </c>
      <c r="R98">
        <v>12</v>
      </c>
      <c r="S98">
        <v>-1.65651667</v>
      </c>
      <c r="T98">
        <v>-78.675788879999999</v>
      </c>
      <c r="U98">
        <v>12.85302544</v>
      </c>
      <c r="V98">
        <v>2237.75</v>
      </c>
      <c r="Y98" s="21">
        <v>1021.75</v>
      </c>
      <c r="AA98" t="str">
        <f t="shared" si="2"/>
        <v xml:space="preserve"> </v>
      </c>
    </row>
    <row r="99" spans="1:27" x14ac:dyDescent="0.3">
      <c r="A99">
        <v>98</v>
      </c>
      <c r="B99" t="s">
        <v>1585</v>
      </c>
      <c r="C99" t="s">
        <v>1586</v>
      </c>
      <c r="D99">
        <v>-78.675818333333297</v>
      </c>
      <c r="E99">
        <v>-1.65655999999999</v>
      </c>
      <c r="F99" s="20">
        <v>6.3233623999999997</v>
      </c>
      <c r="G99" s="2">
        <f t="shared" si="3"/>
        <v>1.253177058333333</v>
      </c>
      <c r="H99">
        <v>2</v>
      </c>
      <c r="I99">
        <v>2826.5</v>
      </c>
      <c r="J99">
        <v>220.18</v>
      </c>
      <c r="K99">
        <v>1.2339999699999999</v>
      </c>
      <c r="L99">
        <v>5.2690000499999998</v>
      </c>
      <c r="M99">
        <v>9.2019996600000002</v>
      </c>
      <c r="N99">
        <v>0.10720533</v>
      </c>
      <c r="O99">
        <v>2826.5</v>
      </c>
      <c r="P99">
        <v>9.7694091800000002</v>
      </c>
      <c r="Q99">
        <v>22.764102940000001</v>
      </c>
      <c r="R99">
        <v>12</v>
      </c>
      <c r="S99">
        <v>-1.65655994</v>
      </c>
      <c r="T99">
        <v>-78.675819399999995</v>
      </c>
      <c r="U99">
        <v>12.855120660000001</v>
      </c>
      <c r="V99">
        <v>2237.75</v>
      </c>
      <c r="Y99" s="21">
        <v>1021.75</v>
      </c>
      <c r="AA99" t="str">
        <f t="shared" si="2"/>
        <v xml:space="preserve"> </v>
      </c>
    </row>
    <row r="100" spans="1:27" x14ac:dyDescent="0.3">
      <c r="A100">
        <v>99</v>
      </c>
      <c r="B100" t="s">
        <v>1587</v>
      </c>
      <c r="C100" t="s">
        <v>1588</v>
      </c>
      <c r="D100">
        <v>-78.675854999999999</v>
      </c>
      <c r="E100">
        <v>-1.6566099999999999</v>
      </c>
      <c r="F100" s="20">
        <v>7.0542680000000004</v>
      </c>
      <c r="G100" s="2">
        <f t="shared" si="3"/>
        <v>0.32217325833333321</v>
      </c>
      <c r="H100">
        <v>2</v>
      </c>
      <c r="I100">
        <v>2826.3</v>
      </c>
      <c r="J100">
        <v>221.35</v>
      </c>
      <c r="K100">
        <v>0.44100001</v>
      </c>
      <c r="L100">
        <v>4.9310002300000004</v>
      </c>
      <c r="M100">
        <v>7.4759998300000001</v>
      </c>
      <c r="N100">
        <v>5.1510599999999997E-2</v>
      </c>
      <c r="O100">
        <v>2826.3000488299999</v>
      </c>
      <c r="P100">
        <v>9.7760400799999996</v>
      </c>
      <c r="Q100">
        <v>25.395362850000001</v>
      </c>
      <c r="R100">
        <v>20</v>
      </c>
      <c r="S100">
        <v>-1.6566100100000001</v>
      </c>
      <c r="T100">
        <v>-78.675857539999996</v>
      </c>
      <c r="U100">
        <v>12.855120660000001</v>
      </c>
      <c r="V100">
        <v>1867.5</v>
      </c>
      <c r="Y100" s="21">
        <v>1024</v>
      </c>
      <c r="AA100" t="str">
        <f t="shared" si="2"/>
        <v xml:space="preserve"> </v>
      </c>
    </row>
    <row r="101" spans="1:27" x14ac:dyDescent="0.3">
      <c r="A101">
        <v>100</v>
      </c>
      <c r="B101" t="s">
        <v>1589</v>
      </c>
      <c r="C101" t="s">
        <v>1590</v>
      </c>
      <c r="D101">
        <v>-78.675898333333294</v>
      </c>
      <c r="E101">
        <v>-1.65666166666666</v>
      </c>
      <c r="F101" s="20">
        <v>7.0789746999999998</v>
      </c>
      <c r="G101" s="2">
        <f t="shared" si="3"/>
        <v>-0.11199488333333352</v>
      </c>
      <c r="H101">
        <v>2</v>
      </c>
      <c r="I101">
        <v>2826.2</v>
      </c>
      <c r="J101">
        <v>222.81</v>
      </c>
      <c r="K101">
        <v>0.111</v>
      </c>
      <c r="L101">
        <v>4.9219999300000001</v>
      </c>
      <c r="M101">
        <v>8.9799995399999997</v>
      </c>
      <c r="N101">
        <v>2.8688490000000001E-2</v>
      </c>
      <c r="O101">
        <v>2826.1999511700001</v>
      </c>
      <c r="P101">
        <v>9.7851333599999997</v>
      </c>
      <c r="Q101">
        <v>25.484308240000001</v>
      </c>
      <c r="R101">
        <v>24</v>
      </c>
      <c r="S101">
        <v>-1.6566616300000001</v>
      </c>
      <c r="T101">
        <v>-78.675895690000004</v>
      </c>
      <c r="U101">
        <v>12.853679659999999</v>
      </c>
      <c r="V101">
        <v>1908.5</v>
      </c>
      <c r="Y101" s="21">
        <v>1035.5</v>
      </c>
      <c r="AA101" t="str">
        <f t="shared" si="2"/>
        <v xml:space="preserve"> </v>
      </c>
    </row>
    <row r="102" spans="1:27" x14ac:dyDescent="0.3">
      <c r="A102">
        <v>101</v>
      </c>
      <c r="B102" t="s">
        <v>1591</v>
      </c>
      <c r="C102" t="s">
        <v>1592</v>
      </c>
      <c r="D102">
        <v>-78.675941666666603</v>
      </c>
      <c r="E102">
        <v>-1.6567099999999999</v>
      </c>
      <c r="F102" s="20">
        <v>6.898822</v>
      </c>
      <c r="G102" s="2">
        <f t="shared" si="3"/>
        <v>-0.38153804999999963</v>
      </c>
      <c r="H102">
        <v>2</v>
      </c>
      <c r="I102">
        <v>2826</v>
      </c>
      <c r="J102">
        <v>224.44</v>
      </c>
      <c r="K102">
        <v>-0.55199999</v>
      </c>
      <c r="L102">
        <v>5.2899999600000003</v>
      </c>
      <c r="M102">
        <v>6.9990000700000001</v>
      </c>
      <c r="N102">
        <v>-8.4913489999999994E-2</v>
      </c>
      <c r="O102">
        <v>2826</v>
      </c>
      <c r="P102">
        <v>9.7851333599999997</v>
      </c>
      <c r="Q102">
        <v>24.835758210000002</v>
      </c>
      <c r="R102">
        <v>24</v>
      </c>
      <c r="S102">
        <v>-1.6567100299999999</v>
      </c>
      <c r="T102">
        <v>-78.675941469999998</v>
      </c>
      <c r="U102">
        <v>12.850598339999999</v>
      </c>
      <c r="V102">
        <v>1908.5</v>
      </c>
      <c r="Y102" s="21">
        <v>1041.75</v>
      </c>
      <c r="AA102" t="str">
        <f t="shared" si="2"/>
        <v xml:space="preserve"> </v>
      </c>
    </row>
    <row r="103" spans="1:27" x14ac:dyDescent="0.3">
      <c r="A103">
        <v>102</v>
      </c>
      <c r="B103" t="s">
        <v>1593</v>
      </c>
      <c r="C103" t="s">
        <v>1594</v>
      </c>
      <c r="D103">
        <v>-78.675979999999996</v>
      </c>
      <c r="E103">
        <v>-1.65675666666666</v>
      </c>
      <c r="F103" s="20">
        <v>6.4237330000000004</v>
      </c>
      <c r="G103" s="2">
        <f t="shared" si="3"/>
        <v>-0.21935756666666636</v>
      </c>
      <c r="H103">
        <v>2.1</v>
      </c>
      <c r="I103">
        <v>2825.7</v>
      </c>
      <c r="J103">
        <v>220.56</v>
      </c>
      <c r="K103">
        <v>-0.95899999000000002</v>
      </c>
      <c r="L103">
        <v>5.5780000699999999</v>
      </c>
      <c r="M103">
        <v>9.0469999300000001</v>
      </c>
      <c r="N103">
        <v>3.9930159999999999E-2</v>
      </c>
      <c r="O103">
        <v>2825.6999511700001</v>
      </c>
      <c r="P103">
        <v>9.7950134299999991</v>
      </c>
      <c r="Q103">
        <v>23.125438689999999</v>
      </c>
      <c r="R103">
        <v>24</v>
      </c>
      <c r="S103">
        <v>-1.65675664</v>
      </c>
      <c r="T103">
        <v>-78.675979609999999</v>
      </c>
      <c r="U103">
        <v>12.850598339999999</v>
      </c>
      <c r="V103">
        <v>1643.75</v>
      </c>
      <c r="Y103" s="21">
        <v>1046.25</v>
      </c>
      <c r="AA103" t="str">
        <f t="shared" si="2"/>
        <v xml:space="preserve"> </v>
      </c>
    </row>
    <row r="104" spans="1:27" x14ac:dyDescent="0.3">
      <c r="A104">
        <v>103</v>
      </c>
      <c r="B104" t="s">
        <v>1595</v>
      </c>
      <c r="C104" t="s">
        <v>1596</v>
      </c>
      <c r="D104">
        <v>-78.676011666666597</v>
      </c>
      <c r="E104">
        <v>-1.6568049999999901</v>
      </c>
      <c r="F104" s="20">
        <v>6.3907910000000001</v>
      </c>
      <c r="G104" s="2">
        <f t="shared" si="3"/>
        <v>-0.28751500000000046</v>
      </c>
      <c r="H104">
        <v>2</v>
      </c>
      <c r="I104">
        <v>2825.1</v>
      </c>
      <c r="J104">
        <v>224.04</v>
      </c>
      <c r="K104">
        <v>-0.53799998999999998</v>
      </c>
      <c r="L104">
        <v>4.6339998199999997</v>
      </c>
      <c r="M104">
        <v>9.0729999499999998</v>
      </c>
      <c r="N104">
        <v>2.723455E-2</v>
      </c>
      <c r="O104">
        <v>2825.1000976599998</v>
      </c>
      <c r="P104">
        <v>9.8048200600000008</v>
      </c>
      <c r="Q104">
        <v>23.00684738</v>
      </c>
      <c r="R104">
        <v>24</v>
      </c>
      <c r="S104">
        <v>-1.6568050400000001</v>
      </c>
      <c r="T104">
        <v>-78.676010129999995</v>
      </c>
      <c r="U104">
        <v>12.84911823</v>
      </c>
      <c r="V104">
        <v>1165</v>
      </c>
      <c r="Y104" s="21">
        <v>1055.5</v>
      </c>
      <c r="AA104" t="str">
        <f t="shared" si="2"/>
        <v xml:space="preserve"> </v>
      </c>
    </row>
    <row r="105" spans="1:27" x14ac:dyDescent="0.3">
      <c r="A105">
        <v>104</v>
      </c>
      <c r="B105" t="s">
        <v>1597</v>
      </c>
      <c r="C105" t="s">
        <v>1598</v>
      </c>
      <c r="D105">
        <v>-78.676048333333299</v>
      </c>
      <c r="E105">
        <v>-1.6568449999999999</v>
      </c>
      <c r="F105" s="20">
        <v>5.6470174999999996</v>
      </c>
      <c r="G105" s="2">
        <f t="shared" si="3"/>
        <v>-1.1868209333333337</v>
      </c>
      <c r="H105">
        <v>2</v>
      </c>
      <c r="I105">
        <v>2824.8</v>
      </c>
      <c r="J105">
        <v>224.16</v>
      </c>
      <c r="K105">
        <v>-0.40400001000000002</v>
      </c>
      <c r="L105">
        <v>3.7219998799999998</v>
      </c>
      <c r="M105">
        <v>9.0609998699999998</v>
      </c>
      <c r="N105">
        <v>4.0691159999999997E-2</v>
      </c>
      <c r="O105">
        <v>2824.8000488299999</v>
      </c>
      <c r="P105">
        <v>9.8048200600000008</v>
      </c>
      <c r="Q105">
        <v>20.32926178</v>
      </c>
      <c r="R105">
        <v>24</v>
      </c>
      <c r="S105">
        <v>-1.6568449700000001</v>
      </c>
      <c r="T105">
        <v>-78.676048280000003</v>
      </c>
      <c r="U105">
        <v>12.84479046</v>
      </c>
      <c r="V105">
        <v>1165</v>
      </c>
      <c r="Y105" s="21">
        <v>1056.5</v>
      </c>
      <c r="AA105" t="str">
        <f t="shared" si="2"/>
        <v xml:space="preserve"> </v>
      </c>
    </row>
    <row r="106" spans="1:27" x14ac:dyDescent="0.3">
      <c r="A106">
        <v>105</v>
      </c>
      <c r="B106" t="s">
        <v>1599</v>
      </c>
      <c r="C106" t="s">
        <v>1600</v>
      </c>
      <c r="D106">
        <v>-78.676074999999997</v>
      </c>
      <c r="E106">
        <v>-1.6568766666666599</v>
      </c>
      <c r="F106" s="20">
        <v>4.1352779999999996</v>
      </c>
      <c r="G106" s="2">
        <f t="shared" si="3"/>
        <v>-1.6230479083333329</v>
      </c>
      <c r="H106">
        <v>2</v>
      </c>
      <c r="I106">
        <v>2824.4</v>
      </c>
      <c r="J106">
        <v>223.92</v>
      </c>
      <c r="K106">
        <v>-0.48699998999999999</v>
      </c>
      <c r="L106">
        <v>3.5639998899999998</v>
      </c>
      <c r="M106">
        <v>9.2840004</v>
      </c>
      <c r="N106">
        <v>3.3933820000000003E-2</v>
      </c>
      <c r="O106">
        <v>2824.3999023400002</v>
      </c>
      <c r="P106">
        <v>9.8143014900000001</v>
      </c>
      <c r="Q106">
        <v>14.887001039999999</v>
      </c>
      <c r="R106">
        <v>22</v>
      </c>
      <c r="S106">
        <v>-1.6568766800000001</v>
      </c>
      <c r="T106">
        <v>-78.676078799999999</v>
      </c>
      <c r="U106">
        <v>12.84479046</v>
      </c>
      <c r="V106">
        <v>1024</v>
      </c>
      <c r="Y106" s="21">
        <v>1064.75</v>
      </c>
      <c r="AA106" t="str">
        <f t="shared" si="2"/>
        <v xml:space="preserve"> </v>
      </c>
    </row>
    <row r="107" spans="1:27" x14ac:dyDescent="0.3">
      <c r="A107">
        <v>106</v>
      </c>
      <c r="B107" t="s">
        <v>1601</v>
      </c>
      <c r="C107" t="s">
        <v>1602</v>
      </c>
      <c r="D107">
        <v>-78.676093333333299</v>
      </c>
      <c r="E107">
        <v>-1.65689666666666</v>
      </c>
      <c r="F107" s="20">
        <v>2.6214802000000001</v>
      </c>
      <c r="G107" s="2">
        <f t="shared" si="3"/>
        <v>-1.2796850083333331</v>
      </c>
      <c r="H107">
        <v>2.1</v>
      </c>
      <c r="I107">
        <v>2823.9</v>
      </c>
      <c r="J107">
        <v>217.8</v>
      </c>
      <c r="K107">
        <v>-0.28099998999999998</v>
      </c>
      <c r="L107">
        <v>4.2319998700000001</v>
      </c>
      <c r="M107">
        <v>8.6400003400000003</v>
      </c>
      <c r="N107">
        <v>4.5264819999999997E-2</v>
      </c>
      <c r="O107">
        <v>2823.8999023400002</v>
      </c>
      <c r="P107">
        <v>9.8225183499999993</v>
      </c>
      <c r="Q107">
        <v>9.4373283400000005</v>
      </c>
      <c r="R107">
        <v>18</v>
      </c>
      <c r="S107">
        <v>-1.6568967100000001</v>
      </c>
      <c r="T107">
        <v>-78.676094059999997</v>
      </c>
      <c r="U107">
        <v>12.841496469999999</v>
      </c>
      <c r="V107">
        <v>869</v>
      </c>
      <c r="Y107" s="21">
        <v>1064.75</v>
      </c>
      <c r="AA107" t="str">
        <f t="shared" si="2"/>
        <v xml:space="preserve"> </v>
      </c>
    </row>
    <row r="108" spans="1:27" x14ac:dyDescent="0.3">
      <c r="A108">
        <v>107</v>
      </c>
      <c r="B108" t="s">
        <v>1603</v>
      </c>
      <c r="C108" t="s">
        <v>1604</v>
      </c>
      <c r="D108">
        <v>-78.676108333333303</v>
      </c>
      <c r="E108">
        <v>-1.6569100000000001</v>
      </c>
      <c r="F108" s="20">
        <v>1.6630674999999999</v>
      </c>
      <c r="G108" s="2">
        <f t="shared" si="3"/>
        <v>-0.67321375000000006</v>
      </c>
      <c r="H108">
        <v>2.1</v>
      </c>
      <c r="I108">
        <v>2823.6</v>
      </c>
      <c r="J108">
        <v>222.69</v>
      </c>
      <c r="K108">
        <v>-0.31299999000000001</v>
      </c>
      <c r="L108">
        <v>5.0960001899999998</v>
      </c>
      <c r="M108">
        <v>8.6780004500000008</v>
      </c>
      <c r="N108">
        <v>3.5961890000000003E-2</v>
      </c>
      <c r="O108">
        <v>2823.6000976599998</v>
      </c>
      <c r="P108">
        <v>9.8225183499999993</v>
      </c>
      <c r="Q108">
        <v>5.9870428999999996</v>
      </c>
      <c r="R108">
        <v>18</v>
      </c>
      <c r="S108">
        <v>-1.65690994</v>
      </c>
      <c r="T108">
        <v>-78.676109310000001</v>
      </c>
      <c r="U108">
        <v>12.838426589999999</v>
      </c>
      <c r="V108">
        <v>869</v>
      </c>
      <c r="Y108" s="21">
        <v>1078</v>
      </c>
      <c r="AA108" t="str">
        <f t="shared" si="2"/>
        <v xml:space="preserve"> </v>
      </c>
    </row>
    <row r="109" spans="1:27" x14ac:dyDescent="0.3">
      <c r="A109">
        <v>108</v>
      </c>
      <c r="B109" t="s">
        <v>1605</v>
      </c>
      <c r="C109" t="s">
        <v>1606</v>
      </c>
      <c r="D109">
        <v>-78.676118333333307</v>
      </c>
      <c r="E109">
        <v>-1.6569199999999999</v>
      </c>
      <c r="F109" s="20">
        <v>1.2255536</v>
      </c>
      <c r="G109" s="2">
        <f t="shared" si="3"/>
        <v>-0.29922524166666659</v>
      </c>
      <c r="H109">
        <v>2.1</v>
      </c>
      <c r="I109">
        <v>2823.4</v>
      </c>
      <c r="J109">
        <v>222.69</v>
      </c>
      <c r="K109">
        <v>-0.14199999999999999</v>
      </c>
      <c r="L109">
        <v>5.2519998599999997</v>
      </c>
      <c r="M109">
        <v>8.5459995299999996</v>
      </c>
      <c r="N109">
        <v>4.1814249999999997E-2</v>
      </c>
      <c r="O109">
        <v>2823.3999023400002</v>
      </c>
      <c r="P109">
        <v>9.8278589200000006</v>
      </c>
      <c r="Q109">
        <v>4.4119930299999996</v>
      </c>
      <c r="R109">
        <v>8</v>
      </c>
      <c r="S109">
        <v>-1.65691996</v>
      </c>
      <c r="T109">
        <v>-78.67611694</v>
      </c>
      <c r="U109">
        <v>12.838426589999999</v>
      </c>
      <c r="V109">
        <v>868.75</v>
      </c>
      <c r="Y109" s="21">
        <v>1091.5</v>
      </c>
      <c r="AA109" t="str">
        <f t="shared" si="2"/>
        <v xml:space="preserve"> </v>
      </c>
    </row>
    <row r="110" spans="1:27" x14ac:dyDescent="0.3">
      <c r="A110">
        <v>109</v>
      </c>
      <c r="B110" t="s">
        <v>1607</v>
      </c>
      <c r="C110" t="s">
        <v>1608</v>
      </c>
      <c r="D110">
        <v>-78.676124999999999</v>
      </c>
      <c r="E110">
        <v>-1.65692833333333</v>
      </c>
      <c r="F110" s="20">
        <v>1.0464302000000001</v>
      </c>
      <c r="G110" s="2">
        <f t="shared" si="3"/>
        <v>7.0516941666666708E-2</v>
      </c>
      <c r="H110">
        <v>2.1</v>
      </c>
      <c r="I110">
        <v>2822.8</v>
      </c>
      <c r="J110">
        <v>222.69</v>
      </c>
      <c r="K110">
        <v>-0.14699999999999999</v>
      </c>
      <c r="L110">
        <v>5.3049998299999999</v>
      </c>
      <c r="M110">
        <v>8.5850000400000006</v>
      </c>
      <c r="N110">
        <v>4.7838989999999998E-2</v>
      </c>
      <c r="O110">
        <v>2822.8000488299999</v>
      </c>
      <c r="P110">
        <v>9.8305921600000001</v>
      </c>
      <c r="Q110">
        <v>3.7671487300000002</v>
      </c>
      <c r="R110">
        <v>5</v>
      </c>
      <c r="S110">
        <v>-1.6569282999999999</v>
      </c>
      <c r="T110">
        <v>-78.676124569999999</v>
      </c>
      <c r="U110">
        <v>12.83864975</v>
      </c>
      <c r="V110">
        <v>874.25</v>
      </c>
      <c r="Y110" s="21">
        <v>1091.5</v>
      </c>
      <c r="AA110" t="str">
        <f t="shared" si="2"/>
        <v xml:space="preserve"> </v>
      </c>
    </row>
    <row r="111" spans="1:27" x14ac:dyDescent="0.3">
      <c r="A111">
        <v>110</v>
      </c>
      <c r="B111" t="s">
        <v>1609</v>
      </c>
      <c r="C111" t="s">
        <v>1610</v>
      </c>
      <c r="D111">
        <v>-78.676133333333297</v>
      </c>
      <c r="E111">
        <v>-1.656935</v>
      </c>
      <c r="F111" s="20">
        <v>1.2790847000000001</v>
      </c>
      <c r="G111" s="2">
        <f t="shared" si="3"/>
        <v>0.14485142499999989</v>
      </c>
      <c r="H111">
        <v>2</v>
      </c>
      <c r="I111">
        <v>2822.4</v>
      </c>
      <c r="J111">
        <v>222.69</v>
      </c>
      <c r="K111">
        <v>-7.0999999999999994E-2</v>
      </c>
      <c r="L111">
        <v>5.3569998700000001</v>
      </c>
      <c r="M111">
        <v>8.4340000199999992</v>
      </c>
      <c r="N111">
        <v>3.1154620000000001E-2</v>
      </c>
      <c r="O111">
        <v>2822.3999023400002</v>
      </c>
      <c r="P111">
        <v>9.8305921600000001</v>
      </c>
      <c r="Q111">
        <v>4.60470486</v>
      </c>
      <c r="R111">
        <v>5</v>
      </c>
      <c r="S111">
        <v>-1.6569349799999999</v>
      </c>
      <c r="T111">
        <v>-78.676132199999998</v>
      </c>
      <c r="U111">
        <v>12.839926719999999</v>
      </c>
      <c r="V111">
        <v>997.25</v>
      </c>
      <c r="Y111" s="21">
        <v>1095.25</v>
      </c>
      <c r="AA111" t="str">
        <f t="shared" si="2"/>
        <v xml:space="preserve"> </v>
      </c>
    </row>
    <row r="112" spans="1:27" x14ac:dyDescent="0.3">
      <c r="A112">
        <v>111</v>
      </c>
      <c r="B112" t="s">
        <v>1611</v>
      </c>
      <c r="C112" t="s">
        <v>1612</v>
      </c>
      <c r="D112">
        <v>-78.6761433333333</v>
      </c>
      <c r="E112">
        <v>-1.6569433333333301</v>
      </c>
      <c r="F112" s="20">
        <v>1.2451129999999999</v>
      </c>
      <c r="G112" s="2">
        <f t="shared" si="3"/>
        <v>-0.17612077500000003</v>
      </c>
      <c r="H112">
        <v>2</v>
      </c>
      <c r="I112">
        <v>2822.1</v>
      </c>
      <c r="J112">
        <v>222.69</v>
      </c>
      <c r="K112">
        <v>-0.44700000000000001</v>
      </c>
      <c r="L112">
        <v>5.5609998699999998</v>
      </c>
      <c r="M112">
        <v>8.4860000600000003</v>
      </c>
      <c r="N112">
        <v>3.6881089999999998E-2</v>
      </c>
      <c r="O112">
        <v>2822.1000976599998</v>
      </c>
      <c r="P112">
        <v>9.83242321</v>
      </c>
      <c r="Q112">
        <v>4.4824066199999999</v>
      </c>
      <c r="R112">
        <v>4</v>
      </c>
      <c r="S112">
        <v>-1.6569433200000001</v>
      </c>
      <c r="T112">
        <v>-78.676139829999997</v>
      </c>
      <c r="U112">
        <v>12.839926719999999</v>
      </c>
      <c r="V112">
        <v>997.25</v>
      </c>
      <c r="Y112" s="21">
        <v>1095.25</v>
      </c>
      <c r="AA112" t="str">
        <f t="shared" si="2"/>
        <v xml:space="preserve"> </v>
      </c>
    </row>
    <row r="113" spans="1:27" x14ac:dyDescent="0.3">
      <c r="A113">
        <v>112</v>
      </c>
      <c r="B113" t="s">
        <v>1613</v>
      </c>
      <c r="C113" t="s">
        <v>1614</v>
      </c>
      <c r="D113">
        <v>-78.676150000000007</v>
      </c>
      <c r="E113">
        <v>-1.6569483333333299</v>
      </c>
      <c r="F113" s="20">
        <v>1.0767989</v>
      </c>
      <c r="G113" s="2">
        <f t="shared" si="3"/>
        <v>0.16672717500000012</v>
      </c>
      <c r="H113">
        <v>2</v>
      </c>
      <c r="I113">
        <v>2822</v>
      </c>
      <c r="J113">
        <v>222.69</v>
      </c>
      <c r="K113">
        <v>-1.2999999999999999E-2</v>
      </c>
      <c r="L113">
        <v>5.7670002</v>
      </c>
      <c r="M113">
        <v>8.2010002100000001</v>
      </c>
      <c r="N113">
        <v>4.9020469999999997E-2</v>
      </c>
      <c r="O113">
        <v>2822</v>
      </c>
      <c r="P113">
        <v>9.8338756600000004</v>
      </c>
      <c r="Q113">
        <v>3.87647605</v>
      </c>
      <c r="R113">
        <v>3</v>
      </c>
      <c r="S113">
        <v>-1.6569483300000001</v>
      </c>
      <c r="T113">
        <v>-78.676147459999996</v>
      </c>
      <c r="U113">
        <v>12.8413229</v>
      </c>
      <c r="V113">
        <v>1217.5</v>
      </c>
      <c r="Y113" s="21">
        <v>1095.25</v>
      </c>
      <c r="AA113" t="str">
        <f t="shared" si="2"/>
        <v xml:space="preserve"> </v>
      </c>
    </row>
    <row r="114" spans="1:27" x14ac:dyDescent="0.3">
      <c r="A114">
        <v>113</v>
      </c>
      <c r="B114" t="s">
        <v>1615</v>
      </c>
      <c r="C114" t="s">
        <v>1616</v>
      </c>
      <c r="D114">
        <v>-78.676159999999996</v>
      </c>
      <c r="E114">
        <v>-1.65695666666666</v>
      </c>
      <c r="F114" s="20">
        <v>1.5415931</v>
      </c>
      <c r="G114" s="2">
        <f t="shared" si="3"/>
        <v>0.34121789166666661</v>
      </c>
      <c r="H114">
        <v>2</v>
      </c>
      <c r="I114">
        <v>2821.8</v>
      </c>
      <c r="J114">
        <v>222.68</v>
      </c>
      <c r="K114">
        <v>-0.76499998999999996</v>
      </c>
      <c r="L114">
        <v>5.6160001800000003</v>
      </c>
      <c r="M114">
        <v>8.8100004199999997</v>
      </c>
      <c r="N114">
        <v>8.6861670000000002E-2</v>
      </c>
      <c r="O114">
        <v>2821.8000488299999</v>
      </c>
      <c r="P114">
        <v>9.8338756600000004</v>
      </c>
      <c r="Q114">
        <v>5.5497350699999997</v>
      </c>
      <c r="R114">
        <v>3</v>
      </c>
      <c r="S114">
        <v>-1.65695667</v>
      </c>
      <c r="T114">
        <v>-78.676162719999994</v>
      </c>
      <c r="U114">
        <v>12.84349823</v>
      </c>
      <c r="V114">
        <v>1277.25</v>
      </c>
      <c r="Y114" s="21">
        <v>1095.25</v>
      </c>
      <c r="AA114" t="str">
        <f t="shared" si="2"/>
        <v xml:space="preserve"> </v>
      </c>
    </row>
    <row r="115" spans="1:27" x14ac:dyDescent="0.3">
      <c r="A115">
        <v>114</v>
      </c>
      <c r="B115" t="s">
        <v>1617</v>
      </c>
      <c r="C115" t="s">
        <v>1618</v>
      </c>
      <c r="D115">
        <v>-78.676169999999999</v>
      </c>
      <c r="E115">
        <v>-1.65696833333333</v>
      </c>
      <c r="F115" s="20">
        <v>1.6501994</v>
      </c>
      <c r="G115" s="2">
        <f t="shared" si="3"/>
        <v>5.8506783333333402E-2</v>
      </c>
      <c r="H115">
        <v>2</v>
      </c>
      <c r="I115">
        <v>2821.4</v>
      </c>
      <c r="J115">
        <v>222.48</v>
      </c>
      <c r="K115">
        <v>-0.69099997999999996</v>
      </c>
      <c r="L115">
        <v>5.6259999299999999</v>
      </c>
      <c r="M115">
        <v>8.3120002700000004</v>
      </c>
      <c r="N115">
        <v>3.4625839999999998E-2</v>
      </c>
      <c r="O115">
        <v>2821.3999023400002</v>
      </c>
      <c r="P115">
        <v>9.8353319199999998</v>
      </c>
      <c r="Q115">
        <v>5.9407177000000004</v>
      </c>
      <c r="R115">
        <v>4</v>
      </c>
      <c r="S115">
        <v>-1.65696836</v>
      </c>
      <c r="T115">
        <v>-78.676170350000007</v>
      </c>
      <c r="U115">
        <v>12.84349823</v>
      </c>
      <c r="V115">
        <v>1277.25</v>
      </c>
      <c r="Y115" s="21">
        <v>1112.25</v>
      </c>
      <c r="AA115" t="str">
        <f t="shared" si="2"/>
        <v xml:space="preserve"> </v>
      </c>
    </row>
    <row r="116" spans="1:27" x14ac:dyDescent="0.3">
      <c r="A116">
        <v>115</v>
      </c>
      <c r="B116" t="s">
        <v>1619</v>
      </c>
      <c r="C116" t="s">
        <v>1620</v>
      </c>
      <c r="D116">
        <v>-78.676181666666594</v>
      </c>
      <c r="E116">
        <v>-1.6569783333333299</v>
      </c>
      <c r="F116" s="20">
        <v>1.7377023</v>
      </c>
      <c r="G116" s="2">
        <f t="shared" si="3"/>
        <v>0.1722603916666666</v>
      </c>
      <c r="H116">
        <v>2</v>
      </c>
      <c r="I116">
        <v>2821.2</v>
      </c>
      <c r="J116">
        <v>228.52</v>
      </c>
      <c r="K116">
        <v>-0.98599999999999999</v>
      </c>
      <c r="L116">
        <v>5.6779999700000001</v>
      </c>
      <c r="M116">
        <v>8.2679996500000001</v>
      </c>
      <c r="N116">
        <v>4.1027559999999998E-2</v>
      </c>
      <c r="O116">
        <v>2821.1999511700001</v>
      </c>
      <c r="P116">
        <v>9.8371868100000004</v>
      </c>
      <c r="Q116">
        <v>6.25572777</v>
      </c>
      <c r="R116">
        <v>5</v>
      </c>
      <c r="S116">
        <v>-1.65697837</v>
      </c>
      <c r="T116">
        <v>-78.676177980000006</v>
      </c>
      <c r="U116">
        <v>12.84521389</v>
      </c>
      <c r="V116">
        <v>1229</v>
      </c>
      <c r="Y116" s="21">
        <v>1113</v>
      </c>
      <c r="AA116" t="str">
        <f t="shared" si="2"/>
        <v xml:space="preserve"> </v>
      </c>
    </row>
    <row r="117" spans="1:27" x14ac:dyDescent="0.3">
      <c r="A117">
        <v>116</v>
      </c>
      <c r="B117" t="s">
        <v>1621</v>
      </c>
      <c r="C117" t="s">
        <v>1622</v>
      </c>
      <c r="D117">
        <v>-78.676195000000007</v>
      </c>
      <c r="E117">
        <v>-1.65698833333333</v>
      </c>
      <c r="F117" s="20">
        <v>1.9435910999999999</v>
      </c>
      <c r="G117" s="2">
        <f t="shared" si="3"/>
        <v>4.1263541666666605E-2</v>
      </c>
      <c r="H117">
        <v>2</v>
      </c>
      <c r="I117">
        <v>2821.3</v>
      </c>
      <c r="J117">
        <v>228.93</v>
      </c>
      <c r="K117">
        <v>-1.11000001</v>
      </c>
      <c r="L117">
        <v>5.9710001899999998</v>
      </c>
      <c r="M117">
        <v>8.1300001099999992</v>
      </c>
      <c r="N117">
        <v>5.3454340000000003E-2</v>
      </c>
      <c r="O117">
        <v>2821.3000488299999</v>
      </c>
      <c r="P117">
        <v>9.8371868100000004</v>
      </c>
      <c r="Q117">
        <v>6.9969277400000003</v>
      </c>
      <c r="R117">
        <v>5</v>
      </c>
      <c r="S117">
        <v>-1.65698838</v>
      </c>
      <c r="T117">
        <v>-78.676193240000003</v>
      </c>
      <c r="U117">
        <v>12.84665298</v>
      </c>
      <c r="V117">
        <v>1091.5</v>
      </c>
      <c r="Y117" s="21">
        <v>1113</v>
      </c>
      <c r="AA117" t="str">
        <f t="shared" si="2"/>
        <v xml:space="preserve"> </v>
      </c>
    </row>
    <row r="118" spans="1:27" x14ac:dyDescent="0.3">
      <c r="A118">
        <v>117</v>
      </c>
      <c r="B118" t="s">
        <v>1623</v>
      </c>
      <c r="C118" t="s">
        <v>1624</v>
      </c>
      <c r="D118">
        <v>-78.676208333333307</v>
      </c>
      <c r="E118">
        <v>-1.65699833333333</v>
      </c>
      <c r="F118" s="20">
        <v>1.8216019999999999</v>
      </c>
      <c r="G118" s="2">
        <f t="shared" si="3"/>
        <v>-8.4457283333333286E-2</v>
      </c>
      <c r="H118">
        <v>1.9</v>
      </c>
      <c r="I118">
        <v>2821.4</v>
      </c>
      <c r="J118">
        <v>227.22</v>
      </c>
      <c r="K118">
        <v>-1.1649999600000001</v>
      </c>
      <c r="L118">
        <v>5.8920002</v>
      </c>
      <c r="M118">
        <v>7.6890001300000002</v>
      </c>
      <c r="N118">
        <v>1.356894E-2</v>
      </c>
      <c r="O118">
        <v>2821.3999023400002</v>
      </c>
      <c r="P118">
        <v>9.8394994699999998</v>
      </c>
      <c r="Q118">
        <v>6.5577669099999998</v>
      </c>
      <c r="R118">
        <v>6</v>
      </c>
      <c r="S118">
        <v>-1.65699828</v>
      </c>
      <c r="T118">
        <v>-78.676208500000001</v>
      </c>
      <c r="U118">
        <v>12.84665298</v>
      </c>
      <c r="V118">
        <v>1091.5</v>
      </c>
      <c r="Y118" s="21">
        <v>1121.25</v>
      </c>
      <c r="AA118" t="str">
        <f t="shared" si="2"/>
        <v xml:space="preserve"> </v>
      </c>
    </row>
    <row r="119" spans="1:27" x14ac:dyDescent="0.3">
      <c r="A119">
        <v>118</v>
      </c>
      <c r="B119" t="s">
        <v>1625</v>
      </c>
      <c r="C119" t="s">
        <v>1626</v>
      </c>
      <c r="D119">
        <v>-78.676218333333296</v>
      </c>
      <c r="E119">
        <v>-1.6570116666666601</v>
      </c>
      <c r="F119" s="20">
        <v>1.8262345</v>
      </c>
      <c r="G119" s="2">
        <f t="shared" si="3"/>
        <v>1.973041666666786E-3</v>
      </c>
      <c r="H119">
        <v>1.9</v>
      </c>
      <c r="I119">
        <v>2821.4</v>
      </c>
      <c r="J119">
        <v>216.93</v>
      </c>
      <c r="K119">
        <v>-0.51899998999999997</v>
      </c>
      <c r="L119">
        <v>5.6760001200000003</v>
      </c>
      <c r="M119">
        <v>8.1319999700000007</v>
      </c>
      <c r="N119">
        <v>3.1590989999999999E-2</v>
      </c>
      <c r="O119">
        <v>2821.3999023400002</v>
      </c>
      <c r="P119">
        <v>9.8420944200000005</v>
      </c>
      <c r="Q119">
        <v>6.5744438199999999</v>
      </c>
      <c r="R119">
        <v>6</v>
      </c>
      <c r="S119">
        <v>-1.65701163</v>
      </c>
      <c r="T119">
        <v>-78.67621613</v>
      </c>
      <c r="U119">
        <v>12.84767342</v>
      </c>
      <c r="V119">
        <v>872.5</v>
      </c>
      <c r="Y119" s="21">
        <v>1123.25</v>
      </c>
      <c r="AA119" t="str">
        <f t="shared" si="2"/>
        <v xml:space="preserve"> </v>
      </c>
    </row>
    <row r="120" spans="1:27" x14ac:dyDescent="0.3">
      <c r="A120">
        <v>119</v>
      </c>
      <c r="B120" t="s">
        <v>1627</v>
      </c>
      <c r="C120" t="s">
        <v>1628</v>
      </c>
      <c r="D120">
        <v>-78.676231666666595</v>
      </c>
      <c r="E120">
        <v>-1.657025</v>
      </c>
      <c r="F120" s="20">
        <v>1.8123369</v>
      </c>
      <c r="G120" s="2">
        <f t="shared" si="3"/>
        <v>3.2641875000000042E-2</v>
      </c>
      <c r="H120">
        <v>1.9</v>
      </c>
      <c r="I120">
        <v>2821.6</v>
      </c>
      <c r="J120">
        <v>221.12</v>
      </c>
      <c r="K120">
        <v>-0.54200000000000004</v>
      </c>
      <c r="L120">
        <v>5.6160001800000003</v>
      </c>
      <c r="M120">
        <v>8.5369997000000009</v>
      </c>
      <c r="N120">
        <v>4.8292040000000001E-2</v>
      </c>
      <c r="O120">
        <v>2821.6000976599998</v>
      </c>
      <c r="P120">
        <v>9.8420944200000005</v>
      </c>
      <c r="Q120">
        <v>6.5244126299999996</v>
      </c>
      <c r="R120">
        <v>6</v>
      </c>
      <c r="S120">
        <v>-1.6570249800000001</v>
      </c>
      <c r="T120">
        <v>-78.676231380000004</v>
      </c>
      <c r="U120">
        <v>12.848488809999999</v>
      </c>
      <c r="V120">
        <v>872.5</v>
      </c>
      <c r="Y120" s="21">
        <v>1123.25</v>
      </c>
      <c r="AA120" t="str">
        <f t="shared" si="2"/>
        <v xml:space="preserve"> </v>
      </c>
    </row>
    <row r="121" spans="1:27" x14ac:dyDescent="0.3">
      <c r="A121">
        <v>120</v>
      </c>
      <c r="B121" t="s">
        <v>1629</v>
      </c>
      <c r="C121" t="s">
        <v>1630</v>
      </c>
      <c r="D121">
        <v>-78.676241666666598</v>
      </c>
      <c r="E121">
        <v>-1.6570383333333301</v>
      </c>
      <c r="F121" s="20">
        <v>1.8457938</v>
      </c>
      <c r="G121" s="2">
        <f t="shared" si="3"/>
        <v>-0.13001021666666679</v>
      </c>
      <c r="H121">
        <v>1.9</v>
      </c>
      <c r="I121">
        <v>2821.7</v>
      </c>
      <c r="J121">
        <v>218.41</v>
      </c>
      <c r="K121">
        <v>-0.68900001</v>
      </c>
      <c r="L121">
        <v>5.5799999199999997</v>
      </c>
      <c r="M121">
        <v>8.1940002399999994</v>
      </c>
      <c r="N121">
        <v>3.1991060000000002E-2</v>
      </c>
      <c r="O121">
        <v>2821.6999511700001</v>
      </c>
      <c r="P121">
        <v>9.84464264</v>
      </c>
      <c r="Q121">
        <v>6.64485788</v>
      </c>
      <c r="R121">
        <v>6</v>
      </c>
      <c r="S121">
        <v>-1.65703833</v>
      </c>
      <c r="T121">
        <v>-78.676239010000003</v>
      </c>
      <c r="U121">
        <v>12.848488809999999</v>
      </c>
      <c r="V121">
        <v>858.25</v>
      </c>
      <c r="Y121" s="21">
        <v>1126</v>
      </c>
      <c r="AA121" t="str">
        <f t="shared" si="2"/>
        <v xml:space="preserve"> </v>
      </c>
    </row>
    <row r="122" spans="1:27" x14ac:dyDescent="0.3">
      <c r="A122">
        <v>121</v>
      </c>
      <c r="B122" t="s">
        <v>1631</v>
      </c>
      <c r="C122" t="s">
        <v>1632</v>
      </c>
      <c r="D122">
        <v>-78.676253333333307</v>
      </c>
      <c r="E122">
        <v>-1.6570516666666599</v>
      </c>
      <c r="F122" s="20">
        <v>1.5863738999999999</v>
      </c>
      <c r="G122" s="2">
        <f t="shared" si="3"/>
        <v>-0.12700762500000007</v>
      </c>
      <c r="H122">
        <v>1.9</v>
      </c>
      <c r="I122">
        <v>2821.8</v>
      </c>
      <c r="J122">
        <v>218.33</v>
      </c>
      <c r="K122">
        <v>-0.214</v>
      </c>
      <c r="L122">
        <v>5.9369997999999997</v>
      </c>
      <c r="M122">
        <v>5.9640002299999999</v>
      </c>
      <c r="N122">
        <v>8.4829420000000003E-2</v>
      </c>
      <c r="O122">
        <v>2821.8000488299999</v>
      </c>
      <c r="P122">
        <v>9.8472013500000006</v>
      </c>
      <c r="Q122">
        <v>5.7109460800000003</v>
      </c>
      <c r="R122">
        <v>6</v>
      </c>
      <c r="S122">
        <v>-1.6570516799999999</v>
      </c>
      <c r="T122">
        <v>-78.676254270000001</v>
      </c>
      <c r="U122">
        <v>12.849343299999999</v>
      </c>
      <c r="V122">
        <v>837.25</v>
      </c>
      <c r="Y122" s="21">
        <v>1126</v>
      </c>
      <c r="AA122" t="str">
        <f t="shared" si="2"/>
        <v xml:space="preserve"> </v>
      </c>
    </row>
    <row r="123" spans="1:27" x14ac:dyDescent="0.3">
      <c r="A123">
        <v>122</v>
      </c>
      <c r="B123" t="s">
        <v>1633</v>
      </c>
      <c r="C123" t="s">
        <v>1634</v>
      </c>
      <c r="D123">
        <v>-78.676263333333296</v>
      </c>
      <c r="E123">
        <v>-1.65706166666666</v>
      </c>
      <c r="F123" s="20">
        <v>1.5786530999999999</v>
      </c>
      <c r="G123" s="2">
        <f t="shared" si="3"/>
        <v>-0.20700412500000001</v>
      </c>
      <c r="H123">
        <v>1.9</v>
      </c>
      <c r="I123">
        <v>2821.9</v>
      </c>
      <c r="J123">
        <v>218.18</v>
      </c>
      <c r="K123">
        <v>-0.44700000000000001</v>
      </c>
      <c r="L123">
        <v>5.6570000599999997</v>
      </c>
      <c r="M123">
        <v>8.6230001400000003</v>
      </c>
      <c r="N123">
        <v>-1.78184E-3</v>
      </c>
      <c r="O123">
        <v>2821.8999023400002</v>
      </c>
      <c r="P123">
        <v>9.8472013500000006</v>
      </c>
      <c r="Q123">
        <v>5.6831507700000001</v>
      </c>
      <c r="R123">
        <v>6</v>
      </c>
      <c r="S123">
        <v>-1.6570617000000001</v>
      </c>
      <c r="T123">
        <v>-78.6762619</v>
      </c>
      <c r="U123">
        <v>12.850147249999999</v>
      </c>
      <c r="V123">
        <v>837.25</v>
      </c>
      <c r="Y123" s="21">
        <v>1126.75</v>
      </c>
      <c r="AA123" t="str">
        <f t="shared" si="2"/>
        <v xml:space="preserve"> </v>
      </c>
    </row>
    <row r="124" spans="1:27" x14ac:dyDescent="0.3">
      <c r="A124">
        <v>123</v>
      </c>
      <c r="B124" t="s">
        <v>1635</v>
      </c>
      <c r="C124" t="s">
        <v>1636</v>
      </c>
      <c r="D124">
        <v>-78.676268333333297</v>
      </c>
      <c r="E124">
        <v>-1.6570716666666601</v>
      </c>
      <c r="F124" s="20">
        <v>1.1993027999999999</v>
      </c>
      <c r="G124" s="2">
        <f t="shared" si="3"/>
        <v>-0.1992403833333333</v>
      </c>
      <c r="H124">
        <v>1.9</v>
      </c>
      <c r="I124">
        <v>2821.8</v>
      </c>
      <c r="J124">
        <v>218.18</v>
      </c>
      <c r="K124">
        <v>-1.1940000099999999</v>
      </c>
      <c r="L124">
        <v>7.2420001000000003</v>
      </c>
      <c r="M124">
        <v>9.4160003700000008</v>
      </c>
      <c r="N124">
        <v>0.16506818000000001</v>
      </c>
      <c r="O124">
        <v>2821.8000488299999</v>
      </c>
      <c r="P124">
        <v>9.8494491600000007</v>
      </c>
      <c r="Q124">
        <v>4.3174900999999997</v>
      </c>
      <c r="R124">
        <v>5</v>
      </c>
      <c r="S124">
        <v>-1.6570717100000001</v>
      </c>
      <c r="T124">
        <v>-78.676269529999999</v>
      </c>
      <c r="U124">
        <v>12.850147249999999</v>
      </c>
      <c r="V124">
        <v>862.5</v>
      </c>
      <c r="Y124" s="21">
        <v>1126.75</v>
      </c>
      <c r="AA124" t="str">
        <f t="shared" si="2"/>
        <v xml:space="preserve"> </v>
      </c>
    </row>
    <row r="125" spans="1:27" x14ac:dyDescent="0.3">
      <c r="A125">
        <v>124</v>
      </c>
      <c r="B125" t="s">
        <v>1637</v>
      </c>
      <c r="C125" t="s">
        <v>1638</v>
      </c>
      <c r="D125">
        <v>-78.676275000000004</v>
      </c>
      <c r="E125">
        <v>-1.6570816666666599</v>
      </c>
      <c r="F125" s="20">
        <v>1.2332745000000001</v>
      </c>
      <c r="G125" s="2">
        <f t="shared" si="3"/>
        <v>1.7243166666666771E-2</v>
      </c>
      <c r="H125">
        <v>1.9</v>
      </c>
      <c r="I125">
        <v>2821.8</v>
      </c>
      <c r="J125">
        <v>218.18</v>
      </c>
      <c r="K125">
        <v>-1.1720000500000001</v>
      </c>
      <c r="L125">
        <v>6.2360000600000003</v>
      </c>
      <c r="M125">
        <v>8.3590002099999996</v>
      </c>
      <c r="N125">
        <v>8.8773909999999998E-2</v>
      </c>
      <c r="O125">
        <v>2821.8000488299999</v>
      </c>
      <c r="P125">
        <v>9.85152435</v>
      </c>
      <c r="Q125">
        <v>4.43978786</v>
      </c>
      <c r="R125">
        <v>5</v>
      </c>
      <c r="S125">
        <v>-1.6570817200000001</v>
      </c>
      <c r="T125">
        <v>-78.676277159999998</v>
      </c>
      <c r="U125">
        <v>12.85134315</v>
      </c>
      <c r="V125">
        <v>859.25</v>
      </c>
      <c r="Y125" s="21">
        <v>1130</v>
      </c>
      <c r="AA125" t="str">
        <f t="shared" si="2"/>
        <v xml:space="preserve"> </v>
      </c>
    </row>
    <row r="126" spans="1:27" x14ac:dyDescent="0.3">
      <c r="A126">
        <v>125</v>
      </c>
      <c r="B126" t="s">
        <v>1639</v>
      </c>
      <c r="C126" t="s">
        <v>1640</v>
      </c>
      <c r="D126">
        <v>-78.676281666666597</v>
      </c>
      <c r="E126">
        <v>-1.65709</v>
      </c>
      <c r="F126" s="20">
        <v>1.2142297</v>
      </c>
      <c r="G126" s="2">
        <f t="shared" si="3"/>
        <v>0.17045882499999987</v>
      </c>
      <c r="H126">
        <v>1.9</v>
      </c>
      <c r="I126">
        <v>2821.8</v>
      </c>
      <c r="J126">
        <v>218.18</v>
      </c>
      <c r="K126">
        <v>-0.35600000999999998</v>
      </c>
      <c r="L126">
        <v>5.56599998</v>
      </c>
      <c r="M126">
        <v>8.5459995299999996</v>
      </c>
      <c r="N126">
        <v>4.2771969999999999E-2</v>
      </c>
      <c r="O126">
        <v>2821.8000488299999</v>
      </c>
      <c r="P126">
        <v>9.85152435</v>
      </c>
      <c r="Q126">
        <v>4.3712267899999997</v>
      </c>
      <c r="R126">
        <v>5</v>
      </c>
      <c r="S126">
        <v>-1.65708995</v>
      </c>
      <c r="T126">
        <v>-78.676284789999997</v>
      </c>
      <c r="U126">
        <v>12.85253239</v>
      </c>
      <c r="V126">
        <v>859.25</v>
      </c>
      <c r="Y126" s="21">
        <v>1130</v>
      </c>
      <c r="AA126" t="str">
        <f t="shared" si="2"/>
        <v xml:space="preserve"> </v>
      </c>
    </row>
    <row r="127" spans="1:27" x14ac:dyDescent="0.3">
      <c r="A127">
        <v>126</v>
      </c>
      <c r="B127" t="s">
        <v>1641</v>
      </c>
      <c r="C127" t="s">
        <v>1642</v>
      </c>
      <c r="D127">
        <v>-78.676289999999995</v>
      </c>
      <c r="E127">
        <v>-1.65709999999999</v>
      </c>
      <c r="F127" s="20">
        <v>1.4911502999999999</v>
      </c>
      <c r="G127" s="2">
        <f t="shared" si="3"/>
        <v>0.10448860833333339</v>
      </c>
      <c r="H127">
        <v>1.9</v>
      </c>
      <c r="I127">
        <v>2822</v>
      </c>
      <c r="J127">
        <v>218.18</v>
      </c>
      <c r="K127">
        <v>-1.5959999600000001</v>
      </c>
      <c r="L127">
        <v>6.9650001499999998</v>
      </c>
      <c r="M127">
        <v>5.51200008</v>
      </c>
      <c r="N127">
        <v>4.4081870000000002E-2</v>
      </c>
      <c r="O127">
        <v>2822</v>
      </c>
      <c r="P127">
        <v>9.8533906899999995</v>
      </c>
      <c r="Q127">
        <v>5.3681406999999997</v>
      </c>
      <c r="R127">
        <v>4</v>
      </c>
      <c r="S127">
        <v>-1.65709996</v>
      </c>
      <c r="T127">
        <v>-78.676292419999996</v>
      </c>
      <c r="U127">
        <v>12.85253239</v>
      </c>
      <c r="V127">
        <v>861.75</v>
      </c>
      <c r="Y127" s="21">
        <v>1156.5</v>
      </c>
      <c r="AA127" t="str">
        <f t="shared" si="2"/>
        <v xml:space="preserve"> </v>
      </c>
    </row>
    <row r="128" spans="1:27" x14ac:dyDescent="0.3">
      <c r="A128">
        <v>127</v>
      </c>
      <c r="B128" t="s">
        <v>1643</v>
      </c>
      <c r="C128" t="s">
        <v>1644</v>
      </c>
      <c r="D128">
        <v>-78.676299999999998</v>
      </c>
      <c r="E128">
        <v>-1.6571083333333301</v>
      </c>
      <c r="F128" s="20">
        <v>1.2168033</v>
      </c>
      <c r="G128" s="2">
        <f t="shared" si="3"/>
        <v>-0.89291439166666653</v>
      </c>
      <c r="H128">
        <v>1.9</v>
      </c>
      <c r="I128">
        <v>2822.2</v>
      </c>
      <c r="J128">
        <v>218.18</v>
      </c>
      <c r="K128">
        <v>-0.71700001000000002</v>
      </c>
      <c r="L128">
        <v>5.7529997799999997</v>
      </c>
      <c r="M128">
        <v>8.1529998799999994</v>
      </c>
      <c r="N128">
        <v>3.5733580000000001E-2</v>
      </c>
      <c r="O128">
        <v>2822.1999511700001</v>
      </c>
      <c r="P128">
        <v>9.85506058</v>
      </c>
      <c r="Q128">
        <v>4.3804917300000001</v>
      </c>
      <c r="R128">
        <v>4</v>
      </c>
      <c r="S128">
        <v>-1.6571083099999999</v>
      </c>
      <c r="T128">
        <v>-78.676300049999995</v>
      </c>
      <c r="U128">
        <v>12.854053499999999</v>
      </c>
      <c r="V128">
        <v>856.75</v>
      </c>
      <c r="Y128" s="21">
        <v>1156.5</v>
      </c>
      <c r="AA128" t="str">
        <f t="shared" si="2"/>
        <v xml:space="preserve"> </v>
      </c>
    </row>
    <row r="129" spans="1:27" x14ac:dyDescent="0.3">
      <c r="A129">
        <v>128</v>
      </c>
      <c r="B129" t="s">
        <v>1645</v>
      </c>
      <c r="C129" t="s">
        <v>1646</v>
      </c>
      <c r="D129">
        <v>-78.676306666666605</v>
      </c>
      <c r="E129">
        <v>-1.6571166666666599</v>
      </c>
      <c r="F129" s="20">
        <v>0</v>
      </c>
      <c r="G129" s="2">
        <f t="shared" si="3"/>
        <v>-0.68693967500000008</v>
      </c>
      <c r="H129">
        <v>1.9</v>
      </c>
      <c r="I129">
        <v>2822.3</v>
      </c>
      <c r="J129">
        <v>218.18</v>
      </c>
      <c r="K129">
        <v>-1.2029999499999999</v>
      </c>
      <c r="L129">
        <v>5.4650001499999998</v>
      </c>
      <c r="M129">
        <v>8.0410003700000008</v>
      </c>
      <c r="N129">
        <v>1.7622289999999999E-2</v>
      </c>
      <c r="O129">
        <v>2822.3000488299999</v>
      </c>
      <c r="P129">
        <v>9.85506058</v>
      </c>
      <c r="Q129">
        <v>0</v>
      </c>
      <c r="R129">
        <v>4</v>
      </c>
      <c r="S129">
        <v>-1.6571166500000001</v>
      </c>
      <c r="T129">
        <v>-78.676307679999994</v>
      </c>
      <c r="U129">
        <v>12.855612750000001</v>
      </c>
      <c r="V129">
        <v>856.75</v>
      </c>
      <c r="Y129" s="21">
        <v>1160</v>
      </c>
      <c r="AA129" t="str">
        <f t="shared" si="2"/>
        <v xml:space="preserve"> </v>
      </c>
    </row>
    <row r="130" spans="1:27" x14ac:dyDescent="0.3">
      <c r="A130">
        <v>129</v>
      </c>
      <c r="B130" t="s">
        <v>1647</v>
      </c>
      <c r="C130" t="s">
        <v>1648</v>
      </c>
      <c r="D130">
        <v>-78.676308333333296</v>
      </c>
      <c r="E130">
        <v>-1.6571199999999999</v>
      </c>
      <c r="F130" s="20">
        <v>0</v>
      </c>
      <c r="G130" s="2">
        <f t="shared" si="3"/>
        <v>0.101400275</v>
      </c>
      <c r="H130">
        <v>1.9</v>
      </c>
      <c r="I130">
        <v>2822.3</v>
      </c>
      <c r="J130">
        <v>218.18</v>
      </c>
      <c r="K130">
        <v>-1.2539999500000001</v>
      </c>
      <c r="L130">
        <v>6.0089998199999997</v>
      </c>
      <c r="M130">
        <v>8.1149997700000007</v>
      </c>
      <c r="N130">
        <v>3.6730409999999998E-2</v>
      </c>
      <c r="O130">
        <v>2822.3000488299999</v>
      </c>
      <c r="P130">
        <v>9.8565254200000005</v>
      </c>
      <c r="Q130">
        <v>0</v>
      </c>
      <c r="R130">
        <v>3</v>
      </c>
      <c r="S130">
        <v>-1.65711999</v>
      </c>
      <c r="T130">
        <v>-78.676307679999994</v>
      </c>
      <c r="U130">
        <v>12.855612750000001</v>
      </c>
      <c r="V130">
        <v>864.75</v>
      </c>
      <c r="Y130" s="21">
        <v>1165</v>
      </c>
      <c r="AA130" t="str">
        <f t="shared" ref="AA130:AA193" si="4">IF(Y130&lt;=1000,Y130," ")</f>
        <v xml:space="preserve"> </v>
      </c>
    </row>
    <row r="131" spans="1:27" x14ac:dyDescent="0.3">
      <c r="A131">
        <v>130</v>
      </c>
      <c r="B131" t="s">
        <v>1649</v>
      </c>
      <c r="C131" t="s">
        <v>1650</v>
      </c>
      <c r="D131">
        <v>-78.676310000000001</v>
      </c>
      <c r="E131">
        <v>-1.65712333333333</v>
      </c>
      <c r="F131" s="20">
        <v>0</v>
      </c>
      <c r="G131" s="2">
        <f t="shared" si="3"/>
        <v>0</v>
      </c>
      <c r="H131">
        <v>1.9</v>
      </c>
      <c r="I131">
        <v>2822.3</v>
      </c>
      <c r="J131">
        <v>218.18</v>
      </c>
      <c r="K131">
        <v>-1.0160000300000001</v>
      </c>
      <c r="L131">
        <v>5.9850001300000004</v>
      </c>
      <c r="M131">
        <v>7.7630000099999998</v>
      </c>
      <c r="N131">
        <v>3.016756E-2</v>
      </c>
      <c r="O131">
        <v>2822.3000488299999</v>
      </c>
      <c r="P131">
        <v>9.8573494000000004</v>
      </c>
      <c r="Q131">
        <v>0</v>
      </c>
      <c r="R131">
        <v>1</v>
      </c>
      <c r="S131">
        <v>-1.6571233299999999</v>
      </c>
      <c r="T131">
        <v>-78.676307679999994</v>
      </c>
      <c r="U131">
        <v>12.857504840000001</v>
      </c>
      <c r="V131">
        <v>859.75</v>
      </c>
      <c r="Y131" s="21">
        <v>1165</v>
      </c>
      <c r="AA131" t="str">
        <f t="shared" si="4"/>
        <v xml:space="preserve"> </v>
      </c>
    </row>
    <row r="132" spans="1:27" x14ac:dyDescent="0.3">
      <c r="A132">
        <v>131</v>
      </c>
      <c r="B132" t="s">
        <v>1651</v>
      </c>
      <c r="C132" t="s">
        <v>1652</v>
      </c>
      <c r="D132">
        <v>-78.676310000000001</v>
      </c>
      <c r="E132">
        <v>-1.65712333333333</v>
      </c>
      <c r="F132" s="20">
        <v>0</v>
      </c>
      <c r="G132" s="2">
        <f t="shared" ref="G132:G195" si="5">((-F134)+(8*F133)-(8*F131)+(F130))/12</f>
        <v>0</v>
      </c>
      <c r="H132">
        <v>1.9</v>
      </c>
      <c r="I132">
        <v>2822.3</v>
      </c>
      <c r="J132">
        <v>218.18</v>
      </c>
      <c r="K132">
        <v>-0.16900000000000001</v>
      </c>
      <c r="L132">
        <v>6.4210000000000003</v>
      </c>
      <c r="M132">
        <v>7.6510000199999997</v>
      </c>
      <c r="N132">
        <v>3.732568E-2</v>
      </c>
      <c r="O132">
        <v>2822.3000488299999</v>
      </c>
      <c r="P132">
        <v>9.8573494000000004</v>
      </c>
      <c r="Q132">
        <v>0</v>
      </c>
      <c r="R132">
        <v>1</v>
      </c>
      <c r="S132">
        <v>-1.6571233299999999</v>
      </c>
      <c r="T132">
        <v>-78.676307679999994</v>
      </c>
      <c r="U132">
        <v>12.8601799</v>
      </c>
      <c r="V132">
        <v>859.75</v>
      </c>
      <c r="Y132" s="21">
        <v>1171.25</v>
      </c>
      <c r="AA132" t="str">
        <f t="shared" si="4"/>
        <v xml:space="preserve"> </v>
      </c>
    </row>
    <row r="133" spans="1:27" x14ac:dyDescent="0.3">
      <c r="A133">
        <v>132</v>
      </c>
      <c r="B133" t="s">
        <v>1653</v>
      </c>
      <c r="C133" t="s">
        <v>1654</v>
      </c>
      <c r="D133">
        <v>-78.676310000000001</v>
      </c>
      <c r="E133">
        <v>-1.65712333333333</v>
      </c>
      <c r="F133" s="20">
        <v>0</v>
      </c>
      <c r="G133" s="2">
        <f t="shared" si="5"/>
        <v>0</v>
      </c>
      <c r="H133">
        <v>2</v>
      </c>
      <c r="I133">
        <v>2822.3</v>
      </c>
      <c r="J133">
        <v>218.18</v>
      </c>
      <c r="K133">
        <v>-0.72199999999999998</v>
      </c>
      <c r="L133">
        <v>7.2969999300000001</v>
      </c>
      <c r="M133">
        <v>6.1869997999999997</v>
      </c>
      <c r="N133">
        <v>-3.0098E-3</v>
      </c>
      <c r="O133">
        <v>2822.3000488299999</v>
      </c>
      <c r="P133">
        <v>9.8573494000000004</v>
      </c>
      <c r="Q133">
        <v>0</v>
      </c>
      <c r="R133">
        <v>0</v>
      </c>
      <c r="S133">
        <v>-1.6571233299999999</v>
      </c>
      <c r="T133">
        <v>-78.676307679999994</v>
      </c>
      <c r="U133">
        <v>12.8601799</v>
      </c>
      <c r="V133">
        <v>1837.25</v>
      </c>
      <c r="Y133" s="21">
        <v>1171.25</v>
      </c>
      <c r="AA133" t="str">
        <f t="shared" si="4"/>
        <v xml:space="preserve"> </v>
      </c>
    </row>
    <row r="134" spans="1:27" x14ac:dyDescent="0.3">
      <c r="A134">
        <v>133</v>
      </c>
      <c r="B134" t="s">
        <v>1655</v>
      </c>
      <c r="C134" t="s">
        <v>1656</v>
      </c>
      <c r="D134">
        <v>-78.676310000000001</v>
      </c>
      <c r="E134">
        <v>-1.65712333333333</v>
      </c>
      <c r="F134" s="20">
        <v>0</v>
      </c>
      <c r="G134" s="2">
        <f t="shared" si="5"/>
        <v>-0.2747758833333333</v>
      </c>
      <c r="H134">
        <v>2</v>
      </c>
      <c r="I134">
        <v>2822.3</v>
      </c>
      <c r="J134">
        <v>218.18</v>
      </c>
      <c r="K134">
        <v>6.8000000000000005E-2</v>
      </c>
      <c r="L134">
        <v>7.3979997600000003</v>
      </c>
      <c r="M134">
        <v>7.9279999700000001</v>
      </c>
      <c r="N134">
        <v>5.1475649999999998E-2</v>
      </c>
      <c r="O134">
        <v>2822.3000488299999</v>
      </c>
      <c r="P134">
        <v>9.8573494000000004</v>
      </c>
      <c r="Q134">
        <v>0</v>
      </c>
      <c r="R134">
        <v>1</v>
      </c>
      <c r="S134">
        <v>-1.6571233299999999</v>
      </c>
      <c r="T134">
        <v>-78.676307679999994</v>
      </c>
      <c r="U134">
        <v>12.860316279999999</v>
      </c>
      <c r="V134">
        <v>1273</v>
      </c>
      <c r="Y134" s="21">
        <v>1178.5</v>
      </c>
      <c r="AA134" t="str">
        <f t="shared" si="4"/>
        <v xml:space="preserve"> </v>
      </c>
    </row>
    <row r="135" spans="1:27" x14ac:dyDescent="0.3">
      <c r="A135">
        <v>134</v>
      </c>
      <c r="B135" t="s">
        <v>1657</v>
      </c>
      <c r="C135" t="s">
        <v>1658</v>
      </c>
      <c r="D135">
        <v>-78.676310000000001</v>
      </c>
      <c r="E135">
        <v>-1.65712333333333</v>
      </c>
      <c r="F135" s="20">
        <v>0</v>
      </c>
      <c r="G135" s="2">
        <f t="shared" si="5"/>
        <v>1.8439066083333333</v>
      </c>
      <c r="H135">
        <v>2.1</v>
      </c>
      <c r="I135">
        <v>2822.3</v>
      </c>
      <c r="J135">
        <v>218.18</v>
      </c>
      <c r="K135">
        <v>-0.91799998000000005</v>
      </c>
      <c r="L135">
        <v>5.9539999999999997</v>
      </c>
      <c r="M135">
        <v>8.0530004500000008</v>
      </c>
      <c r="N135">
        <v>4.9857989999999998E-2</v>
      </c>
      <c r="O135">
        <v>2822.3000488299999</v>
      </c>
      <c r="P135">
        <v>9.8573494000000004</v>
      </c>
      <c r="Q135">
        <v>0</v>
      </c>
      <c r="R135">
        <v>1</v>
      </c>
      <c r="S135">
        <v>-1.6571233299999999</v>
      </c>
      <c r="T135">
        <v>-78.676307679999994</v>
      </c>
      <c r="U135">
        <v>12.862934109999999</v>
      </c>
      <c r="V135">
        <v>1596</v>
      </c>
      <c r="Y135" s="21">
        <v>1178.5</v>
      </c>
      <c r="AA135" t="str">
        <f t="shared" si="4"/>
        <v xml:space="preserve"> </v>
      </c>
    </row>
    <row r="136" spans="1:27" x14ac:dyDescent="0.3">
      <c r="A136">
        <v>135</v>
      </c>
      <c r="B136" t="s">
        <v>1659</v>
      </c>
      <c r="C136" t="s">
        <v>1660</v>
      </c>
      <c r="D136">
        <v>-78.676343333333307</v>
      </c>
      <c r="E136">
        <v>-1.65715999999999</v>
      </c>
      <c r="F136" s="20">
        <v>3.2973105999999999</v>
      </c>
      <c r="G136" s="2">
        <f t="shared" si="5"/>
        <v>2.4345074166666669</v>
      </c>
      <c r="H136">
        <v>2</v>
      </c>
      <c r="I136">
        <v>2822.4</v>
      </c>
      <c r="J136">
        <v>225.93</v>
      </c>
      <c r="K136">
        <v>0.26100001</v>
      </c>
      <c r="L136">
        <v>7.1490001699999999</v>
      </c>
      <c r="M136">
        <v>7.4279999700000001</v>
      </c>
      <c r="N136">
        <v>7.0242230000000003E-2</v>
      </c>
      <c r="O136">
        <v>2822.3999023400002</v>
      </c>
      <c r="P136">
        <v>9.8592052500000005</v>
      </c>
      <c r="Q136">
        <v>11.870317460000001</v>
      </c>
      <c r="R136">
        <v>8</v>
      </c>
      <c r="S136">
        <v>-1.6571600399999999</v>
      </c>
      <c r="T136">
        <v>-78.676345830000002</v>
      </c>
      <c r="U136">
        <v>12.862934109999999</v>
      </c>
      <c r="V136">
        <v>1596</v>
      </c>
      <c r="Y136" s="21">
        <v>1180</v>
      </c>
      <c r="AA136" t="str">
        <f t="shared" si="4"/>
        <v xml:space="preserve"> </v>
      </c>
    </row>
    <row r="137" spans="1:27" x14ac:dyDescent="0.3">
      <c r="A137">
        <v>136</v>
      </c>
      <c r="B137" t="s">
        <v>1661</v>
      </c>
      <c r="C137" t="s">
        <v>1662</v>
      </c>
      <c r="D137">
        <v>-78.676369999999906</v>
      </c>
      <c r="E137">
        <v>-1.6571866666666599</v>
      </c>
      <c r="F137" s="20">
        <v>4.2516055000000001</v>
      </c>
      <c r="G137" s="2">
        <f t="shared" si="5"/>
        <v>0.55903101666666688</v>
      </c>
      <c r="H137">
        <v>1.9</v>
      </c>
      <c r="I137">
        <v>2822.5</v>
      </c>
      <c r="J137">
        <v>225.09</v>
      </c>
      <c r="K137">
        <v>-1.3179999600000001</v>
      </c>
      <c r="L137">
        <v>5.6999998099999996</v>
      </c>
      <c r="M137">
        <v>8.4149999599999994</v>
      </c>
      <c r="N137">
        <v>6.3736979999999999E-2</v>
      </c>
      <c r="O137">
        <v>2822.5</v>
      </c>
      <c r="P137">
        <v>9.8631896999999995</v>
      </c>
      <c r="Q137">
        <v>15.30577946</v>
      </c>
      <c r="R137">
        <v>11</v>
      </c>
      <c r="S137">
        <v>-1.65718663</v>
      </c>
      <c r="T137">
        <v>-78.676368710000006</v>
      </c>
      <c r="U137">
        <v>12.86502743</v>
      </c>
      <c r="V137">
        <v>1035.5</v>
      </c>
      <c r="Y137" s="21">
        <v>1182.25</v>
      </c>
      <c r="AA137" t="str">
        <f t="shared" si="4"/>
        <v xml:space="preserve"> </v>
      </c>
    </row>
    <row r="138" spans="1:27" x14ac:dyDescent="0.3">
      <c r="A138">
        <v>137</v>
      </c>
      <c r="B138" t="s">
        <v>1663</v>
      </c>
      <c r="C138" t="s">
        <v>1664</v>
      </c>
      <c r="D138">
        <v>-78.676401666666607</v>
      </c>
      <c r="E138">
        <v>-1.6572183333333299</v>
      </c>
      <c r="F138" s="20">
        <v>4.7987549999999999</v>
      </c>
      <c r="G138" s="2">
        <f t="shared" si="5"/>
        <v>0.52535979999999949</v>
      </c>
      <c r="H138">
        <v>1.9</v>
      </c>
      <c r="I138">
        <v>2822.8</v>
      </c>
      <c r="J138">
        <v>221.08</v>
      </c>
      <c r="K138">
        <v>-0.64099996999999997</v>
      </c>
      <c r="L138">
        <v>6.0209999099999996</v>
      </c>
      <c r="M138">
        <v>7.5040001900000002</v>
      </c>
      <c r="N138">
        <v>3.5658639999999998E-2</v>
      </c>
      <c r="O138">
        <v>2822.8000488299999</v>
      </c>
      <c r="P138">
        <v>9.8631896999999995</v>
      </c>
      <c r="Q138">
        <v>17.275518420000001</v>
      </c>
      <c r="R138">
        <v>11</v>
      </c>
      <c r="S138">
        <v>-1.65721834</v>
      </c>
      <c r="T138">
        <v>-78.676399230000001</v>
      </c>
      <c r="U138">
        <v>12.865042689999999</v>
      </c>
      <c r="V138">
        <v>1312.25</v>
      </c>
      <c r="Y138" s="21">
        <v>1183.5</v>
      </c>
      <c r="AA138" t="str">
        <f t="shared" si="4"/>
        <v xml:space="preserve"> </v>
      </c>
    </row>
    <row r="139" spans="1:27" x14ac:dyDescent="0.3">
      <c r="A139">
        <v>138</v>
      </c>
      <c r="B139" t="s">
        <v>1665</v>
      </c>
      <c r="C139" t="s">
        <v>1666</v>
      </c>
      <c r="D139">
        <v>-78.676429999999996</v>
      </c>
      <c r="E139">
        <v>-1.6572566666666599</v>
      </c>
      <c r="F139" s="20">
        <v>5.3031829999999998</v>
      </c>
      <c r="G139" s="2">
        <f t="shared" si="5"/>
        <v>0.29836764999999971</v>
      </c>
      <c r="H139">
        <v>1.9</v>
      </c>
      <c r="I139">
        <v>2822.9</v>
      </c>
      <c r="J139">
        <v>218.49</v>
      </c>
      <c r="K139">
        <v>-1.0069999700000001</v>
      </c>
      <c r="L139">
        <v>5.8359999699999996</v>
      </c>
      <c r="M139">
        <v>8.1940002399999994</v>
      </c>
      <c r="N139">
        <v>3.114432E-2</v>
      </c>
      <c r="O139">
        <v>2822.8999023400002</v>
      </c>
      <c r="P139">
        <v>9.86854458</v>
      </c>
      <c r="Q139">
        <v>19.091459270000001</v>
      </c>
      <c r="R139">
        <v>15</v>
      </c>
      <c r="S139">
        <v>-1.6572567199999999</v>
      </c>
      <c r="T139">
        <v>-78.676429749999997</v>
      </c>
      <c r="U139">
        <v>12.865042689999999</v>
      </c>
      <c r="V139">
        <v>1312.25</v>
      </c>
      <c r="Y139" s="21">
        <v>1198.5</v>
      </c>
      <c r="AA139" t="str">
        <f t="shared" si="4"/>
        <v xml:space="preserve"> </v>
      </c>
    </row>
    <row r="140" spans="1:27" x14ac:dyDescent="0.3">
      <c r="A140">
        <v>139</v>
      </c>
      <c r="B140" t="s">
        <v>1667</v>
      </c>
      <c r="C140" t="s">
        <v>1668</v>
      </c>
      <c r="D140">
        <v>-78.676461666666597</v>
      </c>
      <c r="E140">
        <v>-1.65729666666666</v>
      </c>
      <c r="F140" s="20">
        <v>5.4056129999999998</v>
      </c>
      <c r="G140" s="2">
        <f t="shared" si="5"/>
        <v>6.0351158333333522E-2</v>
      </c>
      <c r="H140">
        <v>1.8</v>
      </c>
      <c r="I140">
        <v>2823.1</v>
      </c>
      <c r="J140">
        <v>221.33</v>
      </c>
      <c r="K140">
        <v>-0.42300000999999998</v>
      </c>
      <c r="L140">
        <v>5.6350002300000002</v>
      </c>
      <c r="M140">
        <v>7.1479997600000003</v>
      </c>
      <c r="N140">
        <v>-5.2165870000000003E-2</v>
      </c>
      <c r="O140">
        <v>2823.1000976599998</v>
      </c>
      <c r="P140">
        <v>9.8752021800000005</v>
      </c>
      <c r="Q140">
        <v>19.46020699</v>
      </c>
      <c r="R140">
        <v>17</v>
      </c>
      <c r="S140">
        <v>-1.6572966600000001</v>
      </c>
      <c r="T140">
        <v>-78.676460270000007</v>
      </c>
      <c r="U140">
        <v>12.86391354</v>
      </c>
      <c r="V140">
        <v>1384.25</v>
      </c>
      <c r="Y140" s="21">
        <v>1209</v>
      </c>
      <c r="AA140" t="str">
        <f t="shared" si="4"/>
        <v xml:space="preserve"> </v>
      </c>
    </row>
    <row r="141" spans="1:27" x14ac:dyDescent="0.3">
      <c r="A141">
        <v>140</v>
      </c>
      <c r="B141" t="s">
        <v>1669</v>
      </c>
      <c r="C141" t="s">
        <v>1670</v>
      </c>
      <c r="D141">
        <v>-78.676495000000003</v>
      </c>
      <c r="E141">
        <v>-1.65733666666666</v>
      </c>
      <c r="F141" s="20">
        <v>5.5260577</v>
      </c>
      <c r="G141" s="2">
        <f t="shared" si="5"/>
        <v>0.22536225833333354</v>
      </c>
      <c r="H141">
        <v>1.8</v>
      </c>
      <c r="I141">
        <v>2823.3</v>
      </c>
      <c r="J141">
        <v>220.32</v>
      </c>
      <c r="K141">
        <v>-1.53600001</v>
      </c>
      <c r="L141">
        <v>6.5450000800000003</v>
      </c>
      <c r="M141">
        <v>7.9549999199999997</v>
      </c>
      <c r="N141">
        <v>3.5409200000000002E-2</v>
      </c>
      <c r="O141">
        <v>2823.3000488299999</v>
      </c>
      <c r="P141">
        <v>9.8752021800000005</v>
      </c>
      <c r="Q141">
        <v>19.89380646</v>
      </c>
      <c r="R141">
        <v>17</v>
      </c>
      <c r="S141">
        <v>-1.65733671</v>
      </c>
      <c r="T141">
        <v>-78.676498409999994</v>
      </c>
      <c r="U141">
        <v>12.86337376</v>
      </c>
      <c r="V141">
        <v>1507</v>
      </c>
      <c r="Y141" s="21">
        <v>1209</v>
      </c>
      <c r="AA141" t="str">
        <f t="shared" si="4"/>
        <v xml:space="preserve"> </v>
      </c>
    </row>
    <row r="142" spans="1:27" x14ac:dyDescent="0.3">
      <c r="A142">
        <v>141</v>
      </c>
      <c r="B142" t="s">
        <v>1671</v>
      </c>
      <c r="C142" t="s">
        <v>1672</v>
      </c>
      <c r="D142">
        <v>-78.67653</v>
      </c>
      <c r="E142">
        <v>-1.6573766666666601</v>
      </c>
      <c r="F142" s="20">
        <v>5.8575387000000001</v>
      </c>
      <c r="G142" s="2">
        <f t="shared" si="5"/>
        <v>0.38904434166666646</v>
      </c>
      <c r="H142">
        <v>1.8</v>
      </c>
      <c r="I142">
        <v>2823.1</v>
      </c>
      <c r="J142">
        <v>222.66</v>
      </c>
      <c r="K142">
        <v>-0.97799999000000004</v>
      </c>
      <c r="L142">
        <v>5.9470000299999999</v>
      </c>
      <c r="M142">
        <v>8.6590004</v>
      </c>
      <c r="N142">
        <v>4.1419280000000003E-2</v>
      </c>
      <c r="O142">
        <v>2823.1000976599998</v>
      </c>
      <c r="P142">
        <v>9.8824739499999996</v>
      </c>
      <c r="Q142">
        <v>21.087139130000001</v>
      </c>
      <c r="R142">
        <v>18</v>
      </c>
      <c r="S142">
        <v>-1.65737665</v>
      </c>
      <c r="T142">
        <v>-78.676528930000003</v>
      </c>
      <c r="U142">
        <v>12.86337376</v>
      </c>
      <c r="V142">
        <v>1507</v>
      </c>
      <c r="Y142" s="21">
        <v>1215.75</v>
      </c>
      <c r="AA142" t="str">
        <f t="shared" si="4"/>
        <v xml:space="preserve"> </v>
      </c>
    </row>
    <row r="143" spans="1:27" x14ac:dyDescent="0.3">
      <c r="A143">
        <v>142</v>
      </c>
      <c r="B143" t="s">
        <v>1673</v>
      </c>
      <c r="C143" t="s">
        <v>1674</v>
      </c>
      <c r="D143">
        <v>-78.676568333333293</v>
      </c>
      <c r="E143">
        <v>-1.6574216666666599</v>
      </c>
      <c r="F143" s="20">
        <v>6.2142415</v>
      </c>
      <c r="G143" s="2">
        <f t="shared" si="5"/>
        <v>0.18349870833333326</v>
      </c>
      <c r="H143">
        <v>1.8</v>
      </c>
      <c r="I143">
        <v>2823.3</v>
      </c>
      <c r="J143">
        <v>222.34</v>
      </c>
      <c r="K143">
        <v>-0.73900001999999998</v>
      </c>
      <c r="L143">
        <v>6.3610000600000003</v>
      </c>
      <c r="M143">
        <v>7.7680001299999999</v>
      </c>
      <c r="N143">
        <v>4.0995419999999998E-2</v>
      </c>
      <c r="O143">
        <v>2823.3000488299999</v>
      </c>
      <c r="P143">
        <v>9.8904218700000008</v>
      </c>
      <c r="Q143">
        <v>22.371269229999999</v>
      </c>
      <c r="R143">
        <v>20</v>
      </c>
      <c r="S143">
        <v>-1.6574217099999999</v>
      </c>
      <c r="T143">
        <v>-78.676567079999998</v>
      </c>
      <c r="U143">
        <v>12.862239840000001</v>
      </c>
      <c r="V143">
        <v>1655</v>
      </c>
      <c r="Y143" s="21">
        <v>1217.5</v>
      </c>
      <c r="AA143" t="str">
        <f t="shared" si="4"/>
        <v xml:space="preserve"> </v>
      </c>
    </row>
    <row r="144" spans="1:27" x14ac:dyDescent="0.3">
      <c r="A144">
        <v>143</v>
      </c>
      <c r="B144" t="s">
        <v>1675</v>
      </c>
      <c r="C144" t="s">
        <v>1676</v>
      </c>
      <c r="D144">
        <v>-78.676604999999995</v>
      </c>
      <c r="E144">
        <v>-1.657465</v>
      </c>
      <c r="F144" s="20">
        <v>6.2425512999999997</v>
      </c>
      <c r="G144" s="2">
        <f t="shared" si="5"/>
        <v>8.0596891666666989E-2</v>
      </c>
      <c r="H144">
        <v>1.8</v>
      </c>
      <c r="I144">
        <v>2823.5</v>
      </c>
      <c r="J144">
        <v>221.59</v>
      </c>
      <c r="K144">
        <v>-1.43599999</v>
      </c>
      <c r="L144">
        <v>5.9419999099999998</v>
      </c>
      <c r="M144">
        <v>7.42299986</v>
      </c>
      <c r="N144">
        <v>-7.6026000000000002E-4</v>
      </c>
      <c r="O144">
        <v>2823.5</v>
      </c>
      <c r="P144">
        <v>9.8904218700000008</v>
      </c>
      <c r="Q144">
        <v>22.473184589999999</v>
      </c>
      <c r="R144">
        <v>20</v>
      </c>
      <c r="S144">
        <v>-1.6574649800000001</v>
      </c>
      <c r="T144">
        <v>-78.676605219999999</v>
      </c>
      <c r="U144">
        <v>12.860470769999999</v>
      </c>
      <c r="V144">
        <v>1655</v>
      </c>
      <c r="Y144" s="21">
        <v>1224.25</v>
      </c>
      <c r="AA144" t="str">
        <f t="shared" si="4"/>
        <v xml:space="preserve"> </v>
      </c>
    </row>
    <row r="145" spans="1:27" x14ac:dyDescent="0.3">
      <c r="A145">
        <v>144</v>
      </c>
      <c r="B145" t="s">
        <v>1677</v>
      </c>
      <c r="C145" t="s">
        <v>1678</v>
      </c>
      <c r="D145">
        <v>-78.676644999999994</v>
      </c>
      <c r="E145">
        <v>-1.65750666666666</v>
      </c>
      <c r="F145" s="20">
        <v>6.4041740000000003</v>
      </c>
      <c r="G145" s="2">
        <f t="shared" si="5"/>
        <v>9.5738316666666989E-2</v>
      </c>
      <c r="H145">
        <v>1.8</v>
      </c>
      <c r="I145">
        <v>2823.3</v>
      </c>
      <c r="J145">
        <v>222.32</v>
      </c>
      <c r="K145">
        <v>-1.0449999599999999</v>
      </c>
      <c r="L145">
        <v>6.0209999099999996</v>
      </c>
      <c r="M145">
        <v>9.1190004299999998</v>
      </c>
      <c r="N145">
        <v>5.4543130000000002E-2</v>
      </c>
      <c r="O145">
        <v>2823.3000488299999</v>
      </c>
      <c r="P145">
        <v>9.8992357299999991</v>
      </c>
      <c r="Q145">
        <v>23.055025100000002</v>
      </c>
      <c r="R145">
        <v>22</v>
      </c>
      <c r="S145">
        <v>-1.6575067000000001</v>
      </c>
      <c r="T145">
        <v>-78.676643369999994</v>
      </c>
      <c r="U145">
        <v>12.860470769999999</v>
      </c>
      <c r="V145">
        <v>1721.75</v>
      </c>
      <c r="Y145" s="21">
        <v>1224.25</v>
      </c>
      <c r="AA145" t="str">
        <f t="shared" si="4"/>
        <v xml:space="preserve"> </v>
      </c>
    </row>
    <row r="146" spans="1:27" x14ac:dyDescent="0.3">
      <c r="A146">
        <v>145</v>
      </c>
      <c r="B146" t="s">
        <v>1679</v>
      </c>
      <c r="C146" t="s">
        <v>1680</v>
      </c>
      <c r="D146">
        <v>-78.676683333333301</v>
      </c>
      <c r="E146">
        <v>-1.6575500000000001</v>
      </c>
      <c r="F146" s="20">
        <v>6.4098360000000003</v>
      </c>
      <c r="G146" s="2">
        <f t="shared" si="5"/>
        <v>2.2304749999996578E-3</v>
      </c>
      <c r="H146">
        <v>1.8</v>
      </c>
      <c r="I146">
        <v>2822.8</v>
      </c>
      <c r="J146">
        <v>221.23</v>
      </c>
      <c r="K146">
        <v>-1.43299997</v>
      </c>
      <c r="L146">
        <v>6.0949997900000001</v>
      </c>
      <c r="M146">
        <v>8.2559995700000002</v>
      </c>
      <c r="N146">
        <v>5.476756E-2</v>
      </c>
      <c r="O146">
        <v>2822.8000488299999</v>
      </c>
      <c r="P146">
        <v>9.9086227400000002</v>
      </c>
      <c r="Q146">
        <v>23.075408939999999</v>
      </c>
      <c r="R146">
        <v>22</v>
      </c>
      <c r="S146">
        <v>-1.65754998</v>
      </c>
      <c r="T146">
        <v>-78.676681520000002</v>
      </c>
      <c r="U146">
        <v>12.857925420000001</v>
      </c>
      <c r="V146">
        <v>1714.25</v>
      </c>
      <c r="Y146" s="21">
        <v>1226.75</v>
      </c>
      <c r="AA146" t="str">
        <f t="shared" si="4"/>
        <v xml:space="preserve"> </v>
      </c>
    </row>
    <row r="147" spans="1:27" x14ac:dyDescent="0.3">
      <c r="A147">
        <v>146</v>
      </c>
      <c r="B147" t="s">
        <v>1681</v>
      </c>
      <c r="C147" t="s">
        <v>1682</v>
      </c>
      <c r="D147">
        <v>-78.676719999999904</v>
      </c>
      <c r="E147">
        <v>-1.6575949999999999</v>
      </c>
      <c r="F147" s="20">
        <v>6.4036593000000002</v>
      </c>
      <c r="G147" s="2">
        <f t="shared" si="5"/>
        <v>-0.14377904166666666</v>
      </c>
      <c r="H147">
        <v>1.8</v>
      </c>
      <c r="I147">
        <v>2823</v>
      </c>
      <c r="J147">
        <v>222.81</v>
      </c>
      <c r="K147">
        <v>-1.37800002</v>
      </c>
      <c r="L147">
        <v>5.9899997699999998</v>
      </c>
      <c r="M147">
        <v>7.7729997600000003</v>
      </c>
      <c r="N147">
        <v>4.3934260000000003E-2</v>
      </c>
      <c r="O147">
        <v>2823</v>
      </c>
      <c r="P147">
        <v>9.9086227400000002</v>
      </c>
      <c r="Q147">
        <v>23.05317307</v>
      </c>
      <c r="R147">
        <v>22</v>
      </c>
      <c r="S147">
        <v>-1.6575950399999999</v>
      </c>
      <c r="T147">
        <v>-78.676719669999997</v>
      </c>
      <c r="U147">
        <v>12.85535812</v>
      </c>
      <c r="V147">
        <v>1714.25</v>
      </c>
      <c r="Y147" s="21">
        <v>1229</v>
      </c>
      <c r="AA147" t="str">
        <f t="shared" si="4"/>
        <v xml:space="preserve"> </v>
      </c>
    </row>
    <row r="148" spans="1:27" x14ac:dyDescent="0.3">
      <c r="A148">
        <v>147</v>
      </c>
      <c r="B148" t="s">
        <v>1683</v>
      </c>
      <c r="C148" t="s">
        <v>1684</v>
      </c>
      <c r="D148">
        <v>-78.676760000000002</v>
      </c>
      <c r="E148">
        <v>-1.65763833333333</v>
      </c>
      <c r="F148" s="20">
        <v>6.2116680000000004</v>
      </c>
      <c r="G148" s="2">
        <f t="shared" si="5"/>
        <v>0.10547521666666659</v>
      </c>
      <c r="H148">
        <v>1.8</v>
      </c>
      <c r="I148">
        <v>2822.9</v>
      </c>
      <c r="J148">
        <v>222.04</v>
      </c>
      <c r="K148">
        <v>-1.55799997</v>
      </c>
      <c r="L148">
        <v>5.93499994</v>
      </c>
      <c r="M148">
        <v>7.6529998800000003</v>
      </c>
      <c r="N148">
        <v>1.8916249999999999E-2</v>
      </c>
      <c r="O148">
        <v>2822.8999023400002</v>
      </c>
      <c r="P148">
        <v>9.9180154799999993</v>
      </c>
      <c r="Q148">
        <v>22.36200333</v>
      </c>
      <c r="R148">
        <v>22</v>
      </c>
      <c r="S148">
        <v>-1.6576383100000001</v>
      </c>
      <c r="T148">
        <v>-78.676757809999998</v>
      </c>
      <c r="U148">
        <v>12.85535812</v>
      </c>
      <c r="V148">
        <v>1714.25</v>
      </c>
      <c r="Y148" s="21">
        <v>1231.5</v>
      </c>
      <c r="AA148" t="str">
        <f t="shared" si="4"/>
        <v xml:space="preserve"> </v>
      </c>
    </row>
    <row r="149" spans="1:27" x14ac:dyDescent="0.3">
      <c r="A149">
        <v>148</v>
      </c>
      <c r="B149" t="s">
        <v>1685</v>
      </c>
      <c r="C149" t="s">
        <v>1686</v>
      </c>
      <c r="D149">
        <v>-78.6768</v>
      </c>
      <c r="E149">
        <v>-1.6576816666666601</v>
      </c>
      <c r="F149" s="20">
        <v>6.5441785000000001</v>
      </c>
      <c r="G149" s="2">
        <f t="shared" si="5"/>
        <v>4.7225483333333353E-2</v>
      </c>
      <c r="H149">
        <v>1.9</v>
      </c>
      <c r="I149">
        <v>2822.7</v>
      </c>
      <c r="J149">
        <v>223.74</v>
      </c>
      <c r="K149">
        <v>-1.39300001</v>
      </c>
      <c r="L149">
        <v>5.9200000800000003</v>
      </c>
      <c r="M149">
        <v>7.5209999099999996</v>
      </c>
      <c r="N149">
        <v>3.8144249999999998E-2</v>
      </c>
      <c r="O149">
        <v>2822.6999511700001</v>
      </c>
      <c r="P149">
        <v>9.9272375099999994</v>
      </c>
      <c r="Q149">
        <v>23.55904198</v>
      </c>
      <c r="R149">
        <v>22</v>
      </c>
      <c r="S149">
        <v>-1.6576816999999999</v>
      </c>
      <c r="T149">
        <v>-78.676803590000006</v>
      </c>
      <c r="U149">
        <v>12.85279274</v>
      </c>
      <c r="V149">
        <v>1700.5</v>
      </c>
      <c r="Y149" s="21">
        <v>1241.75</v>
      </c>
      <c r="AA149" t="str">
        <f t="shared" si="4"/>
        <v xml:space="preserve"> </v>
      </c>
    </row>
    <row r="150" spans="1:27" x14ac:dyDescent="0.3">
      <c r="A150">
        <v>149</v>
      </c>
      <c r="B150" t="s">
        <v>1687</v>
      </c>
      <c r="C150" t="s">
        <v>1688</v>
      </c>
      <c r="D150">
        <v>-78.676836666666603</v>
      </c>
      <c r="E150">
        <v>-1.6577249999999999</v>
      </c>
      <c r="F150" s="20">
        <v>6.2682869999999999</v>
      </c>
      <c r="G150" s="2">
        <f t="shared" si="5"/>
        <v>-0.19392172499999996</v>
      </c>
      <c r="H150">
        <v>1.9</v>
      </c>
      <c r="I150">
        <v>2822.6</v>
      </c>
      <c r="J150">
        <v>220.92</v>
      </c>
      <c r="K150">
        <v>-1.1699999599999999</v>
      </c>
      <c r="L150">
        <v>5.9470000299999999</v>
      </c>
      <c r="M150">
        <v>8.3620004699999999</v>
      </c>
      <c r="N150">
        <v>4.6790520000000002E-2</v>
      </c>
      <c r="O150">
        <v>2822.6000976599998</v>
      </c>
      <c r="P150">
        <v>9.9272375099999994</v>
      </c>
      <c r="Q150">
        <v>22.565834049999999</v>
      </c>
      <c r="R150">
        <v>22</v>
      </c>
      <c r="S150">
        <v>-1.65772498</v>
      </c>
      <c r="T150">
        <v>-78.676834110000001</v>
      </c>
      <c r="U150">
        <v>12.85070515</v>
      </c>
      <c r="V150">
        <v>1700.5</v>
      </c>
      <c r="Y150" s="21">
        <v>1241.75</v>
      </c>
      <c r="AA150" t="str">
        <f t="shared" si="4"/>
        <v xml:space="preserve"> </v>
      </c>
    </row>
    <row r="151" spans="1:27" x14ac:dyDescent="0.3">
      <c r="A151">
        <v>150</v>
      </c>
      <c r="B151" t="s">
        <v>1689</v>
      </c>
      <c r="C151" t="s">
        <v>1690</v>
      </c>
      <c r="D151">
        <v>-78.676871666666599</v>
      </c>
      <c r="E151">
        <v>-1.65776833333333</v>
      </c>
      <c r="F151" s="20">
        <v>6.2899054999999997</v>
      </c>
      <c r="G151" s="2">
        <f t="shared" si="5"/>
        <v>0.16908640000000053</v>
      </c>
      <c r="H151">
        <v>1.9</v>
      </c>
      <c r="I151">
        <v>2822.2</v>
      </c>
      <c r="J151">
        <v>220.63</v>
      </c>
      <c r="K151">
        <v>-1.1649999600000001</v>
      </c>
      <c r="L151">
        <v>5.9439997699999996</v>
      </c>
      <c r="M151">
        <v>7.55999994</v>
      </c>
      <c r="N151">
        <v>6.48272E-3</v>
      </c>
      <c r="O151">
        <v>2822.1999511700001</v>
      </c>
      <c r="P151">
        <v>9.9363250700000005</v>
      </c>
      <c r="Q151">
        <v>22.643659589999999</v>
      </c>
      <c r="R151">
        <v>22</v>
      </c>
      <c r="S151">
        <v>-1.6577683700000001</v>
      </c>
      <c r="T151">
        <v>-78.676872250000002</v>
      </c>
      <c r="U151">
        <v>12.85070515</v>
      </c>
      <c r="V151">
        <v>1720.25</v>
      </c>
      <c r="Y151" s="21">
        <v>1245</v>
      </c>
      <c r="AA151" t="str">
        <f t="shared" si="4"/>
        <v xml:space="preserve"> </v>
      </c>
    </row>
    <row r="152" spans="1:27" x14ac:dyDescent="0.3">
      <c r="A152">
        <v>151</v>
      </c>
      <c r="B152" t="s">
        <v>1691</v>
      </c>
      <c r="C152" t="s">
        <v>1692</v>
      </c>
      <c r="D152">
        <v>-78.676909999999907</v>
      </c>
      <c r="E152">
        <v>-1.65781333333333</v>
      </c>
      <c r="F152" s="20">
        <v>6.5045447000000003</v>
      </c>
      <c r="G152" s="2">
        <f t="shared" si="5"/>
        <v>3.6759725000000097E-2</v>
      </c>
      <c r="H152">
        <v>1.9</v>
      </c>
      <c r="I152">
        <v>2822.1</v>
      </c>
      <c r="J152">
        <v>220.76</v>
      </c>
      <c r="K152">
        <v>-0.87800001999999999</v>
      </c>
      <c r="L152">
        <v>6.1960001</v>
      </c>
      <c r="M152">
        <v>9.6020002400000006</v>
      </c>
      <c r="N152">
        <v>0.18732065000000001</v>
      </c>
      <c r="O152">
        <v>2822.1000976599998</v>
      </c>
      <c r="P152">
        <v>9.9452953300000004</v>
      </c>
      <c r="Q152">
        <v>23.416360860000001</v>
      </c>
      <c r="R152">
        <v>21</v>
      </c>
      <c r="S152">
        <v>-1.6578133100000001</v>
      </c>
      <c r="T152">
        <v>-78.676910399999997</v>
      </c>
      <c r="U152">
        <v>12.84945488</v>
      </c>
      <c r="V152">
        <v>1758</v>
      </c>
      <c r="Y152" s="21">
        <v>1252.25</v>
      </c>
      <c r="AA152" t="str">
        <f t="shared" si="4"/>
        <v xml:space="preserve"> </v>
      </c>
    </row>
    <row r="153" spans="1:27" x14ac:dyDescent="0.3">
      <c r="A153">
        <v>152</v>
      </c>
      <c r="B153" t="s">
        <v>1693</v>
      </c>
      <c r="C153" t="s">
        <v>1694</v>
      </c>
      <c r="D153">
        <v>-78.676950000000005</v>
      </c>
      <c r="E153">
        <v>-1.6578566666666601</v>
      </c>
      <c r="F153" s="20">
        <v>6.4052033000000002</v>
      </c>
      <c r="G153" s="2">
        <f t="shared" si="5"/>
        <v>6.455487499999979E-2</v>
      </c>
      <c r="H153">
        <v>1.9</v>
      </c>
      <c r="I153">
        <v>2821.6</v>
      </c>
      <c r="J153">
        <v>221.84</v>
      </c>
      <c r="K153">
        <v>0.40700001000000002</v>
      </c>
      <c r="L153">
        <v>3.5559999900000001</v>
      </c>
      <c r="M153">
        <v>11.71700001</v>
      </c>
      <c r="N153">
        <v>9.3714850000000002E-2</v>
      </c>
      <c r="O153">
        <v>2821.6000976599998</v>
      </c>
      <c r="P153">
        <v>9.9452953300000004</v>
      </c>
      <c r="Q153">
        <v>23.058731080000001</v>
      </c>
      <c r="R153">
        <v>21</v>
      </c>
      <c r="S153">
        <v>-1.6578567</v>
      </c>
      <c r="T153">
        <v>-78.676948550000006</v>
      </c>
      <c r="U153">
        <v>12.847268100000001</v>
      </c>
      <c r="V153">
        <v>1758</v>
      </c>
      <c r="Y153" s="21">
        <v>1252.25</v>
      </c>
      <c r="AA153" t="str">
        <f t="shared" si="4"/>
        <v xml:space="preserve"> </v>
      </c>
    </row>
    <row r="154" spans="1:27" x14ac:dyDescent="0.3">
      <c r="A154">
        <v>153</v>
      </c>
      <c r="B154" t="s">
        <v>1695</v>
      </c>
      <c r="C154" t="s">
        <v>1696</v>
      </c>
      <c r="D154">
        <v>-78.676986666666593</v>
      </c>
      <c r="E154">
        <v>-1.65790333333333</v>
      </c>
      <c r="F154" s="20">
        <v>6.7495526999999997</v>
      </c>
      <c r="G154" s="2">
        <f t="shared" si="5"/>
        <v>0.61796704999999985</v>
      </c>
      <c r="H154">
        <v>1.9</v>
      </c>
      <c r="I154">
        <v>2821.3</v>
      </c>
      <c r="J154">
        <v>220.26</v>
      </c>
      <c r="K154">
        <v>2.4479999499999998</v>
      </c>
      <c r="L154">
        <v>5.7220001199999997</v>
      </c>
      <c r="M154">
        <v>7.7940001499999996</v>
      </c>
      <c r="N154">
        <v>-4.2522200000000001E-3</v>
      </c>
      <c r="O154">
        <v>2821.3000488299999</v>
      </c>
      <c r="P154">
        <v>9.9541940699999998</v>
      </c>
      <c r="Q154">
        <v>24.29838943</v>
      </c>
      <c r="R154">
        <v>22</v>
      </c>
      <c r="S154">
        <v>-1.65790331</v>
      </c>
      <c r="T154">
        <v>-78.676986690000007</v>
      </c>
      <c r="U154">
        <v>12.847268100000001</v>
      </c>
      <c r="V154">
        <v>1416.75</v>
      </c>
      <c r="Y154" s="21">
        <v>1252.25</v>
      </c>
      <c r="AA154" t="str">
        <f t="shared" si="4"/>
        <v xml:space="preserve"> </v>
      </c>
    </row>
    <row r="155" spans="1:27" x14ac:dyDescent="0.3">
      <c r="A155">
        <v>154</v>
      </c>
      <c r="B155" t="s">
        <v>1697</v>
      </c>
      <c r="C155" t="s">
        <v>1698</v>
      </c>
      <c r="D155">
        <v>-78.677030000000002</v>
      </c>
      <c r="E155">
        <v>-1.6579533333333301</v>
      </c>
      <c r="F155" s="20">
        <v>7.4753109999999996</v>
      </c>
      <c r="G155" s="2">
        <f t="shared" si="5"/>
        <v>0.4996235666666668</v>
      </c>
      <c r="H155">
        <v>1.9</v>
      </c>
      <c r="I155">
        <v>2821.1</v>
      </c>
      <c r="J155">
        <v>220.25</v>
      </c>
      <c r="K155">
        <v>1.48500001</v>
      </c>
      <c r="L155">
        <v>5.3769998599999997</v>
      </c>
      <c r="M155">
        <v>8.5100002299999993</v>
      </c>
      <c r="N155">
        <v>5.6241100000000002E-2</v>
      </c>
      <c r="O155">
        <v>2821.1000976599998</v>
      </c>
      <c r="P155">
        <v>9.9635686900000007</v>
      </c>
      <c r="Q155">
        <v>26.91111755</v>
      </c>
      <c r="R155">
        <v>23</v>
      </c>
      <c r="S155">
        <v>-1.6579533799999999</v>
      </c>
      <c r="T155">
        <v>-78.67703247</v>
      </c>
      <c r="U155">
        <v>12.84785175</v>
      </c>
      <c r="V155">
        <v>1330.5</v>
      </c>
      <c r="Y155" s="21">
        <v>1254</v>
      </c>
      <c r="AA155" t="str">
        <f t="shared" si="4"/>
        <v xml:space="preserve"> </v>
      </c>
    </row>
    <row r="156" spans="1:27" x14ac:dyDescent="0.3">
      <c r="A156">
        <v>155</v>
      </c>
      <c r="B156" t="s">
        <v>1699</v>
      </c>
      <c r="C156" t="s">
        <v>1700</v>
      </c>
      <c r="D156">
        <v>-78.677076666666593</v>
      </c>
      <c r="E156">
        <v>-1.658005</v>
      </c>
      <c r="F156" s="20">
        <v>7.6498017000000003</v>
      </c>
      <c r="G156" s="2">
        <f t="shared" si="5"/>
        <v>2.2176058333333765E-2</v>
      </c>
      <c r="H156">
        <v>1.9</v>
      </c>
      <c r="I156">
        <v>2820.6</v>
      </c>
      <c r="J156">
        <v>222.45</v>
      </c>
      <c r="K156">
        <v>1.0420000599999999</v>
      </c>
      <c r="L156">
        <v>5.5900001499999998</v>
      </c>
      <c r="M156">
        <v>6.8429999400000003</v>
      </c>
      <c r="N156">
        <v>3.102208E-2</v>
      </c>
      <c r="O156">
        <v>2820.6000976599998</v>
      </c>
      <c r="P156">
        <v>9.9635686900000007</v>
      </c>
      <c r="Q156">
        <v>27.539285660000001</v>
      </c>
      <c r="R156">
        <v>23</v>
      </c>
      <c r="S156">
        <v>-1.658005</v>
      </c>
      <c r="T156">
        <v>-78.677078249999994</v>
      </c>
      <c r="U156">
        <v>12.844705579999999</v>
      </c>
      <c r="V156">
        <v>1330.5</v>
      </c>
      <c r="Y156" s="21">
        <v>1254</v>
      </c>
      <c r="AA156" t="str">
        <f t="shared" si="4"/>
        <v xml:space="preserve"> </v>
      </c>
    </row>
    <row r="157" spans="1:27" x14ac:dyDescent="0.3">
      <c r="A157">
        <v>156</v>
      </c>
      <c r="B157" t="s">
        <v>1701</v>
      </c>
      <c r="C157" t="s">
        <v>1702</v>
      </c>
      <c r="D157">
        <v>-78.677124999999904</v>
      </c>
      <c r="E157">
        <v>-1.6580566666666601</v>
      </c>
      <c r="F157" s="20">
        <v>7.6117125000000003</v>
      </c>
      <c r="G157" s="2">
        <f t="shared" si="5"/>
        <v>-0.10320196666666688</v>
      </c>
      <c r="H157">
        <v>1.8</v>
      </c>
      <c r="I157">
        <v>2820.4</v>
      </c>
      <c r="J157">
        <v>221.85</v>
      </c>
      <c r="K157">
        <v>1.2740000499999999</v>
      </c>
      <c r="L157">
        <v>5.1869997999999997</v>
      </c>
      <c r="M157">
        <v>8.1440000500000007</v>
      </c>
      <c r="N157">
        <v>4.3445549999999999E-2</v>
      </c>
      <c r="O157">
        <v>2820.3999023400002</v>
      </c>
      <c r="P157">
        <v>9.9736814500000008</v>
      </c>
      <c r="Q157">
        <v>27.402164460000002</v>
      </c>
      <c r="R157">
        <v>26</v>
      </c>
      <c r="S157">
        <v>-1.65805662</v>
      </c>
      <c r="T157">
        <v>-78.677124019999994</v>
      </c>
      <c r="U157">
        <v>12.844705579999999</v>
      </c>
      <c r="V157">
        <v>1320.25</v>
      </c>
      <c r="Y157" s="21">
        <v>1255.5</v>
      </c>
      <c r="AA157" t="str">
        <f t="shared" si="4"/>
        <v xml:space="preserve"> </v>
      </c>
    </row>
    <row r="158" spans="1:27" x14ac:dyDescent="0.3">
      <c r="A158">
        <v>157</v>
      </c>
      <c r="B158" t="s">
        <v>1703</v>
      </c>
      <c r="C158" t="s">
        <v>1704</v>
      </c>
      <c r="D158">
        <v>-78.677169999999904</v>
      </c>
      <c r="E158">
        <v>-1.65810833333333</v>
      </c>
      <c r="F158" s="20">
        <v>7.5746520000000004</v>
      </c>
      <c r="G158" s="2">
        <f t="shared" si="5"/>
        <v>0.28661430833333257</v>
      </c>
      <c r="H158">
        <v>1.9</v>
      </c>
      <c r="I158">
        <v>2820.2</v>
      </c>
      <c r="J158">
        <v>221.1</v>
      </c>
      <c r="K158">
        <v>0.40700001000000002</v>
      </c>
      <c r="L158">
        <v>7.6380000099999998</v>
      </c>
      <c r="M158">
        <v>8.0550003100000005</v>
      </c>
      <c r="N158">
        <v>6.9433999999999996E-2</v>
      </c>
      <c r="O158">
        <v>2820.1999511700001</v>
      </c>
      <c r="P158">
        <v>9.9848480199999994</v>
      </c>
      <c r="Q158">
        <v>27.26874733</v>
      </c>
      <c r="R158">
        <v>27</v>
      </c>
      <c r="S158">
        <v>-1.65810835</v>
      </c>
      <c r="T158">
        <v>-78.677169800000001</v>
      </c>
      <c r="U158">
        <v>12.840080260000001</v>
      </c>
      <c r="V158">
        <v>1332.25</v>
      </c>
      <c r="Y158" s="21">
        <v>1259</v>
      </c>
      <c r="AA158" t="str">
        <f t="shared" si="4"/>
        <v xml:space="preserve"> </v>
      </c>
    </row>
    <row r="159" spans="1:27" x14ac:dyDescent="0.3">
      <c r="A159">
        <v>158</v>
      </c>
      <c r="B159" t="s">
        <v>1705</v>
      </c>
      <c r="C159" t="s">
        <v>1706</v>
      </c>
      <c r="D159">
        <v>-78.6772183333333</v>
      </c>
      <c r="E159">
        <v>-1.6581583333333301</v>
      </c>
      <c r="F159" s="20">
        <v>8.1125369999999997</v>
      </c>
      <c r="G159" s="2">
        <f t="shared" si="5"/>
        <v>0.38960229166666688</v>
      </c>
      <c r="H159">
        <v>1.9</v>
      </c>
      <c r="I159">
        <v>2819.9</v>
      </c>
      <c r="J159">
        <v>221.71</v>
      </c>
      <c r="K159">
        <v>1.4440000099999999</v>
      </c>
      <c r="L159">
        <v>5.4270000500000002</v>
      </c>
      <c r="M159">
        <v>10.03800011</v>
      </c>
      <c r="N159">
        <v>0.19148988</v>
      </c>
      <c r="O159">
        <v>2819.8999023400002</v>
      </c>
      <c r="P159">
        <v>9.9848480199999994</v>
      </c>
      <c r="Q159">
        <v>29.205133440000001</v>
      </c>
      <c r="R159">
        <v>27</v>
      </c>
      <c r="S159">
        <v>-1.6581583</v>
      </c>
      <c r="T159">
        <v>-78.677215579999995</v>
      </c>
      <c r="U159">
        <v>12.838439940000001</v>
      </c>
      <c r="V159">
        <v>1332.25</v>
      </c>
      <c r="Y159" s="21">
        <v>1259</v>
      </c>
      <c r="AA159" t="str">
        <f t="shared" si="4"/>
        <v xml:space="preserve"> </v>
      </c>
    </row>
    <row r="160" spans="1:27" x14ac:dyDescent="0.3">
      <c r="A160">
        <v>159</v>
      </c>
      <c r="B160" t="s">
        <v>1707</v>
      </c>
      <c r="C160" t="s">
        <v>1708</v>
      </c>
      <c r="D160">
        <v>-78.677266666666597</v>
      </c>
      <c r="E160">
        <v>-1.65821166666666</v>
      </c>
      <c r="F160" s="20">
        <v>8.2170260000000006</v>
      </c>
      <c r="G160" s="2">
        <f t="shared" si="5"/>
        <v>-5.2587466666667027E-2</v>
      </c>
      <c r="H160">
        <v>1.9</v>
      </c>
      <c r="I160">
        <v>2819.2</v>
      </c>
      <c r="J160">
        <v>220.47</v>
      </c>
      <c r="K160">
        <v>1.653</v>
      </c>
      <c r="L160">
        <v>5.6710000000000003</v>
      </c>
      <c r="M160">
        <v>7.4060001399999997</v>
      </c>
      <c r="N160">
        <v>2.917809E-2</v>
      </c>
      <c r="O160">
        <v>2819.1999511700001</v>
      </c>
      <c r="P160">
        <v>9.9958953899999994</v>
      </c>
      <c r="Q160">
        <v>29.581291199999999</v>
      </c>
      <c r="R160">
        <v>27</v>
      </c>
      <c r="S160">
        <v>-1.65821171</v>
      </c>
      <c r="T160">
        <v>-78.677268979999994</v>
      </c>
      <c r="U160">
        <v>12.838439940000001</v>
      </c>
      <c r="V160">
        <v>1466.75</v>
      </c>
      <c r="Y160" s="21">
        <v>1259.75</v>
      </c>
      <c r="AA160" t="str">
        <f t="shared" si="4"/>
        <v xml:space="preserve"> </v>
      </c>
    </row>
    <row r="161" spans="1:27" x14ac:dyDescent="0.3">
      <c r="A161">
        <v>160</v>
      </c>
      <c r="B161" t="s">
        <v>1709</v>
      </c>
      <c r="C161" t="s">
        <v>1710</v>
      </c>
      <c r="D161">
        <v>-78.677316666666599</v>
      </c>
      <c r="E161">
        <v>-1.6582666666666599</v>
      </c>
      <c r="F161" s="20">
        <v>8.0754769999999994</v>
      </c>
      <c r="G161" s="2">
        <f t="shared" si="5"/>
        <v>-0.12361946666666679</v>
      </c>
      <c r="H161">
        <v>1.8</v>
      </c>
      <c r="I161">
        <v>2819</v>
      </c>
      <c r="J161">
        <v>220.59</v>
      </c>
      <c r="K161">
        <v>0.54900002000000003</v>
      </c>
      <c r="L161">
        <v>6.0190000499999998</v>
      </c>
      <c r="M161">
        <v>7.6890001300000002</v>
      </c>
      <c r="N161">
        <v>2.9041339999999999E-2</v>
      </c>
      <c r="O161">
        <v>2819</v>
      </c>
      <c r="P161">
        <v>10.0072546</v>
      </c>
      <c r="Q161">
        <v>29.071714400000001</v>
      </c>
      <c r="R161">
        <v>28</v>
      </c>
      <c r="S161">
        <v>-1.65826666</v>
      </c>
      <c r="T161">
        <v>-78.677314760000002</v>
      </c>
      <c r="U161">
        <v>12.83430862</v>
      </c>
      <c r="V161">
        <v>1420</v>
      </c>
      <c r="Y161" s="21">
        <v>1259.75</v>
      </c>
      <c r="AA161" t="str">
        <f t="shared" si="4"/>
        <v xml:space="preserve"> </v>
      </c>
    </row>
    <row r="162" spans="1:27" x14ac:dyDescent="0.3">
      <c r="A162">
        <v>161</v>
      </c>
      <c r="B162" t="s">
        <v>1711</v>
      </c>
      <c r="C162" t="s">
        <v>1712</v>
      </c>
      <c r="D162">
        <v>-78.677363333333304</v>
      </c>
      <c r="E162">
        <v>-1.65832166666666</v>
      </c>
      <c r="F162" s="20">
        <v>7.9092216000000004</v>
      </c>
      <c r="G162" s="2">
        <f t="shared" si="5"/>
        <v>-0.4272193583333328</v>
      </c>
      <c r="H162">
        <v>1.8</v>
      </c>
      <c r="I162">
        <v>2819</v>
      </c>
      <c r="J162">
        <v>221.03</v>
      </c>
      <c r="K162">
        <v>0.221</v>
      </c>
      <c r="L162">
        <v>4.8140001300000002</v>
      </c>
      <c r="M162">
        <v>10.571999549999999</v>
      </c>
      <c r="N162">
        <v>6.3390619999999995E-2</v>
      </c>
      <c r="O162">
        <v>2819</v>
      </c>
      <c r="P162">
        <v>10.0072546</v>
      </c>
      <c r="Q162">
        <v>28.473197939999999</v>
      </c>
      <c r="R162">
        <v>28</v>
      </c>
      <c r="S162">
        <v>-1.6583216199999999</v>
      </c>
      <c r="T162">
        <v>-78.677360530000001</v>
      </c>
      <c r="U162">
        <v>12.82931423</v>
      </c>
      <c r="V162">
        <v>1420</v>
      </c>
      <c r="Y162" s="21">
        <v>1260.5</v>
      </c>
      <c r="AA162" t="str">
        <f t="shared" si="4"/>
        <v xml:space="preserve"> </v>
      </c>
    </row>
    <row r="163" spans="1:27" x14ac:dyDescent="0.3">
      <c r="A163">
        <v>162</v>
      </c>
      <c r="B163" t="s">
        <v>1713</v>
      </c>
      <c r="C163" t="s">
        <v>1714</v>
      </c>
      <c r="D163">
        <v>-78.677408333333304</v>
      </c>
      <c r="E163">
        <v>-1.6583716666666599</v>
      </c>
      <c r="F163" s="20">
        <v>7.1335354000000004</v>
      </c>
      <c r="G163" s="2">
        <f t="shared" si="5"/>
        <v>-1.0991464000000004</v>
      </c>
      <c r="H163">
        <v>1.8</v>
      </c>
      <c r="I163">
        <v>2819</v>
      </c>
      <c r="J163">
        <v>223.07</v>
      </c>
      <c r="K163">
        <v>0.33300000000000002</v>
      </c>
      <c r="L163">
        <v>4.1820001600000003</v>
      </c>
      <c r="M163">
        <v>10.19200039</v>
      </c>
      <c r="N163">
        <v>0.14251226</v>
      </c>
      <c r="O163">
        <v>2819</v>
      </c>
      <c r="P163">
        <v>10.01881981</v>
      </c>
      <c r="Q163">
        <v>25.680727009999998</v>
      </c>
      <c r="R163">
        <v>28</v>
      </c>
      <c r="S163">
        <v>-1.6583716900000001</v>
      </c>
      <c r="T163">
        <v>-78.677406309999995</v>
      </c>
      <c r="U163">
        <v>12.82931423</v>
      </c>
      <c r="V163">
        <v>1369.25</v>
      </c>
      <c r="Y163" s="21">
        <v>1260.5</v>
      </c>
      <c r="AA163" t="str">
        <f t="shared" si="4"/>
        <v xml:space="preserve"> </v>
      </c>
    </row>
    <row r="164" spans="1:27" x14ac:dyDescent="0.3">
      <c r="A164">
        <v>163</v>
      </c>
      <c r="B164" t="s">
        <v>1715</v>
      </c>
      <c r="C164" t="s">
        <v>1716</v>
      </c>
      <c r="D164">
        <v>-78.677445000000006</v>
      </c>
      <c r="E164">
        <v>-1.65841333333333</v>
      </c>
      <c r="F164" s="20">
        <v>5.8081255000000001</v>
      </c>
      <c r="G164" s="2">
        <f t="shared" si="5"/>
        <v>-1.3883774833333338</v>
      </c>
      <c r="H164">
        <v>1.8</v>
      </c>
      <c r="I164">
        <v>2819.2</v>
      </c>
      <c r="J164">
        <v>222.77</v>
      </c>
      <c r="K164">
        <v>0.114</v>
      </c>
      <c r="L164">
        <v>4.9070000599999997</v>
      </c>
      <c r="M164">
        <v>9.1450004600000003</v>
      </c>
      <c r="N164">
        <v>5.2188810000000002E-2</v>
      </c>
      <c r="O164">
        <v>2819.1999511700001</v>
      </c>
      <c r="P164">
        <v>10.03000259</v>
      </c>
      <c r="Q164">
        <v>20.909252169999998</v>
      </c>
      <c r="R164">
        <v>26</v>
      </c>
      <c r="S164">
        <v>-1.6584132899999999</v>
      </c>
      <c r="T164">
        <v>-78.677444460000004</v>
      </c>
      <c r="U164">
        <v>12.82439804</v>
      </c>
      <c r="V164">
        <v>1021.75</v>
      </c>
      <c r="Y164" s="21">
        <v>1264.75</v>
      </c>
      <c r="AA164" t="str">
        <f t="shared" si="4"/>
        <v xml:space="preserve"> </v>
      </c>
    </row>
    <row r="165" spans="1:27" x14ac:dyDescent="0.3">
      <c r="A165">
        <v>164</v>
      </c>
      <c r="B165" t="s">
        <v>1717</v>
      </c>
      <c r="C165" t="s">
        <v>1718</v>
      </c>
      <c r="D165">
        <v>-78.677475000000001</v>
      </c>
      <c r="E165">
        <v>-1.65844666666666</v>
      </c>
      <c r="F165" s="20">
        <v>4.4564649999999997</v>
      </c>
      <c r="G165" s="2">
        <f t="shared" si="5"/>
        <v>-1.321034625</v>
      </c>
      <c r="H165">
        <v>1.8</v>
      </c>
      <c r="I165">
        <v>2819.7</v>
      </c>
      <c r="J165">
        <v>222.21</v>
      </c>
      <c r="K165">
        <v>0.73799998</v>
      </c>
      <c r="L165">
        <v>4.7540001900000002</v>
      </c>
      <c r="M165">
        <v>8.8339996299999992</v>
      </c>
      <c r="N165">
        <v>5.5758729999999999E-2</v>
      </c>
      <c r="O165">
        <v>2819.6999511700001</v>
      </c>
      <c r="P165">
        <v>10.03000259</v>
      </c>
      <c r="Q165">
        <v>16.04327202</v>
      </c>
      <c r="R165">
        <v>26</v>
      </c>
      <c r="S165">
        <v>-1.65844667</v>
      </c>
      <c r="T165">
        <v>-78.67747498</v>
      </c>
      <c r="U165">
        <v>12.82000446</v>
      </c>
      <c r="V165">
        <v>1021.75</v>
      </c>
      <c r="Y165" s="21">
        <v>1270.5</v>
      </c>
      <c r="AA165" t="str">
        <f t="shared" si="4"/>
        <v xml:space="preserve"> </v>
      </c>
    </row>
    <row r="166" spans="1:27" x14ac:dyDescent="0.3">
      <c r="A166">
        <v>165</v>
      </c>
      <c r="B166" t="s">
        <v>1719</v>
      </c>
      <c r="C166" t="s">
        <v>1720</v>
      </c>
      <c r="D166">
        <v>-78.677496666666599</v>
      </c>
      <c r="E166">
        <v>-1.6584733333333299</v>
      </c>
      <c r="F166" s="20">
        <v>3.1531882000000002</v>
      </c>
      <c r="G166" s="2">
        <f t="shared" si="5"/>
        <v>-1.4118401666666667</v>
      </c>
      <c r="H166">
        <v>1.8</v>
      </c>
      <c r="I166">
        <v>2819.8</v>
      </c>
      <c r="J166">
        <v>222.1</v>
      </c>
      <c r="K166">
        <v>0.41199999999999998</v>
      </c>
      <c r="L166">
        <v>4.2890000300000004</v>
      </c>
      <c r="M166">
        <v>9.2119998899999995</v>
      </c>
      <c r="N166">
        <v>5.5683669999999998E-2</v>
      </c>
      <c r="O166">
        <v>2819.8000488299999</v>
      </c>
      <c r="P166">
        <v>10.03935242</v>
      </c>
      <c r="Q166">
        <v>11.351477620000001</v>
      </c>
      <c r="R166">
        <v>19</v>
      </c>
      <c r="S166">
        <v>-1.6584733700000001</v>
      </c>
      <c r="T166">
        <v>-78.677497860000003</v>
      </c>
      <c r="U166">
        <v>12.82000446</v>
      </c>
      <c r="V166">
        <v>1078</v>
      </c>
      <c r="Y166" s="21">
        <v>1270.5</v>
      </c>
      <c r="AA166" t="str">
        <f t="shared" si="4"/>
        <v xml:space="preserve"> </v>
      </c>
    </row>
    <row r="167" spans="1:27" x14ac:dyDescent="0.3">
      <c r="A167">
        <v>166</v>
      </c>
      <c r="B167" t="s">
        <v>1721</v>
      </c>
      <c r="C167" t="s">
        <v>1722</v>
      </c>
      <c r="D167">
        <v>-78.677509999999998</v>
      </c>
      <c r="E167">
        <v>-1.65849</v>
      </c>
      <c r="F167" s="20">
        <v>1.7464525</v>
      </c>
      <c r="G167" s="2">
        <f t="shared" si="5"/>
        <v>-1.0173483833333334</v>
      </c>
      <c r="H167">
        <v>1.8</v>
      </c>
      <c r="I167">
        <v>2819.9</v>
      </c>
      <c r="J167">
        <v>221.37</v>
      </c>
      <c r="K167">
        <v>0.84299999000000003</v>
      </c>
      <c r="L167">
        <v>5.5250000999999997</v>
      </c>
      <c r="M167">
        <v>8.3549995399999997</v>
      </c>
      <c r="N167">
        <v>4.3666539999999997E-2</v>
      </c>
      <c r="O167">
        <v>2819.8999023400002</v>
      </c>
      <c r="P167">
        <v>10.045887949999999</v>
      </c>
      <c r="Q167">
        <v>6.2872285799999998</v>
      </c>
      <c r="R167">
        <v>12</v>
      </c>
      <c r="S167">
        <v>-1.6584899399999999</v>
      </c>
      <c r="T167">
        <v>-78.67751312</v>
      </c>
      <c r="U167">
        <v>12.818165779999999</v>
      </c>
      <c r="V167">
        <v>821.75</v>
      </c>
      <c r="Y167" s="21">
        <v>1273</v>
      </c>
      <c r="AA167" t="str">
        <f t="shared" si="4"/>
        <v xml:space="preserve"> </v>
      </c>
    </row>
    <row r="168" spans="1:27" x14ac:dyDescent="0.3">
      <c r="A168">
        <v>167</v>
      </c>
      <c r="B168" t="s">
        <v>1723</v>
      </c>
      <c r="C168" t="s">
        <v>1724</v>
      </c>
      <c r="D168">
        <v>-78.677516666666605</v>
      </c>
      <c r="E168">
        <v>-1.6584999999999901</v>
      </c>
      <c r="F168" s="20">
        <v>1.0701075</v>
      </c>
      <c r="G168" s="2">
        <f t="shared" si="5"/>
        <v>-0.90153598333333329</v>
      </c>
      <c r="H168">
        <v>1.8</v>
      </c>
      <c r="I168">
        <v>2820.5</v>
      </c>
      <c r="J168">
        <v>221.37</v>
      </c>
      <c r="K168">
        <v>0.81900001</v>
      </c>
      <c r="L168">
        <v>5.4460001</v>
      </c>
      <c r="M168">
        <v>7.2430000300000001</v>
      </c>
      <c r="N168">
        <v>0.12502078999999999</v>
      </c>
      <c r="O168">
        <v>2820.5</v>
      </c>
      <c r="P168">
        <v>10.045887949999999</v>
      </c>
      <c r="Q168">
        <v>3.8523867100000002</v>
      </c>
      <c r="R168">
        <v>12</v>
      </c>
      <c r="S168">
        <v>-1.6584999600000001</v>
      </c>
      <c r="T168">
        <v>-78.67751312</v>
      </c>
      <c r="U168">
        <v>12.81699562</v>
      </c>
      <c r="V168">
        <v>821.75</v>
      </c>
      <c r="Y168" s="21">
        <v>1277.25</v>
      </c>
      <c r="AA168" t="str">
        <f t="shared" si="4"/>
        <v xml:space="preserve"> </v>
      </c>
    </row>
    <row r="169" spans="1:27" x14ac:dyDescent="0.3">
      <c r="A169">
        <v>168</v>
      </c>
      <c r="B169" t="s">
        <v>1725</v>
      </c>
      <c r="C169" t="s">
        <v>1726</v>
      </c>
      <c r="D169">
        <v>-78.677521666666607</v>
      </c>
      <c r="E169">
        <v>-1.6585066666666599</v>
      </c>
      <c r="F169" s="20">
        <v>0</v>
      </c>
      <c r="G169" s="2">
        <f t="shared" si="5"/>
        <v>-0.56786729166666661</v>
      </c>
      <c r="H169">
        <v>1.8</v>
      </c>
      <c r="I169">
        <v>2820.9</v>
      </c>
      <c r="J169">
        <v>221.37</v>
      </c>
      <c r="K169">
        <v>0.59899997999999999</v>
      </c>
      <c r="L169">
        <v>5.9299998299999999</v>
      </c>
      <c r="M169">
        <v>7.9710001899999998</v>
      </c>
      <c r="N169">
        <v>2.3176700000000001E-2</v>
      </c>
      <c r="O169">
        <v>2820.8999023400002</v>
      </c>
      <c r="P169">
        <v>10.049429890000001</v>
      </c>
      <c r="Q169">
        <v>0</v>
      </c>
      <c r="R169">
        <v>5</v>
      </c>
      <c r="S169">
        <v>-1.65850663</v>
      </c>
      <c r="T169">
        <v>-78.677520749999999</v>
      </c>
      <c r="U169">
        <v>12.81699562</v>
      </c>
      <c r="V169">
        <v>876.25</v>
      </c>
      <c r="Y169" s="21">
        <v>1277.25</v>
      </c>
      <c r="AA169" t="str">
        <f t="shared" si="4"/>
        <v xml:space="preserve"> </v>
      </c>
    </row>
    <row r="170" spans="1:27" x14ac:dyDescent="0.3">
      <c r="A170">
        <v>169</v>
      </c>
      <c r="B170" t="s">
        <v>1727</v>
      </c>
      <c r="C170" t="s">
        <v>1728</v>
      </c>
      <c r="D170">
        <v>-78.677526666666594</v>
      </c>
      <c r="E170">
        <v>-1.65851333333333</v>
      </c>
      <c r="F170" s="20">
        <v>0</v>
      </c>
      <c r="G170" s="2">
        <f t="shared" si="5"/>
        <v>-0.12640720833333333</v>
      </c>
      <c r="H170">
        <v>1.8</v>
      </c>
      <c r="I170">
        <v>2821</v>
      </c>
      <c r="J170">
        <v>221.37</v>
      </c>
      <c r="K170">
        <v>1E-3</v>
      </c>
      <c r="L170">
        <v>7.5939998600000003</v>
      </c>
      <c r="M170">
        <v>8.3620004699999999</v>
      </c>
      <c r="N170">
        <v>0.17044312</v>
      </c>
      <c r="O170">
        <v>2821</v>
      </c>
      <c r="P170">
        <v>10.051276209999999</v>
      </c>
      <c r="Q170">
        <v>0</v>
      </c>
      <c r="R170">
        <v>4</v>
      </c>
      <c r="S170">
        <v>-1.65851331</v>
      </c>
      <c r="T170">
        <v>-78.677528379999998</v>
      </c>
      <c r="U170">
        <v>12.81826115</v>
      </c>
      <c r="V170">
        <v>856.75</v>
      </c>
      <c r="Y170" s="21">
        <v>1277.25</v>
      </c>
      <c r="AA170" t="str">
        <f t="shared" si="4"/>
        <v xml:space="preserve"> </v>
      </c>
    </row>
    <row r="171" spans="1:27" x14ac:dyDescent="0.3">
      <c r="A171">
        <v>170</v>
      </c>
      <c r="B171" t="s">
        <v>1729</v>
      </c>
      <c r="C171" t="s">
        <v>1730</v>
      </c>
      <c r="D171">
        <v>-78.677535000000006</v>
      </c>
      <c r="E171">
        <v>-1.65852166666666</v>
      </c>
      <c r="F171" s="20">
        <v>0</v>
      </c>
      <c r="G171" s="2">
        <f t="shared" si="5"/>
        <v>1.4834724166666664</v>
      </c>
      <c r="H171">
        <v>1.9</v>
      </c>
      <c r="I171">
        <v>2821.1</v>
      </c>
      <c r="J171">
        <v>224.05</v>
      </c>
      <c r="K171">
        <v>1.7460000499999999</v>
      </c>
      <c r="L171">
        <v>5.6859998699999998</v>
      </c>
      <c r="M171">
        <v>6.7760000199999997</v>
      </c>
      <c r="N171">
        <v>7.6789860000000001E-2</v>
      </c>
      <c r="O171">
        <v>2821.1000976599998</v>
      </c>
      <c r="P171">
        <v>10.051276209999999</v>
      </c>
      <c r="Q171">
        <v>0</v>
      </c>
      <c r="R171">
        <v>4</v>
      </c>
      <c r="S171">
        <v>-1.65852165</v>
      </c>
      <c r="T171">
        <v>-78.677536009999997</v>
      </c>
      <c r="U171">
        <v>12.820281980000001</v>
      </c>
      <c r="V171">
        <v>856.75</v>
      </c>
      <c r="Y171" s="21">
        <v>1281.5</v>
      </c>
      <c r="AA171" t="str">
        <f t="shared" si="4"/>
        <v xml:space="preserve"> </v>
      </c>
    </row>
    <row r="172" spans="1:27" x14ac:dyDescent="0.3">
      <c r="A172">
        <v>171</v>
      </c>
      <c r="B172" t="s">
        <v>1731</v>
      </c>
      <c r="C172" t="s">
        <v>1732</v>
      </c>
      <c r="D172">
        <v>-78.677551666666602</v>
      </c>
      <c r="E172">
        <v>-1.6585366666666601</v>
      </c>
      <c r="F172" s="20">
        <v>2.5869939999999998</v>
      </c>
      <c r="G172" s="2">
        <f t="shared" si="5"/>
        <v>1.7124808083333336</v>
      </c>
      <c r="H172">
        <v>1.9</v>
      </c>
      <c r="I172">
        <v>2821.4</v>
      </c>
      <c r="J172">
        <v>220.28</v>
      </c>
      <c r="K172">
        <v>0.94599997999999996</v>
      </c>
      <c r="L172">
        <v>5.58300018</v>
      </c>
      <c r="M172">
        <v>7.7459998099999998</v>
      </c>
      <c r="N172">
        <v>3.5167789999999997E-2</v>
      </c>
      <c r="O172">
        <v>2821.3999023400002</v>
      </c>
      <c r="P172">
        <v>10.052949910000001</v>
      </c>
      <c r="Q172">
        <v>9.3131780600000003</v>
      </c>
      <c r="R172">
        <v>4</v>
      </c>
      <c r="S172">
        <v>-1.6585366699999999</v>
      </c>
      <c r="T172">
        <v>-78.677551269999995</v>
      </c>
      <c r="U172">
        <v>12.820281980000001</v>
      </c>
      <c r="V172">
        <v>975</v>
      </c>
      <c r="Y172" s="21">
        <v>1282.5</v>
      </c>
      <c r="AA172" t="str">
        <f t="shared" si="4"/>
        <v xml:space="preserve"> </v>
      </c>
    </row>
    <row r="173" spans="1:27" x14ac:dyDescent="0.3">
      <c r="A173">
        <v>172</v>
      </c>
      <c r="B173" t="s">
        <v>1733</v>
      </c>
      <c r="C173" t="s">
        <v>1734</v>
      </c>
      <c r="D173">
        <v>-78.677571666666594</v>
      </c>
      <c r="E173">
        <v>-1.65855666666666</v>
      </c>
      <c r="F173" s="20">
        <v>2.8942830000000002</v>
      </c>
      <c r="G173" s="2">
        <f t="shared" si="5"/>
        <v>-0.17453388333333328</v>
      </c>
      <c r="H173">
        <v>1.8</v>
      </c>
      <c r="I173">
        <v>2821.7</v>
      </c>
      <c r="J173">
        <v>226.26</v>
      </c>
      <c r="K173">
        <v>0.94099997999999996</v>
      </c>
      <c r="L173">
        <v>5.9419999099999998</v>
      </c>
      <c r="M173">
        <v>8.5439996699999998</v>
      </c>
      <c r="N173">
        <v>5.4282610000000002E-2</v>
      </c>
      <c r="O173">
        <v>2821.6999511700001</v>
      </c>
      <c r="P173">
        <v>10.055493350000001</v>
      </c>
      <c r="Q173">
        <v>10.419418329999999</v>
      </c>
      <c r="R173">
        <v>8</v>
      </c>
      <c r="S173">
        <v>-1.6585567000000001</v>
      </c>
      <c r="T173">
        <v>-78.677574160000006</v>
      </c>
      <c r="U173">
        <v>12.821856500000001</v>
      </c>
      <c r="V173">
        <v>1425.25</v>
      </c>
      <c r="Y173" s="21">
        <v>1282.5</v>
      </c>
      <c r="AA173" t="str">
        <f t="shared" si="4"/>
        <v xml:space="preserve"> </v>
      </c>
    </row>
    <row r="174" spans="1:27" x14ac:dyDescent="0.3">
      <c r="A174">
        <v>173</v>
      </c>
      <c r="B174" t="s">
        <v>1735</v>
      </c>
      <c r="C174" t="s">
        <v>1736</v>
      </c>
      <c r="D174">
        <v>-78.677598333333293</v>
      </c>
      <c r="E174">
        <v>-1.6585716666666599</v>
      </c>
      <c r="F174" s="20">
        <v>2.6044942999999998</v>
      </c>
      <c r="G174" s="2">
        <f t="shared" si="5"/>
        <v>-0.34799518333333351</v>
      </c>
      <c r="H174">
        <v>1.8</v>
      </c>
      <c r="I174">
        <v>2822</v>
      </c>
      <c r="J174">
        <v>242.28</v>
      </c>
      <c r="K174">
        <v>0.95599997000000003</v>
      </c>
      <c r="L174">
        <v>4.9070000599999997</v>
      </c>
      <c r="M174">
        <v>9.3389997499999993</v>
      </c>
      <c r="N174">
        <v>9.8806080000000004E-2</v>
      </c>
      <c r="O174">
        <v>2822</v>
      </c>
      <c r="P174">
        <v>10.055493350000001</v>
      </c>
      <c r="Q174">
        <v>9.3761796999999998</v>
      </c>
      <c r="R174">
        <v>8</v>
      </c>
      <c r="S174">
        <v>-1.6585717200000001</v>
      </c>
      <c r="T174">
        <v>-78.677597050000003</v>
      </c>
      <c r="U174">
        <v>12.82265759</v>
      </c>
      <c r="V174">
        <v>1425.25</v>
      </c>
      <c r="Y174" s="21">
        <v>1286.75</v>
      </c>
      <c r="AA174" t="str">
        <f t="shared" si="4"/>
        <v xml:space="preserve"> </v>
      </c>
    </row>
    <row r="175" spans="1:27" x14ac:dyDescent="0.3">
      <c r="A175">
        <v>174</v>
      </c>
      <c r="B175" t="s">
        <v>1737</v>
      </c>
      <c r="C175" t="s">
        <v>1738</v>
      </c>
      <c r="D175">
        <v>-78.677618333333299</v>
      </c>
      <c r="E175">
        <v>-1.6585799999999999</v>
      </c>
      <c r="F175" s="20">
        <v>2.2344089999999999</v>
      </c>
      <c r="G175" s="2">
        <f t="shared" si="5"/>
        <v>-0.60664291666666648</v>
      </c>
      <c r="H175">
        <v>1.8</v>
      </c>
      <c r="I175">
        <v>2822.3</v>
      </c>
      <c r="J175">
        <v>250.47</v>
      </c>
      <c r="K175">
        <v>-0.11600000000000001</v>
      </c>
      <c r="L175">
        <v>5.3600001300000004</v>
      </c>
      <c r="M175">
        <v>8.5679998400000006</v>
      </c>
      <c r="N175">
        <v>3.6571739999999998E-2</v>
      </c>
      <c r="O175">
        <v>2822.3000488299999</v>
      </c>
      <c r="P175">
        <v>10.059190750000001</v>
      </c>
      <c r="Q175">
        <v>8.0438728299999998</v>
      </c>
      <c r="R175">
        <v>10</v>
      </c>
      <c r="S175">
        <v>-1.65857995</v>
      </c>
      <c r="T175">
        <v>-78.677619930000006</v>
      </c>
      <c r="U175">
        <v>12.82265759</v>
      </c>
      <c r="V175">
        <v>1328.5</v>
      </c>
      <c r="Y175" s="21">
        <v>1286.75</v>
      </c>
      <c r="AA175" t="str">
        <f t="shared" si="4"/>
        <v xml:space="preserve"> </v>
      </c>
    </row>
    <row r="176" spans="1:27" x14ac:dyDescent="0.3">
      <c r="A176">
        <v>175</v>
      </c>
      <c r="B176" t="s">
        <v>1739</v>
      </c>
      <c r="C176" t="s">
        <v>1740</v>
      </c>
      <c r="D176">
        <v>-78.677633333333304</v>
      </c>
      <c r="E176">
        <v>-1.65858666666666</v>
      </c>
      <c r="F176" s="20">
        <v>1.4839442</v>
      </c>
      <c r="G176" s="2">
        <f t="shared" si="5"/>
        <v>-0.58648299166666662</v>
      </c>
      <c r="H176">
        <v>1.8</v>
      </c>
      <c r="I176">
        <v>2822.4</v>
      </c>
      <c r="J176">
        <v>250.47</v>
      </c>
      <c r="K176">
        <v>0.64200002</v>
      </c>
      <c r="L176">
        <v>5.9039998100000002</v>
      </c>
      <c r="M176">
        <v>7.7989997899999999</v>
      </c>
      <c r="N176">
        <v>3.3822480000000002E-2</v>
      </c>
      <c r="O176">
        <v>2822.3999023400002</v>
      </c>
      <c r="P176">
        <v>10.06299591</v>
      </c>
      <c r="Q176">
        <v>5.3421988499999999</v>
      </c>
      <c r="R176">
        <v>8</v>
      </c>
      <c r="S176">
        <v>-1.6585866199999999</v>
      </c>
      <c r="T176">
        <v>-78.677635190000004</v>
      </c>
      <c r="U176">
        <v>12.82309341</v>
      </c>
      <c r="V176">
        <v>932</v>
      </c>
      <c r="Y176" s="21">
        <v>1287.5</v>
      </c>
      <c r="AA176" t="str">
        <f t="shared" si="4"/>
        <v xml:space="preserve"> </v>
      </c>
    </row>
    <row r="177" spans="1:27" x14ac:dyDescent="0.3">
      <c r="A177">
        <v>176</v>
      </c>
      <c r="B177" t="s">
        <v>1741</v>
      </c>
      <c r="C177" t="s">
        <v>1742</v>
      </c>
      <c r="D177">
        <v>-78.677643333333293</v>
      </c>
      <c r="E177">
        <v>-1.658585</v>
      </c>
      <c r="F177" s="20">
        <v>1.2095971999999999</v>
      </c>
      <c r="G177" s="2">
        <f t="shared" si="5"/>
        <v>7.5063083333332115E-3</v>
      </c>
      <c r="H177">
        <v>1.7</v>
      </c>
      <c r="I177">
        <v>2822.1</v>
      </c>
      <c r="J177">
        <v>250.47</v>
      </c>
      <c r="K177">
        <v>1.3489999800000001</v>
      </c>
      <c r="L177">
        <v>6.1409997900000004</v>
      </c>
      <c r="M177">
        <v>8.1850004199999997</v>
      </c>
      <c r="N177">
        <v>7.4569540000000004E-2</v>
      </c>
      <c r="O177">
        <v>2822.1000976599998</v>
      </c>
      <c r="P177">
        <v>10.06299591</v>
      </c>
      <c r="Q177">
        <v>4.3545498800000004</v>
      </c>
      <c r="R177">
        <v>8</v>
      </c>
      <c r="S177">
        <v>-1.6585849500000001</v>
      </c>
      <c r="T177">
        <v>-78.677642820000003</v>
      </c>
      <c r="U177">
        <v>12.824172020000001</v>
      </c>
      <c r="V177">
        <v>932</v>
      </c>
      <c r="Y177" s="21">
        <v>1287.5</v>
      </c>
      <c r="AA177" t="str">
        <f t="shared" si="4"/>
        <v xml:space="preserve"> </v>
      </c>
    </row>
    <row r="178" spans="1:27" x14ac:dyDescent="0.3">
      <c r="A178">
        <v>177</v>
      </c>
      <c r="B178" t="s">
        <v>1743</v>
      </c>
      <c r="C178" t="s">
        <v>1744</v>
      </c>
      <c r="D178">
        <v>-78.677651666666605</v>
      </c>
      <c r="E178">
        <v>-1.6585783333333299</v>
      </c>
      <c r="F178" s="20">
        <v>1.4437958</v>
      </c>
      <c r="G178" s="2">
        <f t="shared" si="5"/>
        <v>0.34786644999999999</v>
      </c>
      <c r="H178">
        <v>1.7</v>
      </c>
      <c r="I178">
        <v>2821.7</v>
      </c>
      <c r="J178">
        <v>250.47</v>
      </c>
      <c r="K178">
        <v>1.5449999599999999</v>
      </c>
      <c r="L178">
        <v>5.8049998299999999</v>
      </c>
      <c r="M178">
        <v>7.8179998399999997</v>
      </c>
      <c r="N178">
        <v>2.4027409999999999E-2</v>
      </c>
      <c r="O178">
        <v>2821.6999511700001</v>
      </c>
      <c r="P178">
        <v>10.06569481</v>
      </c>
      <c r="Q178">
        <v>5.1976647399999996</v>
      </c>
      <c r="R178">
        <v>5</v>
      </c>
      <c r="S178">
        <v>-1.65857828</v>
      </c>
      <c r="T178">
        <v>-78.677650450000002</v>
      </c>
      <c r="U178">
        <v>12.824172020000001</v>
      </c>
      <c r="V178">
        <v>772.75</v>
      </c>
      <c r="Y178" s="21">
        <v>1292</v>
      </c>
      <c r="AA178" t="str">
        <f t="shared" si="4"/>
        <v xml:space="preserve"> </v>
      </c>
    </row>
    <row r="179" spans="1:27" x14ac:dyDescent="0.3">
      <c r="A179">
        <v>178</v>
      </c>
      <c r="B179" t="s">
        <v>1745</v>
      </c>
      <c r="C179" t="s">
        <v>1746</v>
      </c>
      <c r="D179">
        <v>-78.6776633333333</v>
      </c>
      <c r="E179">
        <v>-1.6585683333333301</v>
      </c>
      <c r="F179" s="20">
        <v>1.8231461</v>
      </c>
      <c r="G179" s="2">
        <f t="shared" si="5"/>
        <v>0.41864071666666686</v>
      </c>
      <c r="H179">
        <v>1.7</v>
      </c>
      <c r="I179">
        <v>2821.5</v>
      </c>
      <c r="J179">
        <v>302.49</v>
      </c>
      <c r="K179">
        <v>0.73500001000000004</v>
      </c>
      <c r="L179">
        <v>6.2129998200000003</v>
      </c>
      <c r="M179">
        <v>7.6430001299999999</v>
      </c>
      <c r="N179">
        <v>6.3867069999999998E-2</v>
      </c>
      <c r="O179">
        <v>2821.5</v>
      </c>
      <c r="P179">
        <v>10.067806239999999</v>
      </c>
      <c r="Q179">
        <v>6.5633258799999998</v>
      </c>
      <c r="R179">
        <v>5</v>
      </c>
      <c r="S179">
        <v>-1.65856838</v>
      </c>
      <c r="T179">
        <v>-78.677665709999999</v>
      </c>
      <c r="U179">
        <v>12.825713159999999</v>
      </c>
      <c r="V179">
        <v>1005.75</v>
      </c>
      <c r="Y179" s="21">
        <v>1292</v>
      </c>
      <c r="AA179" t="str">
        <f t="shared" si="4"/>
        <v xml:space="preserve"> </v>
      </c>
    </row>
    <row r="180" spans="1:27" x14ac:dyDescent="0.3">
      <c r="A180">
        <v>179</v>
      </c>
      <c r="B180" t="s">
        <v>1747</v>
      </c>
      <c r="C180" t="s">
        <v>1748</v>
      </c>
      <c r="D180">
        <v>-78.677671666666598</v>
      </c>
      <c r="E180">
        <v>-1.65855666666666</v>
      </c>
      <c r="F180" s="20">
        <v>2.2179380000000002</v>
      </c>
      <c r="G180" s="2">
        <f t="shared" si="5"/>
        <v>0.25307181666666656</v>
      </c>
      <c r="H180">
        <v>1.7</v>
      </c>
      <c r="I180">
        <v>2821.6</v>
      </c>
      <c r="J180">
        <v>323.13</v>
      </c>
      <c r="K180">
        <v>9.5000000000000001E-2</v>
      </c>
      <c r="L180">
        <v>7.4460001</v>
      </c>
      <c r="M180">
        <v>6.7519998599999997</v>
      </c>
      <c r="N180">
        <v>5.4245689999999999E-2</v>
      </c>
      <c r="O180">
        <v>2821.6000976599998</v>
      </c>
      <c r="P180">
        <v>10.067806239999999</v>
      </c>
      <c r="Q180">
        <v>7.9845762300000001</v>
      </c>
      <c r="R180">
        <v>5</v>
      </c>
      <c r="S180">
        <v>-1.6585567000000001</v>
      </c>
      <c r="T180">
        <v>-78.677673339999998</v>
      </c>
      <c r="U180">
        <v>12.827598569999999</v>
      </c>
      <c r="V180">
        <v>1005.75</v>
      </c>
      <c r="Y180" s="21">
        <v>1292</v>
      </c>
      <c r="AA180" t="str">
        <f t="shared" si="4"/>
        <v xml:space="preserve"> </v>
      </c>
    </row>
    <row r="181" spans="1:27" x14ac:dyDescent="0.3">
      <c r="A181">
        <v>180</v>
      </c>
      <c r="B181" t="s">
        <v>1749</v>
      </c>
      <c r="C181" t="s">
        <v>1750</v>
      </c>
      <c r="D181">
        <v>-78.677683333333306</v>
      </c>
      <c r="E181">
        <v>-1.6585383333333299</v>
      </c>
      <c r="F181" s="20">
        <v>2.3790461999999999</v>
      </c>
      <c r="G181" s="2">
        <f t="shared" si="5"/>
        <v>0.28549934166666663</v>
      </c>
      <c r="H181">
        <v>1.8</v>
      </c>
      <c r="I181">
        <v>2821.6</v>
      </c>
      <c r="J181">
        <v>329.19</v>
      </c>
      <c r="K181">
        <v>1.3250000500000001</v>
      </c>
      <c r="L181">
        <v>6.8020000500000002</v>
      </c>
      <c r="M181">
        <v>8.1020002400000006</v>
      </c>
      <c r="N181">
        <v>4.6697200000000001E-2</v>
      </c>
      <c r="O181">
        <v>2821.6000976599998</v>
      </c>
      <c r="P181">
        <v>10.070492740000001</v>
      </c>
      <c r="Q181">
        <v>8.5645656599999995</v>
      </c>
      <c r="R181">
        <v>8</v>
      </c>
      <c r="S181">
        <v>-1.65853834</v>
      </c>
      <c r="T181">
        <v>-78.677680969999997</v>
      </c>
      <c r="U181">
        <v>12.827598569999999</v>
      </c>
      <c r="V181">
        <v>1355.75</v>
      </c>
      <c r="Y181" s="21">
        <v>1299</v>
      </c>
      <c r="AA181" t="str">
        <f t="shared" si="4"/>
        <v xml:space="preserve"> </v>
      </c>
    </row>
    <row r="182" spans="1:27" x14ac:dyDescent="0.3">
      <c r="A182">
        <v>181</v>
      </c>
      <c r="B182" t="s">
        <v>1751</v>
      </c>
      <c r="C182" t="s">
        <v>1752</v>
      </c>
      <c r="D182">
        <v>-78.677695</v>
      </c>
      <c r="E182">
        <v>-1.65851666666666</v>
      </c>
      <c r="F182" s="20">
        <v>2.8541348000000002</v>
      </c>
      <c r="G182" s="2">
        <f t="shared" si="5"/>
        <v>0.64378879999999994</v>
      </c>
      <c r="H182">
        <v>1.8</v>
      </c>
      <c r="I182">
        <v>2821.5</v>
      </c>
      <c r="J182">
        <v>333.86</v>
      </c>
      <c r="K182">
        <v>-3.2000000000000001E-2</v>
      </c>
      <c r="L182">
        <v>5.7649998699999996</v>
      </c>
      <c r="M182">
        <v>7.3200001700000001</v>
      </c>
      <c r="N182">
        <v>-3.118837E-2</v>
      </c>
      <c r="O182">
        <v>2821.5</v>
      </c>
      <c r="P182">
        <v>10.07422066</v>
      </c>
      <c r="Q182">
        <v>10.27488518</v>
      </c>
      <c r="R182">
        <v>10</v>
      </c>
      <c r="S182">
        <v>-1.6585166499999999</v>
      </c>
      <c r="T182">
        <v>-78.677696229999995</v>
      </c>
      <c r="U182">
        <v>12.829156879999999</v>
      </c>
      <c r="V182">
        <v>1706.5</v>
      </c>
      <c r="Y182" s="21">
        <v>1312.25</v>
      </c>
      <c r="AA182" t="str">
        <f t="shared" si="4"/>
        <v xml:space="preserve"> </v>
      </c>
    </row>
    <row r="183" spans="1:27" x14ac:dyDescent="0.3">
      <c r="A183">
        <v>182</v>
      </c>
      <c r="B183" t="s">
        <v>1753</v>
      </c>
      <c r="C183" t="s">
        <v>1754</v>
      </c>
      <c r="D183">
        <v>-78.677706666666595</v>
      </c>
      <c r="E183">
        <v>-1.65849</v>
      </c>
      <c r="F183" s="20">
        <v>3.4867284000000001</v>
      </c>
      <c r="G183" s="2">
        <f t="shared" si="5"/>
        <v>0.21532541666666669</v>
      </c>
      <c r="H183">
        <v>1.8</v>
      </c>
      <c r="I183">
        <v>2821.4</v>
      </c>
      <c r="J183">
        <v>336.97</v>
      </c>
      <c r="K183">
        <v>1.48800004</v>
      </c>
      <c r="L183">
        <v>6.9930000300000001</v>
      </c>
      <c r="M183">
        <v>6.3070001600000003</v>
      </c>
      <c r="N183">
        <v>6.9568080000000004E-2</v>
      </c>
      <c r="O183">
        <v>2821.3999023400002</v>
      </c>
      <c r="P183">
        <v>10.07422066</v>
      </c>
      <c r="Q183">
        <v>12.55222225</v>
      </c>
      <c r="R183">
        <v>10</v>
      </c>
      <c r="S183">
        <v>-1.6584899399999999</v>
      </c>
      <c r="T183">
        <v>-78.677703859999994</v>
      </c>
      <c r="U183">
        <v>12.829958919999999</v>
      </c>
      <c r="V183">
        <v>1706.5</v>
      </c>
      <c r="Y183" s="21">
        <v>1312.25</v>
      </c>
      <c r="AA183" t="str">
        <f t="shared" si="4"/>
        <v xml:space="preserve"> </v>
      </c>
    </row>
    <row r="184" spans="1:27" x14ac:dyDescent="0.3">
      <c r="A184">
        <v>183</v>
      </c>
      <c r="B184" t="s">
        <v>1755</v>
      </c>
      <c r="C184" t="s">
        <v>1756</v>
      </c>
      <c r="D184">
        <v>-78.677718333333303</v>
      </c>
      <c r="E184">
        <v>-1.6584599999999901</v>
      </c>
      <c r="F184" s="20">
        <v>3.3539300000000001</v>
      </c>
      <c r="G184" s="2">
        <f t="shared" si="5"/>
        <v>7.1717916666666867E-2</v>
      </c>
      <c r="H184">
        <v>1.8</v>
      </c>
      <c r="I184">
        <v>2821.5</v>
      </c>
      <c r="J184">
        <v>340.42</v>
      </c>
      <c r="K184">
        <v>2.3280000699999999</v>
      </c>
      <c r="L184">
        <v>5.4679999400000003</v>
      </c>
      <c r="M184">
        <v>9.8400001499999998</v>
      </c>
      <c r="N184">
        <v>7.4792269999999994E-2</v>
      </c>
      <c r="O184">
        <v>2821.5</v>
      </c>
      <c r="P184">
        <v>10.07849979</v>
      </c>
      <c r="Q184">
        <v>12.07414722</v>
      </c>
      <c r="R184">
        <v>11</v>
      </c>
      <c r="S184">
        <v>-1.6584600199999999</v>
      </c>
      <c r="T184">
        <v>-78.677719120000006</v>
      </c>
      <c r="U184">
        <v>12.829958919999999</v>
      </c>
      <c r="V184">
        <v>1299</v>
      </c>
      <c r="Y184" s="21">
        <v>1313.25</v>
      </c>
      <c r="AA184" t="str">
        <f t="shared" si="4"/>
        <v xml:space="preserve"> </v>
      </c>
    </row>
    <row r="185" spans="1:27" x14ac:dyDescent="0.3">
      <c r="A185">
        <v>184</v>
      </c>
      <c r="B185" t="s">
        <v>1757</v>
      </c>
      <c r="C185" t="s">
        <v>1758</v>
      </c>
      <c r="D185">
        <v>-78.677729999999997</v>
      </c>
      <c r="E185">
        <v>-1.6584283333333301</v>
      </c>
      <c r="F185" s="20">
        <v>3.7935028000000002</v>
      </c>
      <c r="G185" s="2">
        <f t="shared" si="5"/>
        <v>0.6485501749999999</v>
      </c>
      <c r="H185">
        <v>1.9</v>
      </c>
      <c r="I185">
        <v>2821.3</v>
      </c>
      <c r="J185">
        <v>340.51</v>
      </c>
      <c r="K185">
        <v>0.66600000999999998</v>
      </c>
      <c r="L185">
        <v>6.7750000999999997</v>
      </c>
      <c r="M185">
        <v>6.9130001099999996</v>
      </c>
      <c r="N185">
        <v>8.0167699999999995E-3</v>
      </c>
      <c r="O185">
        <v>2821.3000488299999</v>
      </c>
      <c r="P185">
        <v>10.08349323</v>
      </c>
      <c r="Q185">
        <v>13.65660954</v>
      </c>
      <c r="R185">
        <v>13</v>
      </c>
      <c r="S185">
        <v>-1.6584283099999999</v>
      </c>
      <c r="T185">
        <v>-78.677726750000005</v>
      </c>
      <c r="U185">
        <v>12.83158302</v>
      </c>
      <c r="V185">
        <v>1209</v>
      </c>
      <c r="Y185" s="21">
        <v>1315</v>
      </c>
      <c r="AA185" t="str">
        <f t="shared" si="4"/>
        <v xml:space="preserve"> </v>
      </c>
    </row>
    <row r="186" spans="1:27" x14ac:dyDescent="0.3">
      <c r="A186">
        <v>185</v>
      </c>
      <c r="B186" t="s">
        <v>1759</v>
      </c>
      <c r="C186" t="s">
        <v>1760</v>
      </c>
      <c r="D186">
        <v>-78.677748333333298</v>
      </c>
      <c r="E186">
        <v>-1.6583933333333301</v>
      </c>
      <c r="F186" s="20">
        <v>4.4477149999999996</v>
      </c>
      <c r="G186" s="2">
        <f t="shared" si="5"/>
        <v>0.3586328333333329</v>
      </c>
      <c r="H186">
        <v>1.9</v>
      </c>
      <c r="I186">
        <v>2821.5</v>
      </c>
      <c r="J186">
        <v>327.86</v>
      </c>
      <c r="K186">
        <v>-1.55799997</v>
      </c>
      <c r="L186">
        <v>8.3059997600000006</v>
      </c>
      <c r="M186">
        <v>6.26100016</v>
      </c>
      <c r="N186">
        <v>9.1116849999999999E-2</v>
      </c>
      <c r="O186">
        <v>2821.5</v>
      </c>
      <c r="P186">
        <v>10.08349323</v>
      </c>
      <c r="Q186">
        <v>16.01177216</v>
      </c>
      <c r="R186">
        <v>13</v>
      </c>
      <c r="S186">
        <v>-1.6583933799999999</v>
      </c>
      <c r="T186">
        <v>-78.677749629999994</v>
      </c>
      <c r="U186">
        <v>12.831739430000001</v>
      </c>
      <c r="V186">
        <v>1209</v>
      </c>
      <c r="Y186" s="21">
        <v>1315</v>
      </c>
      <c r="AA186" t="str">
        <f t="shared" si="4"/>
        <v xml:space="preserve"> </v>
      </c>
    </row>
    <row r="187" spans="1:27" x14ac:dyDescent="0.3">
      <c r="A187">
        <v>186</v>
      </c>
      <c r="B187" t="s">
        <v>1761</v>
      </c>
      <c r="C187" t="s">
        <v>1762</v>
      </c>
      <c r="D187">
        <v>-78.677773333333306</v>
      </c>
      <c r="E187">
        <v>-1.65835666666666</v>
      </c>
      <c r="F187" s="20">
        <v>4.4544062999999996</v>
      </c>
      <c r="G187" s="2">
        <f t="shared" si="5"/>
        <v>-9.938459999999949E-2</v>
      </c>
      <c r="H187">
        <v>1.9</v>
      </c>
      <c r="I187">
        <v>2821.6</v>
      </c>
      <c r="J187">
        <v>326.67</v>
      </c>
      <c r="K187">
        <v>0.27599998999999997</v>
      </c>
      <c r="L187">
        <v>6.6719999300000001</v>
      </c>
      <c r="M187">
        <v>7.44000006</v>
      </c>
      <c r="N187">
        <v>0.10087543</v>
      </c>
      <c r="O187">
        <v>2821.6000976599998</v>
      </c>
      <c r="P187">
        <v>10.089385030000001</v>
      </c>
      <c r="Q187">
        <v>16.035861969999999</v>
      </c>
      <c r="R187">
        <v>15</v>
      </c>
      <c r="S187">
        <v>-1.6583566700000001</v>
      </c>
      <c r="T187">
        <v>-78.677772520000005</v>
      </c>
      <c r="U187">
        <v>12.831739430000001</v>
      </c>
      <c r="V187">
        <v>1245</v>
      </c>
      <c r="Y187" s="21">
        <v>1318.5</v>
      </c>
      <c r="AA187" t="str">
        <f t="shared" si="4"/>
        <v xml:space="preserve"> </v>
      </c>
    </row>
    <row r="188" spans="1:27" x14ac:dyDescent="0.3">
      <c r="A188">
        <v>187</v>
      </c>
      <c r="B188" t="s">
        <v>1763</v>
      </c>
      <c r="C188" t="s">
        <v>1764</v>
      </c>
      <c r="D188">
        <v>-78.677795000000003</v>
      </c>
      <c r="E188">
        <v>-1.65832333333333</v>
      </c>
      <c r="F188" s="20">
        <v>4.3375640000000004</v>
      </c>
      <c r="G188" s="2">
        <f t="shared" si="5"/>
        <v>-0.2169982416666664</v>
      </c>
      <c r="H188">
        <v>2</v>
      </c>
      <c r="I188">
        <v>2821.7</v>
      </c>
      <c r="J188">
        <v>326.75</v>
      </c>
      <c r="K188">
        <v>0.97299999000000004</v>
      </c>
      <c r="L188">
        <v>6.8210001</v>
      </c>
      <c r="M188">
        <v>5.5520000500000002</v>
      </c>
      <c r="N188">
        <v>0.11715608</v>
      </c>
      <c r="O188">
        <v>2821.6999511700001</v>
      </c>
      <c r="P188">
        <v>10.095684049999999</v>
      </c>
      <c r="Q188">
        <v>15.61522961</v>
      </c>
      <c r="R188">
        <v>16</v>
      </c>
      <c r="S188">
        <v>-1.65832329</v>
      </c>
      <c r="T188">
        <v>-78.677795410000002</v>
      </c>
      <c r="U188">
        <v>12.83238983</v>
      </c>
      <c r="V188">
        <v>1231.5</v>
      </c>
      <c r="Y188" s="21">
        <v>1318.5</v>
      </c>
      <c r="AA188" t="str">
        <f t="shared" si="4"/>
        <v xml:space="preserve"> </v>
      </c>
    </row>
    <row r="189" spans="1:27" x14ac:dyDescent="0.3">
      <c r="A189">
        <v>188</v>
      </c>
      <c r="B189" t="s">
        <v>1765</v>
      </c>
      <c r="C189" t="s">
        <v>1766</v>
      </c>
      <c r="D189">
        <v>-78.677818333333306</v>
      </c>
      <c r="E189">
        <v>-1.6582916666666601</v>
      </c>
      <c r="F189" s="20">
        <v>4.1049100000000003</v>
      </c>
      <c r="G189" s="2">
        <f t="shared" si="5"/>
        <v>-8.046800833333341E-2</v>
      </c>
      <c r="H189">
        <v>2</v>
      </c>
      <c r="I189">
        <v>2821.7</v>
      </c>
      <c r="J189">
        <v>325.04000000000002</v>
      </c>
      <c r="K189">
        <v>0.76200002</v>
      </c>
      <c r="L189">
        <v>6.2150001499999998</v>
      </c>
      <c r="M189">
        <v>8.52900028</v>
      </c>
      <c r="N189">
        <v>9.7560229999999998E-2</v>
      </c>
      <c r="O189">
        <v>2821.6999511700001</v>
      </c>
      <c r="P189">
        <v>10.095684049999999</v>
      </c>
      <c r="Q189">
        <v>14.777675629999999</v>
      </c>
      <c r="R189">
        <v>16</v>
      </c>
      <c r="S189">
        <v>-1.6582916999999999</v>
      </c>
      <c r="T189">
        <v>-78.677818299999998</v>
      </c>
      <c r="U189">
        <v>12.832499500000001</v>
      </c>
      <c r="V189">
        <v>1260.5</v>
      </c>
      <c r="Y189" s="21">
        <v>1318.5</v>
      </c>
      <c r="AA189" t="str">
        <f t="shared" si="4"/>
        <v xml:space="preserve"> </v>
      </c>
    </row>
    <row r="190" spans="1:27" x14ac:dyDescent="0.3">
      <c r="A190">
        <v>189</v>
      </c>
      <c r="B190" t="s">
        <v>1767</v>
      </c>
      <c r="C190" t="s">
        <v>1768</v>
      </c>
      <c r="D190">
        <v>-78.6778433333333</v>
      </c>
      <c r="E190">
        <v>-1.6582599999999901</v>
      </c>
      <c r="F190" s="20">
        <v>4.2557235000000002</v>
      </c>
      <c r="G190" s="2">
        <f t="shared" si="5"/>
        <v>0.39204659999999986</v>
      </c>
      <c r="H190">
        <v>2</v>
      </c>
      <c r="I190">
        <v>2821.8</v>
      </c>
      <c r="J190">
        <v>324.2</v>
      </c>
      <c r="K190">
        <v>-1.2710000299999999</v>
      </c>
      <c r="L190">
        <v>7.2899999600000003</v>
      </c>
      <c r="M190">
        <v>5.9619998900000004</v>
      </c>
      <c r="N190">
        <v>5.0008940000000002E-2</v>
      </c>
      <c r="O190">
        <v>2821.8000488299999</v>
      </c>
      <c r="P190">
        <v>10.102319720000001</v>
      </c>
      <c r="Q190">
        <v>15.320604319999999</v>
      </c>
      <c r="R190">
        <v>16</v>
      </c>
      <c r="S190">
        <v>-1.6582599899999999</v>
      </c>
      <c r="T190">
        <v>-78.677841189999995</v>
      </c>
      <c r="U190">
        <v>12.832499500000001</v>
      </c>
      <c r="V190">
        <v>1260.5</v>
      </c>
      <c r="Y190" s="21">
        <v>1318.5</v>
      </c>
      <c r="AA190" t="str">
        <f t="shared" si="4"/>
        <v xml:space="preserve"> </v>
      </c>
    </row>
    <row r="191" spans="1:27" x14ac:dyDescent="0.3">
      <c r="A191">
        <v>190</v>
      </c>
      <c r="B191" t="s">
        <v>1769</v>
      </c>
      <c r="C191" t="s">
        <v>1770</v>
      </c>
      <c r="D191">
        <v>-78.677873333333295</v>
      </c>
      <c r="E191">
        <v>-1.6582250000000001</v>
      </c>
      <c r="F191" s="20">
        <v>4.7652983999999998</v>
      </c>
      <c r="G191" s="2">
        <f t="shared" si="5"/>
        <v>0.37162938333333323</v>
      </c>
      <c r="H191">
        <v>2</v>
      </c>
      <c r="I191">
        <v>2821.6</v>
      </c>
      <c r="J191">
        <v>318.77</v>
      </c>
      <c r="K191">
        <v>0.46500000000000002</v>
      </c>
      <c r="L191">
        <v>7.1149997699999998</v>
      </c>
      <c r="M191">
        <v>7.7030000699999999</v>
      </c>
      <c r="N191">
        <v>4.4939880000000001E-2</v>
      </c>
      <c r="O191">
        <v>2821.6000976599998</v>
      </c>
      <c r="P191">
        <v>10.108866689999999</v>
      </c>
      <c r="Q191">
        <v>17.155073170000001</v>
      </c>
      <c r="R191">
        <v>16</v>
      </c>
      <c r="S191">
        <v>-1.6582250599999999</v>
      </c>
      <c r="T191">
        <v>-78.677871699999997</v>
      </c>
      <c r="U191">
        <v>12.83313274</v>
      </c>
      <c r="V191">
        <v>1336</v>
      </c>
      <c r="Y191" s="21">
        <v>1318.5</v>
      </c>
      <c r="AA191" t="str">
        <f t="shared" si="4"/>
        <v xml:space="preserve"> </v>
      </c>
    </row>
    <row r="192" spans="1:27" x14ac:dyDescent="0.3">
      <c r="A192">
        <v>191</v>
      </c>
      <c r="B192" t="s">
        <v>1771</v>
      </c>
      <c r="C192" t="s">
        <v>1772</v>
      </c>
      <c r="D192">
        <v>-78.677906666666601</v>
      </c>
      <c r="E192">
        <v>-1.65818833333333</v>
      </c>
      <c r="F192" s="20">
        <v>4.916112</v>
      </c>
      <c r="G192" s="2">
        <f t="shared" si="5"/>
        <v>4.250754166666685E-2</v>
      </c>
      <c r="H192">
        <v>2</v>
      </c>
      <c r="I192">
        <v>2821.2</v>
      </c>
      <c r="J192">
        <v>317.01</v>
      </c>
      <c r="K192">
        <v>0.51499998999999996</v>
      </c>
      <c r="L192">
        <v>6.6409997900000004</v>
      </c>
      <c r="M192">
        <v>6.6570000599999997</v>
      </c>
      <c r="N192">
        <v>3.9093959999999997E-2</v>
      </c>
      <c r="O192">
        <v>2821.1999511700001</v>
      </c>
      <c r="P192">
        <v>10.108866689999999</v>
      </c>
      <c r="Q192">
        <v>17.698001860000002</v>
      </c>
      <c r="R192">
        <v>16</v>
      </c>
      <c r="S192">
        <v>-1.6581883399999999</v>
      </c>
      <c r="T192">
        <v>-78.677909850000006</v>
      </c>
      <c r="U192">
        <v>12.83331585</v>
      </c>
      <c r="V192">
        <v>1379.25</v>
      </c>
      <c r="Y192" s="21">
        <v>1320.25</v>
      </c>
      <c r="AA192" t="str">
        <f t="shared" si="4"/>
        <v xml:space="preserve"> </v>
      </c>
    </row>
    <row r="193" spans="1:27" x14ac:dyDescent="0.3">
      <c r="A193">
        <v>192</v>
      </c>
      <c r="B193" t="s">
        <v>1773</v>
      </c>
      <c r="C193" t="s">
        <v>1774</v>
      </c>
      <c r="D193">
        <v>-78.677940000000007</v>
      </c>
      <c r="E193">
        <v>-1.65815333333333</v>
      </c>
      <c r="F193" s="20">
        <v>4.9284654000000003</v>
      </c>
      <c r="G193" s="2">
        <f t="shared" si="5"/>
        <v>6.33965000000003E-2</v>
      </c>
      <c r="H193">
        <v>2</v>
      </c>
      <c r="I193">
        <v>2821</v>
      </c>
      <c r="J193">
        <v>314.37</v>
      </c>
      <c r="K193">
        <v>1.4520000200000001</v>
      </c>
      <c r="L193">
        <v>6.0640001300000002</v>
      </c>
      <c r="M193">
        <v>6.8769998599999997</v>
      </c>
      <c r="N193">
        <v>-3.4723820000000002E-2</v>
      </c>
      <c r="O193">
        <v>2821</v>
      </c>
      <c r="P193">
        <v>10.11587048</v>
      </c>
      <c r="Q193">
        <v>17.742475509999998</v>
      </c>
      <c r="R193">
        <v>17</v>
      </c>
      <c r="S193">
        <v>-1.6581532999999999</v>
      </c>
      <c r="T193">
        <v>-78.677940370000002</v>
      </c>
      <c r="U193">
        <v>12.83331585</v>
      </c>
      <c r="V193">
        <v>1379.25</v>
      </c>
      <c r="Y193" s="21">
        <v>1322.25</v>
      </c>
      <c r="AA193" t="str">
        <f t="shared" si="4"/>
        <v xml:space="preserve"> </v>
      </c>
    </row>
    <row r="194" spans="1:27" x14ac:dyDescent="0.3">
      <c r="A194">
        <v>193</v>
      </c>
      <c r="B194" t="s">
        <v>1775</v>
      </c>
      <c r="C194" t="s">
        <v>1776</v>
      </c>
      <c r="D194">
        <v>-78.677975000000004</v>
      </c>
      <c r="E194">
        <v>-1.6581216666666601</v>
      </c>
      <c r="F194" s="20">
        <v>5.0509690000000003</v>
      </c>
      <c r="G194" s="2">
        <f t="shared" si="5"/>
        <v>2.685108333333271E-2</v>
      </c>
      <c r="H194">
        <v>2</v>
      </c>
      <c r="I194">
        <v>2820.7</v>
      </c>
      <c r="J194">
        <v>310.7</v>
      </c>
      <c r="K194">
        <v>1.1330000200000001</v>
      </c>
      <c r="L194">
        <v>6.4089999200000003</v>
      </c>
      <c r="M194">
        <v>6.7259998300000001</v>
      </c>
      <c r="N194">
        <v>4.3266119999999998E-2</v>
      </c>
      <c r="O194">
        <v>2820.6999511700001</v>
      </c>
      <c r="P194">
        <v>10.123220440000001</v>
      </c>
      <c r="Q194">
        <v>18.18348885</v>
      </c>
      <c r="R194">
        <v>18</v>
      </c>
      <c r="S194">
        <v>-1.6581217100000001</v>
      </c>
      <c r="T194">
        <v>-78.677978519999996</v>
      </c>
      <c r="U194">
        <v>12.833808899999999</v>
      </c>
      <c r="V194">
        <v>1398.25</v>
      </c>
      <c r="Y194" s="21">
        <v>1322.25</v>
      </c>
      <c r="AA194" t="str">
        <f t="shared" ref="AA194:AA257" si="6">IF(Y194&lt;=1000,Y194," ")</f>
        <v xml:space="preserve"> </v>
      </c>
    </row>
    <row r="195" spans="1:27" x14ac:dyDescent="0.3">
      <c r="A195">
        <v>194</v>
      </c>
      <c r="B195" t="s">
        <v>1777</v>
      </c>
      <c r="C195" t="s">
        <v>1778</v>
      </c>
      <c r="D195">
        <v>-78.678013333333297</v>
      </c>
      <c r="E195">
        <v>-1.6580883333333301</v>
      </c>
      <c r="F195" s="20">
        <v>5.0833963999999998</v>
      </c>
      <c r="G195" s="2">
        <f t="shared" si="5"/>
        <v>0.44669324999999976</v>
      </c>
      <c r="H195">
        <v>2</v>
      </c>
      <c r="I195">
        <v>2820.4</v>
      </c>
      <c r="J195">
        <v>313.42</v>
      </c>
      <c r="K195">
        <v>1.0369999400000001</v>
      </c>
      <c r="L195">
        <v>6.6510000199999997</v>
      </c>
      <c r="M195">
        <v>7.5789999999999997</v>
      </c>
      <c r="N195">
        <v>6.0994090000000001E-2</v>
      </c>
      <c r="O195">
        <v>2820.3999023400002</v>
      </c>
      <c r="P195">
        <v>10.123220440000001</v>
      </c>
      <c r="Q195">
        <v>18.300226210000002</v>
      </c>
      <c r="R195">
        <v>18</v>
      </c>
      <c r="S195">
        <v>-1.65808833</v>
      </c>
      <c r="T195">
        <v>-78.678016659999997</v>
      </c>
      <c r="U195">
        <v>12.834309579999999</v>
      </c>
      <c r="V195">
        <v>1503.5</v>
      </c>
      <c r="Y195" s="21">
        <v>1328.5</v>
      </c>
      <c r="AA195" t="str">
        <f t="shared" si="6"/>
        <v xml:space="preserve"> </v>
      </c>
    </row>
    <row r="196" spans="1:27" x14ac:dyDescent="0.3">
      <c r="A196">
        <v>195</v>
      </c>
      <c r="B196" t="s">
        <v>1779</v>
      </c>
      <c r="C196" t="s">
        <v>1780</v>
      </c>
      <c r="D196">
        <v>-78.678048333333294</v>
      </c>
      <c r="E196">
        <v>-1.65805333333333</v>
      </c>
      <c r="F196" s="20">
        <v>5.8333469999999998</v>
      </c>
      <c r="G196" s="2">
        <f t="shared" ref="G196:G259" si="7">((-F198)+(8*F197)-(8*F195)+(F194))/12</f>
        <v>0.43313899999999989</v>
      </c>
      <c r="H196">
        <v>2.1</v>
      </c>
      <c r="I196">
        <v>2820.5</v>
      </c>
      <c r="J196">
        <v>312.13</v>
      </c>
      <c r="K196">
        <v>0.96100003000000001</v>
      </c>
      <c r="L196">
        <v>6.4419999099999998</v>
      </c>
      <c r="M196">
        <v>7.6479997600000003</v>
      </c>
      <c r="N196">
        <v>3.2290390000000002E-2</v>
      </c>
      <c r="O196">
        <v>2820.5</v>
      </c>
      <c r="P196">
        <v>10.13063526</v>
      </c>
      <c r="Q196">
        <v>21.000047680000002</v>
      </c>
      <c r="R196">
        <v>18</v>
      </c>
      <c r="S196">
        <v>-1.6580532800000001</v>
      </c>
      <c r="T196">
        <v>-78.678047179999993</v>
      </c>
      <c r="U196">
        <v>12.834309579999999</v>
      </c>
      <c r="V196">
        <v>1503.5</v>
      </c>
      <c r="Y196" s="21">
        <v>1330.5</v>
      </c>
      <c r="AA196" t="str">
        <f t="shared" si="6"/>
        <v xml:space="preserve"> </v>
      </c>
    </row>
    <row r="197" spans="1:27" x14ac:dyDescent="0.3">
      <c r="A197">
        <v>196</v>
      </c>
      <c r="B197" t="s">
        <v>1781</v>
      </c>
      <c r="C197" t="s">
        <v>1782</v>
      </c>
      <c r="D197">
        <v>-78.678083333333305</v>
      </c>
      <c r="E197">
        <v>-1.65801833333333</v>
      </c>
      <c r="F197" s="20">
        <v>5.8271704</v>
      </c>
      <c r="G197" s="2">
        <f t="shared" si="7"/>
        <v>-6.5412716666666856E-2</v>
      </c>
      <c r="H197">
        <v>2.1</v>
      </c>
      <c r="I197">
        <v>2821.1</v>
      </c>
      <c r="J197">
        <v>309.72000000000003</v>
      </c>
      <c r="K197">
        <v>1.8919999599999999</v>
      </c>
      <c r="L197">
        <v>5.9749999000000003</v>
      </c>
      <c r="M197">
        <v>7.8229999499999998</v>
      </c>
      <c r="N197">
        <v>4.0809570000000003E-2</v>
      </c>
      <c r="O197">
        <v>2821.1000976599998</v>
      </c>
      <c r="P197">
        <v>10.138525960000001</v>
      </c>
      <c r="Q197">
        <v>20.97781372</v>
      </c>
      <c r="R197">
        <v>20</v>
      </c>
      <c r="S197">
        <v>-1.6580183500000001</v>
      </c>
      <c r="T197">
        <v>-78.678085330000002</v>
      </c>
      <c r="U197">
        <v>12.83469582</v>
      </c>
      <c r="V197">
        <v>1559.5</v>
      </c>
      <c r="Y197" s="21">
        <v>1330.5</v>
      </c>
      <c r="AA197" t="str">
        <f t="shared" si="6"/>
        <v xml:space="preserve"> </v>
      </c>
    </row>
    <row r="198" spans="1:27" x14ac:dyDescent="0.3">
      <c r="A198">
        <v>197</v>
      </c>
      <c r="B198" t="s">
        <v>1783</v>
      </c>
      <c r="C198" t="s">
        <v>1784</v>
      </c>
      <c r="D198">
        <v>-78.678118333333302</v>
      </c>
      <c r="E198">
        <v>-1.65798166666666</v>
      </c>
      <c r="F198" s="20">
        <v>5.8034929999999996</v>
      </c>
      <c r="G198" s="2">
        <f t="shared" si="7"/>
        <v>-0.11628434999999993</v>
      </c>
      <c r="H198">
        <v>2</v>
      </c>
      <c r="I198">
        <v>2821.9</v>
      </c>
      <c r="J198">
        <v>312.31</v>
      </c>
      <c r="K198">
        <v>0.88200003000000005</v>
      </c>
      <c r="L198">
        <v>6.4070000599999997</v>
      </c>
      <c r="M198">
        <v>7.7220001199999997</v>
      </c>
      <c r="N198">
        <v>3.9194510000000002E-2</v>
      </c>
      <c r="O198">
        <v>2821.8999023400002</v>
      </c>
      <c r="P198">
        <v>10.138525960000001</v>
      </c>
      <c r="Q198">
        <v>20.892574310000001</v>
      </c>
      <c r="R198">
        <v>20</v>
      </c>
      <c r="S198">
        <v>-1.6579816300000001</v>
      </c>
      <c r="T198">
        <v>-78.678115840000004</v>
      </c>
      <c r="U198">
        <v>12.834692</v>
      </c>
      <c r="V198">
        <v>1575</v>
      </c>
      <c r="Y198" s="21">
        <v>1332.25</v>
      </c>
      <c r="AA198" t="str">
        <f t="shared" si="6"/>
        <v xml:space="preserve"> </v>
      </c>
    </row>
    <row r="199" spans="1:27" x14ac:dyDescent="0.3">
      <c r="A199">
        <v>198</v>
      </c>
      <c r="B199" t="s">
        <v>1785</v>
      </c>
      <c r="C199" t="s">
        <v>1786</v>
      </c>
      <c r="D199">
        <v>-78.678155000000004</v>
      </c>
      <c r="E199">
        <v>-1.65794499999999</v>
      </c>
      <c r="F199" s="20">
        <v>5.6295169999999999</v>
      </c>
      <c r="G199" s="2">
        <f t="shared" si="7"/>
        <v>-7.2232774999999805E-2</v>
      </c>
      <c r="H199">
        <v>2</v>
      </c>
      <c r="I199">
        <v>2822.4</v>
      </c>
      <c r="J199">
        <v>314.3</v>
      </c>
      <c r="K199">
        <v>0.47</v>
      </c>
      <c r="L199">
        <v>6.7540001900000002</v>
      </c>
      <c r="M199">
        <v>7.9140000300000004</v>
      </c>
      <c r="N199">
        <v>3.623879E-2</v>
      </c>
      <c r="O199">
        <v>2822.3999023400002</v>
      </c>
      <c r="P199">
        <v>10.14674282</v>
      </c>
      <c r="Q199">
        <v>20.266260150000001</v>
      </c>
      <c r="R199">
        <v>20</v>
      </c>
      <c r="S199">
        <v>-1.65794504</v>
      </c>
      <c r="T199">
        <v>-78.678153989999998</v>
      </c>
      <c r="U199">
        <v>12.834692</v>
      </c>
      <c r="V199">
        <v>1575</v>
      </c>
      <c r="Y199" s="21">
        <v>1332.25</v>
      </c>
      <c r="AA199" t="str">
        <f t="shared" si="6"/>
        <v xml:space="preserve"> </v>
      </c>
    </row>
    <row r="200" spans="1:27" x14ac:dyDescent="0.3">
      <c r="A200">
        <v>199</v>
      </c>
      <c r="B200" t="s">
        <v>1787</v>
      </c>
      <c r="C200" t="s">
        <v>1788</v>
      </c>
      <c r="D200">
        <v>-78.678191666666606</v>
      </c>
      <c r="E200">
        <v>-1.65790833333333</v>
      </c>
      <c r="F200" s="20">
        <v>5.647532</v>
      </c>
      <c r="G200" s="2">
        <f t="shared" si="7"/>
        <v>-0.11868653333333305</v>
      </c>
      <c r="H200">
        <v>2</v>
      </c>
      <c r="I200">
        <v>2823</v>
      </c>
      <c r="J200">
        <v>313.41000000000003</v>
      </c>
      <c r="K200">
        <v>0.73100001000000003</v>
      </c>
      <c r="L200">
        <v>6.4089999200000003</v>
      </c>
      <c r="M200">
        <v>6.5269999500000004</v>
      </c>
      <c r="N200">
        <v>6.0001409999999998E-2</v>
      </c>
      <c r="O200">
        <v>2823</v>
      </c>
      <c r="P200">
        <v>10.15499878</v>
      </c>
      <c r="Q200">
        <v>20.331113819999999</v>
      </c>
      <c r="R200">
        <v>20</v>
      </c>
      <c r="S200">
        <v>-1.65790832</v>
      </c>
      <c r="T200">
        <v>-78.678192139999993</v>
      </c>
      <c r="U200">
        <v>12.834714890000001</v>
      </c>
      <c r="V200">
        <v>1560.75</v>
      </c>
      <c r="Y200" s="21">
        <v>1332.25</v>
      </c>
      <c r="AA200" t="str">
        <f t="shared" si="6"/>
        <v xml:space="preserve"> </v>
      </c>
    </row>
    <row r="201" spans="1:27" x14ac:dyDescent="0.3">
      <c r="A201">
        <v>200</v>
      </c>
      <c r="B201" t="s">
        <v>1789</v>
      </c>
      <c r="C201" t="s">
        <v>1790</v>
      </c>
      <c r="D201">
        <v>-78.678224999999998</v>
      </c>
      <c r="E201">
        <v>-1.65787333333333</v>
      </c>
      <c r="F201" s="20">
        <v>5.4462757000000002</v>
      </c>
      <c r="G201" s="2">
        <f t="shared" si="7"/>
        <v>0.1099365333333336</v>
      </c>
      <c r="H201">
        <v>2</v>
      </c>
      <c r="I201">
        <v>2823.4</v>
      </c>
      <c r="J201">
        <v>313.67</v>
      </c>
      <c r="K201">
        <v>1.56700003</v>
      </c>
      <c r="L201">
        <v>5.73799992</v>
      </c>
      <c r="M201">
        <v>6.6399998699999996</v>
      </c>
      <c r="N201">
        <v>-7.2276350000000003E-2</v>
      </c>
      <c r="O201">
        <v>2823.3999023400002</v>
      </c>
      <c r="P201">
        <v>10.15499878</v>
      </c>
      <c r="Q201">
        <v>19.60659218</v>
      </c>
      <c r="R201">
        <v>20</v>
      </c>
      <c r="S201">
        <v>-1.65787339</v>
      </c>
      <c r="T201">
        <v>-78.678222660000003</v>
      </c>
      <c r="U201">
        <v>12.8348608</v>
      </c>
      <c r="V201">
        <v>1566</v>
      </c>
      <c r="Y201" s="21">
        <v>1336</v>
      </c>
      <c r="AA201" t="str">
        <f t="shared" si="6"/>
        <v xml:space="preserve"> </v>
      </c>
    </row>
    <row r="202" spans="1:27" x14ac:dyDescent="0.3">
      <c r="A202">
        <v>201</v>
      </c>
      <c r="B202" t="s">
        <v>1791</v>
      </c>
      <c r="C202" t="s">
        <v>1792</v>
      </c>
      <c r="D202">
        <v>-78.6782616666666</v>
      </c>
      <c r="E202">
        <v>-1.65783666666666</v>
      </c>
      <c r="F202" s="20">
        <v>5.7618010000000002</v>
      </c>
      <c r="G202" s="2">
        <f t="shared" si="7"/>
        <v>-0.15681859166666698</v>
      </c>
      <c r="H202">
        <v>2</v>
      </c>
      <c r="I202">
        <v>2823.6</v>
      </c>
      <c r="J202">
        <v>313.5</v>
      </c>
      <c r="K202">
        <v>1.50199997</v>
      </c>
      <c r="L202">
        <v>6.3489999800000003</v>
      </c>
      <c r="M202">
        <v>7.5999999000000003</v>
      </c>
      <c r="N202">
        <v>4.6878349999999999E-2</v>
      </c>
      <c r="O202">
        <v>2823.6000976599998</v>
      </c>
      <c r="P202">
        <v>10.16323757</v>
      </c>
      <c r="Q202">
        <v>20.742483140000001</v>
      </c>
      <c r="R202">
        <v>20</v>
      </c>
      <c r="S202">
        <v>-1.65783668</v>
      </c>
      <c r="T202">
        <v>-78.678260800000004</v>
      </c>
      <c r="U202">
        <v>12.8348608</v>
      </c>
      <c r="V202">
        <v>1566</v>
      </c>
      <c r="Y202" s="21">
        <v>1347.25</v>
      </c>
      <c r="AA202" t="str">
        <f t="shared" si="6"/>
        <v xml:space="preserve"> </v>
      </c>
    </row>
    <row r="203" spans="1:27" x14ac:dyDescent="0.3">
      <c r="A203">
        <v>202</v>
      </c>
      <c r="B203" t="s">
        <v>1793</v>
      </c>
      <c r="C203" t="s">
        <v>1794</v>
      </c>
      <c r="D203">
        <v>-78.678294999999906</v>
      </c>
      <c r="E203">
        <v>-1.65780166666666</v>
      </c>
      <c r="F203" s="20">
        <v>5.2244305999999998</v>
      </c>
      <c r="G203" s="2">
        <f t="shared" si="7"/>
        <v>-3.2470799999999946E-2</v>
      </c>
      <c r="H203">
        <v>2</v>
      </c>
      <c r="I203">
        <v>2823.9</v>
      </c>
      <c r="J203">
        <v>314.8</v>
      </c>
      <c r="K203">
        <v>1.6139999599999999</v>
      </c>
      <c r="L203">
        <v>5.8959999099999996</v>
      </c>
      <c r="M203">
        <v>7.6979999499999998</v>
      </c>
      <c r="N203">
        <v>4.7296049999999999E-2</v>
      </c>
      <c r="O203">
        <v>2823.8999023400002</v>
      </c>
      <c r="P203">
        <v>10.171437259999999</v>
      </c>
      <c r="Q203">
        <v>18.807949069999999</v>
      </c>
      <c r="R203">
        <v>20</v>
      </c>
      <c r="S203">
        <v>-1.65780163</v>
      </c>
      <c r="T203">
        <v>-78.67829132</v>
      </c>
      <c r="U203">
        <v>12.835016250000001</v>
      </c>
      <c r="V203">
        <v>1562</v>
      </c>
      <c r="Y203" s="21">
        <v>1355.75</v>
      </c>
      <c r="AA203" t="str">
        <f t="shared" si="6"/>
        <v xml:space="preserve"> </v>
      </c>
    </row>
    <row r="204" spans="1:27" x14ac:dyDescent="0.3">
      <c r="A204">
        <v>203</v>
      </c>
      <c r="B204" t="s">
        <v>1795</v>
      </c>
      <c r="C204" t="s">
        <v>1796</v>
      </c>
      <c r="D204">
        <v>-78.678333333333299</v>
      </c>
      <c r="E204">
        <v>-1.6577649999999999</v>
      </c>
      <c r="F204" s="20">
        <v>5.7545942999999999</v>
      </c>
      <c r="G204" s="2">
        <f t="shared" si="7"/>
        <v>0.37789190000000056</v>
      </c>
      <c r="H204">
        <v>2</v>
      </c>
      <c r="I204">
        <v>2824.2</v>
      </c>
      <c r="J204">
        <v>313.02999999999997</v>
      </c>
      <c r="K204">
        <v>0.41199999999999998</v>
      </c>
      <c r="L204">
        <v>6.0980000499999996</v>
      </c>
      <c r="M204">
        <v>7.9670000099999996</v>
      </c>
      <c r="N204">
        <v>4.2581620000000001E-2</v>
      </c>
      <c r="O204">
        <v>2824.1999511700001</v>
      </c>
      <c r="P204">
        <v>10.171437259999999</v>
      </c>
      <c r="Q204">
        <v>20.71653938</v>
      </c>
      <c r="R204">
        <v>20</v>
      </c>
      <c r="S204">
        <v>-1.65776503</v>
      </c>
      <c r="T204">
        <v>-78.678337099999993</v>
      </c>
      <c r="U204">
        <v>12.835016250000001</v>
      </c>
      <c r="V204">
        <v>1573.75</v>
      </c>
      <c r="Y204" s="21">
        <v>1360.5</v>
      </c>
      <c r="AA204" t="str">
        <f t="shared" si="6"/>
        <v xml:space="preserve"> </v>
      </c>
    </row>
    <row r="205" spans="1:27" x14ac:dyDescent="0.3">
      <c r="A205">
        <v>204</v>
      </c>
      <c r="B205" t="s">
        <v>1797</v>
      </c>
      <c r="C205" t="s">
        <v>1798</v>
      </c>
      <c r="D205">
        <v>-78.678375000000003</v>
      </c>
      <c r="E205">
        <v>-1.6577283333333299</v>
      </c>
      <c r="F205" s="20">
        <v>5.7782717000000003</v>
      </c>
      <c r="G205" s="2">
        <f t="shared" si="7"/>
        <v>-8.5186200000000031E-2</v>
      </c>
      <c r="H205">
        <v>2</v>
      </c>
      <c r="I205">
        <v>2824.6</v>
      </c>
      <c r="J205">
        <v>311.97000000000003</v>
      </c>
      <c r="K205">
        <v>1.8680000299999999</v>
      </c>
      <c r="L205">
        <v>5.8460001899999998</v>
      </c>
      <c r="M205">
        <v>7.4450001700000001</v>
      </c>
      <c r="N205">
        <v>2.5351599999999998E-3</v>
      </c>
      <c r="O205">
        <v>2824.6000976599998</v>
      </c>
      <c r="P205">
        <v>10.179697989999999</v>
      </c>
      <c r="Q205">
        <v>20.801776889999999</v>
      </c>
      <c r="R205">
        <v>20</v>
      </c>
      <c r="S205">
        <v>-1.65772831</v>
      </c>
      <c r="T205">
        <v>-78.678375239999994</v>
      </c>
      <c r="U205">
        <v>12.835016250000001</v>
      </c>
      <c r="V205">
        <v>1573.75</v>
      </c>
      <c r="Y205" s="21">
        <v>1360.5</v>
      </c>
      <c r="AA205" t="str">
        <f t="shared" si="6"/>
        <v xml:space="preserve"> </v>
      </c>
    </row>
    <row r="206" spans="1:27" x14ac:dyDescent="0.3">
      <c r="A206">
        <v>205</v>
      </c>
      <c r="B206" t="s">
        <v>1799</v>
      </c>
      <c r="C206" t="s">
        <v>1800</v>
      </c>
      <c r="D206">
        <v>-78.678415000000001</v>
      </c>
      <c r="E206">
        <v>-1.6576916666666599</v>
      </c>
      <c r="F206" s="20">
        <v>5.6578270000000002</v>
      </c>
      <c r="G206" s="2">
        <f t="shared" si="7"/>
        <v>-0.17886604166666711</v>
      </c>
      <c r="H206">
        <v>2</v>
      </c>
      <c r="I206">
        <v>2825</v>
      </c>
      <c r="J206">
        <v>314.01</v>
      </c>
      <c r="K206">
        <v>0.189</v>
      </c>
      <c r="L206">
        <v>7.0960001899999998</v>
      </c>
      <c r="M206">
        <v>9.1070003499999999</v>
      </c>
      <c r="N206">
        <v>5.4301679999999998E-2</v>
      </c>
      <c r="O206">
        <v>2825</v>
      </c>
      <c r="P206">
        <v>10.1879034</v>
      </c>
      <c r="Q206">
        <v>20.36817551</v>
      </c>
      <c r="R206">
        <v>20</v>
      </c>
      <c r="S206">
        <v>-1.6576917200000001</v>
      </c>
      <c r="T206">
        <v>-78.678413390000003</v>
      </c>
      <c r="U206">
        <v>12.83511257</v>
      </c>
      <c r="V206">
        <v>1567.25</v>
      </c>
      <c r="Y206" s="21">
        <v>1369.25</v>
      </c>
      <c r="AA206" t="str">
        <f t="shared" si="6"/>
        <v xml:space="preserve"> </v>
      </c>
    </row>
    <row r="207" spans="1:27" x14ac:dyDescent="0.3">
      <c r="A207">
        <v>206</v>
      </c>
      <c r="B207" t="s">
        <v>1801</v>
      </c>
      <c r="C207" t="s">
        <v>1802</v>
      </c>
      <c r="D207">
        <v>-78.678453333333294</v>
      </c>
      <c r="E207">
        <v>-1.6576550000000001</v>
      </c>
      <c r="F207" s="20">
        <v>5.4725266000000001</v>
      </c>
      <c r="G207" s="2">
        <f t="shared" si="7"/>
        <v>-9.826935833333332E-2</v>
      </c>
      <c r="H207">
        <v>2</v>
      </c>
      <c r="I207">
        <v>2825.4</v>
      </c>
      <c r="J207">
        <v>313.31</v>
      </c>
      <c r="K207">
        <v>0.54600000000000004</v>
      </c>
      <c r="L207">
        <v>6.54799986</v>
      </c>
      <c r="M207">
        <v>9.6649999599999994</v>
      </c>
      <c r="N207">
        <v>3.996065E-2</v>
      </c>
      <c r="O207">
        <v>2825.3999023400002</v>
      </c>
      <c r="P207">
        <v>10.1879034</v>
      </c>
      <c r="Q207">
        <v>19.70109558</v>
      </c>
      <c r="R207">
        <v>20</v>
      </c>
      <c r="S207">
        <v>-1.6576550000000001</v>
      </c>
      <c r="T207">
        <v>-78.678451539999998</v>
      </c>
      <c r="U207">
        <v>12.835198399999999</v>
      </c>
      <c r="V207">
        <v>1553.25</v>
      </c>
      <c r="Y207" s="21">
        <v>1369.25</v>
      </c>
      <c r="AA207" t="str">
        <f t="shared" si="6"/>
        <v xml:space="preserve"> </v>
      </c>
    </row>
    <row r="208" spans="1:27" x14ac:dyDescent="0.3">
      <c r="A208">
        <v>207</v>
      </c>
      <c r="B208" t="s">
        <v>1803</v>
      </c>
      <c r="C208" t="s">
        <v>1804</v>
      </c>
      <c r="D208">
        <v>-78.678488333333306</v>
      </c>
      <c r="E208">
        <v>-1.6576183333333301</v>
      </c>
      <c r="F208" s="20">
        <v>5.4550260000000002</v>
      </c>
      <c r="G208" s="2">
        <f t="shared" si="7"/>
        <v>-0.1170562333333333</v>
      </c>
      <c r="H208">
        <v>2</v>
      </c>
      <c r="I208">
        <v>2825.6</v>
      </c>
      <c r="J208">
        <v>315.42</v>
      </c>
      <c r="K208">
        <v>1.9859999399999999</v>
      </c>
      <c r="L208">
        <v>5.7550001100000001</v>
      </c>
      <c r="M208">
        <v>6.8979997600000003</v>
      </c>
      <c r="N208">
        <v>-4.314482E-2</v>
      </c>
      <c r="O208">
        <v>2825.6000976599998</v>
      </c>
      <c r="P208">
        <v>10.196047780000001</v>
      </c>
      <c r="Q208">
        <v>19.638093949999998</v>
      </c>
      <c r="R208">
        <v>20</v>
      </c>
      <c r="S208">
        <v>-1.6576182800000001</v>
      </c>
      <c r="T208">
        <v>-78.678489690000006</v>
      </c>
      <c r="U208">
        <v>12.835198399999999</v>
      </c>
      <c r="V208">
        <v>1553.25</v>
      </c>
      <c r="Y208" s="21">
        <v>1369.25</v>
      </c>
      <c r="AA208" t="str">
        <f t="shared" si="6"/>
        <v xml:space="preserve"> </v>
      </c>
    </row>
    <row r="209" spans="1:27" x14ac:dyDescent="0.3">
      <c r="A209">
        <v>208</v>
      </c>
      <c r="B209" t="s">
        <v>1805</v>
      </c>
      <c r="C209" t="s">
        <v>1806</v>
      </c>
      <c r="D209">
        <v>-78.678524999999993</v>
      </c>
      <c r="E209">
        <v>-1.6575833333333301</v>
      </c>
      <c r="F209" s="20">
        <v>5.3350960000000001</v>
      </c>
      <c r="G209" s="2">
        <f t="shared" si="7"/>
        <v>0.36099196666666683</v>
      </c>
      <c r="H209">
        <v>2</v>
      </c>
      <c r="I209">
        <v>2826.1</v>
      </c>
      <c r="J209">
        <v>313.27999999999997</v>
      </c>
      <c r="K209">
        <v>0.51800000999999996</v>
      </c>
      <c r="L209">
        <v>6.3610000600000003</v>
      </c>
      <c r="M209">
        <v>8.4219999300000001</v>
      </c>
      <c r="N209">
        <v>5.4795730000000001E-2</v>
      </c>
      <c r="O209">
        <v>2826.1000976599998</v>
      </c>
      <c r="P209">
        <v>10.20417595</v>
      </c>
      <c r="Q209">
        <v>19.206344600000001</v>
      </c>
      <c r="R209">
        <v>20</v>
      </c>
      <c r="S209">
        <v>-1.6575833600000001</v>
      </c>
      <c r="T209">
        <v>-78.678527829999993</v>
      </c>
      <c r="U209">
        <v>12.835016250000001</v>
      </c>
      <c r="V209">
        <v>1555.75</v>
      </c>
      <c r="Y209" s="21">
        <v>1376.25</v>
      </c>
      <c r="AA209" t="str">
        <f t="shared" si="6"/>
        <v xml:space="preserve"> </v>
      </c>
    </row>
    <row r="210" spans="1:27" x14ac:dyDescent="0.3">
      <c r="A210">
        <v>209</v>
      </c>
      <c r="B210" t="s">
        <v>1807</v>
      </c>
      <c r="C210" t="s">
        <v>1808</v>
      </c>
      <c r="D210">
        <v>-78.678564999999907</v>
      </c>
      <c r="E210">
        <v>-1.6575466666666601</v>
      </c>
      <c r="F210" s="20">
        <v>5.9630570000000001</v>
      </c>
      <c r="G210" s="2">
        <f t="shared" si="7"/>
        <v>-6.335391666666694E-2</v>
      </c>
      <c r="H210">
        <v>2</v>
      </c>
      <c r="I210">
        <v>2826.4</v>
      </c>
      <c r="J210">
        <v>311.48</v>
      </c>
      <c r="K210">
        <v>2.0169999600000001</v>
      </c>
      <c r="L210">
        <v>5.4990000700000001</v>
      </c>
      <c r="M210">
        <v>7.4640002299999999</v>
      </c>
      <c r="N210">
        <v>3.101216E-2</v>
      </c>
      <c r="O210">
        <v>2826.3999023400002</v>
      </c>
      <c r="P210">
        <v>10.20417595</v>
      </c>
      <c r="Q210">
        <v>21.46700478</v>
      </c>
      <c r="R210">
        <v>20</v>
      </c>
      <c r="S210">
        <v>-1.6575466400000001</v>
      </c>
      <c r="T210">
        <v>-78.678565980000002</v>
      </c>
      <c r="U210">
        <v>12.8347578</v>
      </c>
      <c r="V210">
        <v>1522.5</v>
      </c>
      <c r="Y210" s="21">
        <v>1379.25</v>
      </c>
      <c r="AA210" t="str">
        <f t="shared" si="6"/>
        <v xml:space="preserve"> </v>
      </c>
    </row>
    <row r="211" spans="1:27" x14ac:dyDescent="0.3">
      <c r="A211">
        <v>210</v>
      </c>
      <c r="B211" t="s">
        <v>1809</v>
      </c>
      <c r="C211" t="s">
        <v>1810</v>
      </c>
      <c r="D211">
        <v>-78.678606666666596</v>
      </c>
      <c r="E211">
        <v>-1.6575116666666601</v>
      </c>
      <c r="F211" s="20">
        <v>5.2048709999999998</v>
      </c>
      <c r="G211" s="2">
        <f t="shared" si="7"/>
        <v>-0.51017558333333335</v>
      </c>
      <c r="H211">
        <v>2</v>
      </c>
      <c r="I211">
        <v>2826.6</v>
      </c>
      <c r="J211">
        <v>313.52999999999997</v>
      </c>
      <c r="K211">
        <v>1.5880000599999999</v>
      </c>
      <c r="L211">
        <v>5.8600001300000004</v>
      </c>
      <c r="M211">
        <v>7.7369999900000002</v>
      </c>
      <c r="N211">
        <v>3.223351E-2</v>
      </c>
      <c r="O211">
        <v>2826.6000976599998</v>
      </c>
      <c r="P211">
        <v>10.21264839</v>
      </c>
      <c r="Q211">
        <v>18.737535479999998</v>
      </c>
      <c r="R211">
        <v>20</v>
      </c>
      <c r="S211">
        <v>-1.6575117100000001</v>
      </c>
      <c r="T211">
        <v>-78.678604129999997</v>
      </c>
      <c r="U211">
        <v>12.8347578</v>
      </c>
      <c r="V211">
        <v>1522.5</v>
      </c>
      <c r="Y211" s="21">
        <v>1379.25</v>
      </c>
      <c r="AA211" t="str">
        <f t="shared" si="6"/>
        <v xml:space="preserve"> </v>
      </c>
    </row>
    <row r="212" spans="1:27" x14ac:dyDescent="0.3">
      <c r="A212">
        <v>211</v>
      </c>
      <c r="B212" t="s">
        <v>1811</v>
      </c>
      <c r="C212" t="s">
        <v>1812</v>
      </c>
      <c r="D212">
        <v>-78.678643333333298</v>
      </c>
      <c r="E212">
        <v>-1.65747666666666</v>
      </c>
      <c r="F212" s="20">
        <v>5.1734730000000004</v>
      </c>
      <c r="G212" s="2">
        <f t="shared" si="7"/>
        <v>5.5461500000000497E-2</v>
      </c>
      <c r="H212">
        <v>2</v>
      </c>
      <c r="I212">
        <v>2826.9</v>
      </c>
      <c r="J212">
        <v>313.62</v>
      </c>
      <c r="K212">
        <v>1.30999994</v>
      </c>
      <c r="L212">
        <v>5.8509998300000001</v>
      </c>
      <c r="M212">
        <v>7.9640002299999999</v>
      </c>
      <c r="N212">
        <v>3.5180509999999998E-2</v>
      </c>
      <c r="O212">
        <v>2826.8999023400002</v>
      </c>
      <c r="P212">
        <v>10.220638279999999</v>
      </c>
      <c r="Q212">
        <v>18.62450218</v>
      </c>
      <c r="R212">
        <v>19</v>
      </c>
      <c r="S212">
        <v>-1.6574766599999999</v>
      </c>
      <c r="T212">
        <v>-78.678642269999997</v>
      </c>
      <c r="U212">
        <v>12.834431650000001</v>
      </c>
      <c r="V212">
        <v>1464.5</v>
      </c>
      <c r="Y212" s="21">
        <v>1384.25</v>
      </c>
      <c r="AA212" t="str">
        <f t="shared" si="6"/>
        <v xml:space="preserve"> </v>
      </c>
    </row>
    <row r="213" spans="1:27" x14ac:dyDescent="0.3">
      <c r="A213">
        <v>212</v>
      </c>
      <c r="B213" t="s">
        <v>1813</v>
      </c>
      <c r="C213" t="s">
        <v>1814</v>
      </c>
      <c r="D213">
        <v>-78.67868</v>
      </c>
      <c r="E213">
        <v>-1.6574449999999901</v>
      </c>
      <c r="F213" s="20">
        <v>5.1405310000000002</v>
      </c>
      <c r="G213" s="2">
        <f t="shared" si="7"/>
        <v>-0.22776446666666708</v>
      </c>
      <c r="H213">
        <v>1.9</v>
      </c>
      <c r="I213">
        <v>2827.5</v>
      </c>
      <c r="J213">
        <v>311.77999999999997</v>
      </c>
      <c r="K213">
        <v>9.5000000000000001E-2</v>
      </c>
      <c r="L213">
        <v>6.5359997700000001</v>
      </c>
      <c r="M213">
        <v>7.7800002099999999</v>
      </c>
      <c r="N213">
        <v>4.8688469999999998E-2</v>
      </c>
      <c r="O213">
        <v>2827.5</v>
      </c>
      <c r="P213">
        <v>10.220638279999999</v>
      </c>
      <c r="Q213">
        <v>18.505910870000001</v>
      </c>
      <c r="R213">
        <v>19</v>
      </c>
      <c r="S213">
        <v>-1.6574449499999999</v>
      </c>
      <c r="T213">
        <v>-78.678680420000006</v>
      </c>
      <c r="U213">
        <v>12.83345699</v>
      </c>
      <c r="V213">
        <v>1394.25</v>
      </c>
      <c r="Y213" s="21">
        <v>1394.25</v>
      </c>
      <c r="AA213" t="str">
        <f t="shared" si="6"/>
        <v xml:space="preserve"> </v>
      </c>
    </row>
    <row r="214" spans="1:27" x14ac:dyDescent="0.3">
      <c r="A214">
        <v>213</v>
      </c>
      <c r="B214" t="s">
        <v>1815</v>
      </c>
      <c r="C214" t="s">
        <v>1816</v>
      </c>
      <c r="D214">
        <v>-78.678713333333306</v>
      </c>
      <c r="E214">
        <v>-1.6574133333333301</v>
      </c>
      <c r="F214" s="20">
        <v>4.7827989999999998</v>
      </c>
      <c r="G214" s="2">
        <f t="shared" si="7"/>
        <v>-0.1972246333333334</v>
      </c>
      <c r="H214">
        <v>1.9</v>
      </c>
      <c r="I214">
        <v>2828.1</v>
      </c>
      <c r="J214">
        <v>313.38</v>
      </c>
      <c r="K214">
        <v>1.7610000400000001</v>
      </c>
      <c r="L214">
        <v>5.8680000300000001</v>
      </c>
      <c r="M214">
        <v>7.9070000599999997</v>
      </c>
      <c r="N214">
        <v>5.6671880000000001E-2</v>
      </c>
      <c r="O214">
        <v>2828.1000976599998</v>
      </c>
      <c r="P214">
        <v>10.228491780000001</v>
      </c>
      <c r="Q214">
        <v>17.2180748</v>
      </c>
      <c r="R214">
        <v>19</v>
      </c>
      <c r="S214">
        <v>-1.6574133600000001</v>
      </c>
      <c r="T214">
        <v>-78.678710940000002</v>
      </c>
      <c r="U214">
        <v>12.83345699</v>
      </c>
      <c r="V214">
        <v>1394.25</v>
      </c>
      <c r="Y214" s="21">
        <v>1394.25</v>
      </c>
      <c r="AA214" t="str">
        <f t="shared" si="6"/>
        <v xml:space="preserve"> </v>
      </c>
    </row>
    <row r="215" spans="1:27" x14ac:dyDescent="0.3">
      <c r="A215">
        <v>214</v>
      </c>
      <c r="B215" t="s">
        <v>1817</v>
      </c>
      <c r="C215" t="s">
        <v>1818</v>
      </c>
      <c r="D215">
        <v>-78.678746666666598</v>
      </c>
      <c r="E215">
        <v>-1.6573816666666601</v>
      </c>
      <c r="F215" s="20">
        <v>4.8126525999999998</v>
      </c>
      <c r="G215" s="2">
        <f t="shared" si="7"/>
        <v>0.15604656666666705</v>
      </c>
      <c r="H215">
        <v>1.9</v>
      </c>
      <c r="I215">
        <v>2828.4</v>
      </c>
      <c r="J215">
        <v>310.87</v>
      </c>
      <c r="K215">
        <v>1.9309999900000001</v>
      </c>
      <c r="L215">
        <v>5.6589999200000003</v>
      </c>
      <c r="M215">
        <v>7.4470000299999999</v>
      </c>
      <c r="N215">
        <v>4.3064150000000002E-2</v>
      </c>
      <c r="O215">
        <v>2828.3999023400002</v>
      </c>
      <c r="P215">
        <v>10.2359066</v>
      </c>
      <c r="Q215">
        <v>17.325548170000001</v>
      </c>
      <c r="R215">
        <v>17</v>
      </c>
      <c r="S215">
        <v>-1.65738165</v>
      </c>
      <c r="T215">
        <v>-78.678749080000003</v>
      </c>
      <c r="U215">
        <v>12.8322916</v>
      </c>
      <c r="V215">
        <v>1313.25</v>
      </c>
      <c r="Y215" s="21">
        <v>1398.25</v>
      </c>
      <c r="AA215" t="str">
        <f t="shared" si="6"/>
        <v xml:space="preserve"> </v>
      </c>
    </row>
    <row r="216" spans="1:27" x14ac:dyDescent="0.3">
      <c r="A216">
        <v>215</v>
      </c>
      <c r="B216" t="s">
        <v>1819</v>
      </c>
      <c r="C216" t="s">
        <v>1820</v>
      </c>
      <c r="D216">
        <v>-78.678780000000003</v>
      </c>
      <c r="E216">
        <v>-1.6573516666666599</v>
      </c>
      <c r="F216" s="20">
        <v>4.9171414000000002</v>
      </c>
      <c r="G216" s="2">
        <f t="shared" si="7"/>
        <v>-0.27511888333333334</v>
      </c>
      <c r="H216">
        <v>1.9</v>
      </c>
      <c r="I216">
        <v>2828.7</v>
      </c>
      <c r="J216">
        <v>312.55</v>
      </c>
      <c r="K216">
        <v>1.2259999500000001</v>
      </c>
      <c r="L216">
        <v>5.8460001899999998</v>
      </c>
      <c r="M216">
        <v>8.3520002400000006</v>
      </c>
      <c r="N216">
        <v>7.0216120000000007E-2</v>
      </c>
      <c r="O216">
        <v>2828.6999511700001</v>
      </c>
      <c r="P216">
        <v>10.2359066</v>
      </c>
      <c r="Q216">
        <v>17.701707840000001</v>
      </c>
      <c r="R216">
        <v>17</v>
      </c>
      <c r="S216">
        <v>-1.6573516100000001</v>
      </c>
      <c r="T216">
        <v>-78.678779599999999</v>
      </c>
      <c r="U216">
        <v>12.83158684</v>
      </c>
      <c r="V216">
        <v>1254</v>
      </c>
      <c r="Y216" s="21">
        <v>1416.75</v>
      </c>
      <c r="AA216" t="str">
        <f t="shared" si="6"/>
        <v xml:space="preserve"> </v>
      </c>
    </row>
    <row r="217" spans="1:27" x14ac:dyDescent="0.3">
      <c r="A217">
        <v>216</v>
      </c>
      <c r="B217" t="s">
        <v>1821</v>
      </c>
      <c r="C217" t="s">
        <v>1822</v>
      </c>
      <c r="D217">
        <v>-78.678809999999999</v>
      </c>
      <c r="E217">
        <v>-1.6573249999999999</v>
      </c>
      <c r="F217" s="20">
        <v>4.3427113999999998</v>
      </c>
      <c r="G217" s="2">
        <f t="shared" si="7"/>
        <v>-0.26396681666666666</v>
      </c>
      <c r="H217">
        <v>1.9</v>
      </c>
      <c r="I217">
        <v>2828.8</v>
      </c>
      <c r="J217">
        <v>312.83</v>
      </c>
      <c r="K217">
        <v>0.90799998999999998</v>
      </c>
      <c r="L217">
        <v>5.7259998300000001</v>
      </c>
      <c r="M217">
        <v>8.2899999599999994</v>
      </c>
      <c r="N217">
        <v>3.6474890000000003E-2</v>
      </c>
      <c r="O217">
        <v>2828.8000488299999</v>
      </c>
      <c r="P217">
        <v>10.24286747</v>
      </c>
      <c r="Q217">
        <v>15.63376045</v>
      </c>
      <c r="R217">
        <v>17</v>
      </c>
      <c r="S217">
        <v>-1.65732503</v>
      </c>
      <c r="T217">
        <v>-78.678810119999994</v>
      </c>
      <c r="U217">
        <v>12.82931423</v>
      </c>
      <c r="V217">
        <v>1254</v>
      </c>
      <c r="Y217" s="21">
        <v>1420</v>
      </c>
      <c r="AA217" t="str">
        <f t="shared" si="6"/>
        <v xml:space="preserve"> </v>
      </c>
    </row>
    <row r="218" spans="1:27" x14ac:dyDescent="0.3">
      <c r="A218">
        <v>217</v>
      </c>
      <c r="B218" t="s">
        <v>1823</v>
      </c>
      <c r="C218" t="s">
        <v>1824</v>
      </c>
      <c r="D218">
        <v>-78.678838333333303</v>
      </c>
      <c r="E218">
        <v>-1.65729833333333</v>
      </c>
      <c r="F218" s="20">
        <v>4.3246960000000003</v>
      </c>
      <c r="G218" s="2">
        <f t="shared" si="7"/>
        <v>-0.52094173333333316</v>
      </c>
      <c r="H218">
        <v>1.9</v>
      </c>
      <c r="I218">
        <v>2828.9</v>
      </c>
      <c r="J218">
        <v>311.63</v>
      </c>
      <c r="K218">
        <v>0.80699997999999995</v>
      </c>
      <c r="L218">
        <v>5.3790001900000002</v>
      </c>
      <c r="M218">
        <v>8.2279996900000008</v>
      </c>
      <c r="N218">
        <v>4.5376729999999997E-2</v>
      </c>
      <c r="O218">
        <v>2828.8999023400002</v>
      </c>
      <c r="P218">
        <v>10.249423030000001</v>
      </c>
      <c r="Q218">
        <v>15.56890583</v>
      </c>
      <c r="R218">
        <v>15</v>
      </c>
      <c r="S218">
        <v>-1.6572983299999999</v>
      </c>
      <c r="T218">
        <v>-78.678840640000004</v>
      </c>
      <c r="U218">
        <v>12.82931423</v>
      </c>
      <c r="V218">
        <v>1215.75</v>
      </c>
      <c r="Y218" s="21">
        <v>1420</v>
      </c>
      <c r="AA218" t="str">
        <f t="shared" si="6"/>
        <v xml:space="preserve"> </v>
      </c>
    </row>
    <row r="219" spans="1:27" x14ac:dyDescent="0.3">
      <c r="A219">
        <v>218</v>
      </c>
      <c r="B219" t="s">
        <v>1825</v>
      </c>
      <c r="C219" t="s">
        <v>1826</v>
      </c>
      <c r="D219">
        <v>-78.67886</v>
      </c>
      <c r="E219">
        <v>-1.6572749999999901</v>
      </c>
      <c r="F219" s="20">
        <v>3.2406912000000001</v>
      </c>
      <c r="G219" s="2">
        <f t="shared" si="7"/>
        <v>-1.1212364833333337</v>
      </c>
      <c r="H219">
        <v>1.9</v>
      </c>
      <c r="I219">
        <v>2829</v>
      </c>
      <c r="J219">
        <v>313.27</v>
      </c>
      <c r="K219">
        <v>0.96299999999999997</v>
      </c>
      <c r="L219">
        <v>5.2259998300000001</v>
      </c>
      <c r="M219">
        <v>8.6090002099999996</v>
      </c>
      <c r="N219">
        <v>5.0292669999999998E-2</v>
      </c>
      <c r="O219">
        <v>2829</v>
      </c>
      <c r="P219">
        <v>10.255415920000001</v>
      </c>
      <c r="Q219">
        <v>11.66648769</v>
      </c>
      <c r="R219">
        <v>14</v>
      </c>
      <c r="S219">
        <v>-1.6572749600000001</v>
      </c>
      <c r="T219">
        <v>-78.678863530000001</v>
      </c>
      <c r="U219">
        <v>12.828078270000001</v>
      </c>
      <c r="V219">
        <v>1009.25</v>
      </c>
      <c r="Y219" s="21">
        <v>1425.25</v>
      </c>
      <c r="AA219" t="str">
        <f t="shared" si="6"/>
        <v xml:space="preserve"> </v>
      </c>
    </row>
    <row r="220" spans="1:27" x14ac:dyDescent="0.3">
      <c r="A220">
        <v>219</v>
      </c>
      <c r="B220" t="s">
        <v>1827</v>
      </c>
      <c r="C220" t="s">
        <v>1828</v>
      </c>
      <c r="D220">
        <v>-78.678875000000005</v>
      </c>
      <c r="E220">
        <v>-1.65726</v>
      </c>
      <c r="F220" s="20">
        <v>2.3522805999999998</v>
      </c>
      <c r="G220" s="2">
        <f t="shared" si="7"/>
        <v>-0.58099266666666682</v>
      </c>
      <c r="H220">
        <v>1.9</v>
      </c>
      <c r="I220">
        <v>2828.9</v>
      </c>
      <c r="J220">
        <v>312.11</v>
      </c>
      <c r="K220">
        <v>4.0310001399999997</v>
      </c>
      <c r="L220">
        <v>4.3130002000000003</v>
      </c>
      <c r="M220">
        <v>12.7329998</v>
      </c>
      <c r="N220">
        <v>0.4496792</v>
      </c>
      <c r="O220">
        <v>2828.8999023400002</v>
      </c>
      <c r="P220">
        <v>10.255415920000001</v>
      </c>
      <c r="Q220">
        <v>8.4682102199999996</v>
      </c>
      <c r="R220">
        <v>14</v>
      </c>
      <c r="S220">
        <v>-1.6572599400000001</v>
      </c>
      <c r="T220">
        <v>-78.678878780000005</v>
      </c>
      <c r="U220">
        <v>12.826989169999999</v>
      </c>
      <c r="V220">
        <v>1009.25</v>
      </c>
      <c r="Y220" s="21">
        <v>1425.25</v>
      </c>
      <c r="AA220" t="str">
        <f t="shared" si="6"/>
        <v xml:space="preserve"> </v>
      </c>
    </row>
    <row r="221" spans="1:27" x14ac:dyDescent="0.3">
      <c r="A221">
        <v>220</v>
      </c>
      <c r="B221" t="s">
        <v>1829</v>
      </c>
      <c r="C221" t="s">
        <v>1830</v>
      </c>
      <c r="D221">
        <v>-78.678889999999996</v>
      </c>
      <c r="E221">
        <v>-1.6572466666666601</v>
      </c>
      <c r="F221" s="20">
        <v>2.0182259999999999</v>
      </c>
      <c r="G221" s="2">
        <f t="shared" si="7"/>
        <v>-0.42546082499999988</v>
      </c>
      <c r="H221">
        <v>1.9</v>
      </c>
      <c r="I221">
        <v>2828.7</v>
      </c>
      <c r="J221">
        <v>307.08</v>
      </c>
      <c r="K221">
        <v>-0.16200000000000001</v>
      </c>
      <c r="L221">
        <v>5.6810002300000004</v>
      </c>
      <c r="M221">
        <v>6.80999994</v>
      </c>
      <c r="N221">
        <v>0.17384388000000001</v>
      </c>
      <c r="O221">
        <v>2828.6999511700001</v>
      </c>
      <c r="P221">
        <v>10.26021385</v>
      </c>
      <c r="Q221">
        <v>7.2656130799999996</v>
      </c>
      <c r="R221">
        <v>9</v>
      </c>
      <c r="S221">
        <v>-1.6572467099999999</v>
      </c>
      <c r="T221">
        <v>-78.678886410000004</v>
      </c>
      <c r="U221">
        <v>12.826989169999999</v>
      </c>
      <c r="V221">
        <v>886.75</v>
      </c>
      <c r="Y221" s="21">
        <v>1428.5</v>
      </c>
      <c r="AA221" t="str">
        <f t="shared" si="6"/>
        <v xml:space="preserve"> </v>
      </c>
    </row>
    <row r="222" spans="1:27" x14ac:dyDescent="0.3">
      <c r="A222">
        <v>221</v>
      </c>
      <c r="B222" t="s">
        <v>1831</v>
      </c>
      <c r="C222" t="s">
        <v>1832</v>
      </c>
      <c r="D222">
        <v>-78.678896666666603</v>
      </c>
      <c r="E222">
        <v>-1.65723833333333</v>
      </c>
      <c r="F222" s="20">
        <v>1.5168864</v>
      </c>
      <c r="G222" s="2">
        <f t="shared" si="7"/>
        <v>-0.21163671666666659</v>
      </c>
      <c r="H222">
        <v>1.9</v>
      </c>
      <c r="I222">
        <v>2828.5</v>
      </c>
      <c r="J222">
        <v>312.14</v>
      </c>
      <c r="K222">
        <v>0.46500000000000002</v>
      </c>
      <c r="L222">
        <v>6.73899984</v>
      </c>
      <c r="M222">
        <v>9.0539999000000009</v>
      </c>
      <c r="N222">
        <v>-5.4560369999999997E-2</v>
      </c>
      <c r="O222">
        <v>2828.5</v>
      </c>
      <c r="P222">
        <v>10.26353645</v>
      </c>
      <c r="Q222">
        <v>5.46079063</v>
      </c>
      <c r="R222">
        <v>7</v>
      </c>
      <c r="S222">
        <v>-1.65723836</v>
      </c>
      <c r="T222">
        <v>-78.678894040000003</v>
      </c>
      <c r="U222">
        <v>12.82694626</v>
      </c>
      <c r="V222">
        <v>869</v>
      </c>
      <c r="Y222" s="21">
        <v>1464.5</v>
      </c>
      <c r="AA222" t="str">
        <f t="shared" si="6"/>
        <v xml:space="preserve"> </v>
      </c>
    </row>
    <row r="223" spans="1:27" x14ac:dyDescent="0.3">
      <c r="A223">
        <v>222</v>
      </c>
      <c r="B223" t="s">
        <v>1833</v>
      </c>
      <c r="C223" t="s">
        <v>1834</v>
      </c>
      <c r="D223">
        <v>-78.678906666666606</v>
      </c>
      <c r="E223">
        <v>-1.65722833333333</v>
      </c>
      <c r="F223" s="20">
        <v>1.6630674999999999</v>
      </c>
      <c r="G223" s="2">
        <f t="shared" si="7"/>
        <v>0.30810405833333354</v>
      </c>
      <c r="H223">
        <v>1.9</v>
      </c>
      <c r="I223">
        <v>2828.4</v>
      </c>
      <c r="J223">
        <v>310.93</v>
      </c>
      <c r="K223">
        <v>0.09</v>
      </c>
      <c r="L223">
        <v>8.8280000699999999</v>
      </c>
      <c r="M223">
        <v>10.90499973</v>
      </c>
      <c r="N223">
        <v>0.44924514999999998</v>
      </c>
      <c r="O223">
        <v>2828.3999023400002</v>
      </c>
      <c r="P223">
        <v>10.26353645</v>
      </c>
      <c r="Q223">
        <v>5.9870428999999996</v>
      </c>
      <c r="R223">
        <v>7</v>
      </c>
      <c r="S223">
        <v>-1.65722835</v>
      </c>
      <c r="T223">
        <v>-78.678909300000001</v>
      </c>
      <c r="U223">
        <v>12.827834129999999</v>
      </c>
      <c r="V223">
        <v>869</v>
      </c>
      <c r="Y223" s="21">
        <v>1466.75</v>
      </c>
      <c r="AA223" t="str">
        <f t="shared" si="6"/>
        <v xml:space="preserve"> </v>
      </c>
    </row>
    <row r="224" spans="1:27" x14ac:dyDescent="0.3">
      <c r="A224">
        <v>223</v>
      </c>
      <c r="B224" t="s">
        <v>1835</v>
      </c>
      <c r="C224" t="s">
        <v>1836</v>
      </c>
      <c r="D224">
        <v>-78.6789183333333</v>
      </c>
      <c r="E224">
        <v>-1.6572183333333299</v>
      </c>
      <c r="F224" s="20">
        <v>2.0506532000000002</v>
      </c>
      <c r="G224" s="2">
        <f t="shared" si="7"/>
        <v>0.52939181666666679</v>
      </c>
      <c r="H224">
        <v>1.9</v>
      </c>
      <c r="I224">
        <v>2828.3</v>
      </c>
      <c r="J224">
        <v>309.93</v>
      </c>
      <c r="K224">
        <v>1.05200005</v>
      </c>
      <c r="L224">
        <v>8.1789999000000009</v>
      </c>
      <c r="M224">
        <v>6.3959999099999996</v>
      </c>
      <c r="N224">
        <v>3.4077959999999997E-2</v>
      </c>
      <c r="O224">
        <v>2828.3000488299999</v>
      </c>
      <c r="P224">
        <v>10.26603985</v>
      </c>
      <c r="Q224">
        <v>7.3823514000000001</v>
      </c>
      <c r="R224">
        <v>5</v>
      </c>
      <c r="S224">
        <v>-1.65721834</v>
      </c>
      <c r="T224">
        <v>-78.67891693</v>
      </c>
      <c r="U224">
        <v>12.827834129999999</v>
      </c>
      <c r="V224">
        <v>713.25</v>
      </c>
      <c r="Y224" s="21">
        <v>1491.75</v>
      </c>
      <c r="AA224" t="str">
        <f t="shared" si="6"/>
        <v xml:space="preserve"> </v>
      </c>
    </row>
    <row r="225" spans="1:27" x14ac:dyDescent="0.3">
      <c r="A225">
        <v>224</v>
      </c>
      <c r="B225" t="s">
        <v>1837</v>
      </c>
      <c r="C225" t="s">
        <v>1838</v>
      </c>
      <c r="D225">
        <v>-78.678938333333306</v>
      </c>
      <c r="E225">
        <v>-1.6572066666666601</v>
      </c>
      <c r="F225" s="20">
        <v>2.5911116999999999</v>
      </c>
      <c r="G225" s="2">
        <f t="shared" si="7"/>
        <v>0.24380694166666658</v>
      </c>
      <c r="H225">
        <v>1.9</v>
      </c>
      <c r="I225">
        <v>2828.6</v>
      </c>
      <c r="J225">
        <v>307.10000000000002</v>
      </c>
      <c r="K225">
        <v>1.18799996</v>
      </c>
      <c r="L225">
        <v>6.5380001099999996</v>
      </c>
      <c r="M225">
        <v>7.9759998300000001</v>
      </c>
      <c r="N225">
        <v>5.797107E-2</v>
      </c>
      <c r="O225">
        <v>2828.6000976599998</v>
      </c>
      <c r="P225">
        <v>10.26830578</v>
      </c>
      <c r="Q225">
        <v>9.3280019799999998</v>
      </c>
      <c r="R225">
        <v>6</v>
      </c>
      <c r="S225">
        <v>-1.65720665</v>
      </c>
      <c r="T225">
        <v>-78.678939819999997</v>
      </c>
      <c r="U225">
        <v>12.82953835</v>
      </c>
      <c r="V225">
        <v>1292</v>
      </c>
      <c r="Y225" s="21">
        <v>1503.5</v>
      </c>
      <c r="AA225" t="str">
        <f t="shared" si="6"/>
        <v xml:space="preserve"> </v>
      </c>
    </row>
    <row r="226" spans="1:27" x14ac:dyDescent="0.3">
      <c r="A226">
        <v>225</v>
      </c>
      <c r="B226" t="s">
        <v>1839</v>
      </c>
      <c r="C226" t="s">
        <v>1840</v>
      </c>
      <c r="D226">
        <v>-78.678956666666593</v>
      </c>
      <c r="E226">
        <v>-1.6571899999999999</v>
      </c>
      <c r="F226" s="20">
        <v>2.5885381999999999</v>
      </c>
      <c r="G226" s="2">
        <f t="shared" si="7"/>
        <v>0.18109643333333358</v>
      </c>
      <c r="H226">
        <v>1.9</v>
      </c>
      <c r="I226">
        <v>2828.5</v>
      </c>
      <c r="J226">
        <v>317.64</v>
      </c>
      <c r="K226">
        <v>0.17699999999999999</v>
      </c>
      <c r="L226">
        <v>6.0780000699999999</v>
      </c>
      <c r="M226">
        <v>8.1300001099999992</v>
      </c>
      <c r="N226">
        <v>4.8195660000000001E-2</v>
      </c>
      <c r="O226">
        <v>2828.5</v>
      </c>
      <c r="P226">
        <v>10.26830578</v>
      </c>
      <c r="Q226">
        <v>9.3187370299999994</v>
      </c>
      <c r="R226">
        <v>6</v>
      </c>
      <c r="S226">
        <v>-1.6571899699999999</v>
      </c>
      <c r="T226">
        <v>-78.678955079999994</v>
      </c>
      <c r="U226">
        <v>12.83051968</v>
      </c>
      <c r="V226">
        <v>1292</v>
      </c>
      <c r="Y226" s="21">
        <v>1503.5</v>
      </c>
      <c r="AA226" t="str">
        <f t="shared" si="6"/>
        <v xml:space="preserve"> </v>
      </c>
    </row>
    <row r="227" spans="1:27" x14ac:dyDescent="0.3">
      <c r="A227">
        <v>226</v>
      </c>
      <c r="B227" t="s">
        <v>1841</v>
      </c>
      <c r="C227" t="s">
        <v>1842</v>
      </c>
      <c r="D227">
        <v>-78.6789766666666</v>
      </c>
      <c r="E227">
        <v>-1.65717</v>
      </c>
      <c r="F227" s="20">
        <v>3.0404642000000002</v>
      </c>
      <c r="G227" s="2">
        <f t="shared" si="7"/>
        <v>0.48615497500000021</v>
      </c>
      <c r="H227">
        <v>1.9</v>
      </c>
      <c r="I227">
        <v>2828.4</v>
      </c>
      <c r="J227">
        <v>315.35000000000002</v>
      </c>
      <c r="K227">
        <v>1.1670000599999999</v>
      </c>
      <c r="L227">
        <v>5.1469998400000003</v>
      </c>
      <c r="M227">
        <v>8.0100002299999993</v>
      </c>
      <c r="N227">
        <v>-3.1843800000000001E-3</v>
      </c>
      <c r="O227">
        <v>2828.3999023400002</v>
      </c>
      <c r="P227">
        <v>10.271598819999999</v>
      </c>
      <c r="Q227">
        <v>10.94567108</v>
      </c>
      <c r="R227">
        <v>10</v>
      </c>
      <c r="S227">
        <v>-1.6571700599999999</v>
      </c>
      <c r="T227">
        <v>-78.678977970000005</v>
      </c>
      <c r="U227">
        <v>12.83051968</v>
      </c>
      <c r="V227">
        <v>1508</v>
      </c>
      <c r="Y227" s="21">
        <v>1507</v>
      </c>
      <c r="AA227" t="str">
        <f t="shared" si="6"/>
        <v xml:space="preserve"> </v>
      </c>
    </row>
    <row r="228" spans="1:27" x14ac:dyDescent="0.3">
      <c r="A228">
        <v>227</v>
      </c>
      <c r="B228" t="s">
        <v>1843</v>
      </c>
      <c r="C228" t="s">
        <v>1844</v>
      </c>
      <c r="D228">
        <v>-78.678998333333297</v>
      </c>
      <c r="E228">
        <v>-1.6571499999999999</v>
      </c>
      <c r="F228" s="20">
        <v>3.4723160000000002</v>
      </c>
      <c r="G228" s="2">
        <f t="shared" si="7"/>
        <v>0.37956469166666656</v>
      </c>
      <c r="H228">
        <v>1.9</v>
      </c>
      <c r="I228">
        <v>2828.4</v>
      </c>
      <c r="J228">
        <v>313.22000000000003</v>
      </c>
      <c r="K228">
        <v>1.1020000000000001</v>
      </c>
      <c r="L228">
        <v>6.4930000300000001</v>
      </c>
      <c r="M228">
        <v>7.43499994</v>
      </c>
      <c r="N228">
        <v>5.1510779999999999E-2</v>
      </c>
      <c r="O228">
        <v>2828.3999023400002</v>
      </c>
      <c r="P228">
        <v>10.27608109</v>
      </c>
      <c r="Q228">
        <v>12.5003376</v>
      </c>
      <c r="R228">
        <v>12</v>
      </c>
      <c r="S228">
        <v>-1.6571500299999999</v>
      </c>
      <c r="T228">
        <v>-78.679000849999994</v>
      </c>
      <c r="U228">
        <v>12.83230305</v>
      </c>
      <c r="V228">
        <v>1113</v>
      </c>
      <c r="Y228" s="21">
        <v>1507</v>
      </c>
      <c r="AA228" t="str">
        <f t="shared" si="6"/>
        <v xml:space="preserve"> </v>
      </c>
    </row>
    <row r="229" spans="1:27" x14ac:dyDescent="0.3">
      <c r="A229">
        <v>228</v>
      </c>
      <c r="B229" t="s">
        <v>1845</v>
      </c>
      <c r="C229" t="s">
        <v>1846</v>
      </c>
      <c r="D229">
        <v>-78.679023333333305</v>
      </c>
      <c r="E229">
        <v>-1.657125</v>
      </c>
      <c r="F229" s="20">
        <v>3.8274743999999998</v>
      </c>
      <c r="G229" s="2">
        <f t="shared" si="7"/>
        <v>0.4351120166666666</v>
      </c>
      <c r="H229">
        <v>1.9</v>
      </c>
      <c r="I229">
        <v>2828.1</v>
      </c>
      <c r="J229">
        <v>315.35000000000002</v>
      </c>
      <c r="K229">
        <v>0.47899999999999998</v>
      </c>
      <c r="L229">
        <v>6.375</v>
      </c>
      <c r="M229">
        <v>7.7870001799999997</v>
      </c>
      <c r="N229">
        <v>6.0497919999999997E-2</v>
      </c>
      <c r="O229">
        <v>2828.1000976599998</v>
      </c>
      <c r="P229">
        <v>10.27608109</v>
      </c>
      <c r="Q229">
        <v>13.778907780000001</v>
      </c>
      <c r="R229">
        <v>12</v>
      </c>
      <c r="S229">
        <v>-1.657125</v>
      </c>
      <c r="T229">
        <v>-78.679023740000005</v>
      </c>
      <c r="U229">
        <v>12.8324604</v>
      </c>
      <c r="V229">
        <v>1113</v>
      </c>
      <c r="Y229" s="21">
        <v>1508</v>
      </c>
      <c r="AA229" t="str">
        <f t="shared" si="6"/>
        <v xml:space="preserve"> </v>
      </c>
    </row>
    <row r="230" spans="1:27" x14ac:dyDescent="0.3">
      <c r="A230">
        <v>229</v>
      </c>
      <c r="B230" t="s">
        <v>1847</v>
      </c>
      <c r="C230" t="s">
        <v>1848</v>
      </c>
      <c r="D230">
        <v>-78.679051666666595</v>
      </c>
      <c r="E230">
        <v>-1.65709833333333</v>
      </c>
      <c r="F230" s="20">
        <v>4.3298435</v>
      </c>
      <c r="G230" s="2">
        <f t="shared" si="7"/>
        <v>0.46766823333333352</v>
      </c>
      <c r="H230">
        <v>1.9</v>
      </c>
      <c r="I230">
        <v>2828</v>
      </c>
      <c r="J230">
        <v>314.58999999999997</v>
      </c>
      <c r="K230">
        <v>0.46200001000000002</v>
      </c>
      <c r="L230">
        <v>6.4299998299999999</v>
      </c>
      <c r="M230">
        <v>6.625</v>
      </c>
      <c r="N230">
        <v>7.1383580000000002E-2</v>
      </c>
      <c r="O230">
        <v>2828</v>
      </c>
      <c r="P230">
        <v>10.28160858</v>
      </c>
      <c r="Q230">
        <v>15.58743668</v>
      </c>
      <c r="R230">
        <v>15</v>
      </c>
      <c r="S230">
        <v>-1.65709829</v>
      </c>
      <c r="T230">
        <v>-78.679054260000001</v>
      </c>
      <c r="U230">
        <v>12.8324604</v>
      </c>
      <c r="V230">
        <v>1264.75</v>
      </c>
      <c r="Y230" s="21">
        <v>1510.5</v>
      </c>
      <c r="AA230" t="str">
        <f t="shared" si="6"/>
        <v xml:space="preserve"> </v>
      </c>
    </row>
    <row r="231" spans="1:27" x14ac:dyDescent="0.3">
      <c r="A231">
        <v>230</v>
      </c>
      <c r="B231" t="s">
        <v>1849</v>
      </c>
      <c r="C231" t="s">
        <v>1850</v>
      </c>
      <c r="D231">
        <v>-78.679083333333296</v>
      </c>
      <c r="E231">
        <v>-1.65707</v>
      </c>
      <c r="F231" s="20">
        <v>4.6793399999999998</v>
      </c>
      <c r="G231" s="2">
        <f t="shared" si="7"/>
        <v>0.12696474166666682</v>
      </c>
      <c r="H231">
        <v>1.9</v>
      </c>
      <c r="I231">
        <v>2827.8</v>
      </c>
      <c r="J231">
        <v>311.14999999999998</v>
      </c>
      <c r="K231">
        <v>1.40600002</v>
      </c>
      <c r="L231">
        <v>5.43400002</v>
      </c>
      <c r="M231">
        <v>7.5879998200000003</v>
      </c>
      <c r="N231">
        <v>-1.888227E-2</v>
      </c>
      <c r="O231">
        <v>2827.8000488299999</v>
      </c>
      <c r="P231">
        <v>10.28799343</v>
      </c>
      <c r="Q231">
        <v>16.845623020000001</v>
      </c>
      <c r="R231">
        <v>16</v>
      </c>
      <c r="S231">
        <v>-1.65707004</v>
      </c>
      <c r="T231">
        <v>-78.679084779999997</v>
      </c>
      <c r="U231">
        <v>12.83138084</v>
      </c>
      <c r="V231">
        <v>1287.5</v>
      </c>
      <c r="Y231" s="21">
        <v>1510.5</v>
      </c>
      <c r="AA231" t="str">
        <f t="shared" si="6"/>
        <v xml:space="preserve"> </v>
      </c>
    </row>
    <row r="232" spans="1:27" x14ac:dyDescent="0.3">
      <c r="A232">
        <v>231</v>
      </c>
      <c r="B232" t="s">
        <v>1851</v>
      </c>
      <c r="C232" t="s">
        <v>1852</v>
      </c>
      <c r="D232">
        <v>-78.679116666666602</v>
      </c>
      <c r="E232">
        <v>-1.6570416666666601</v>
      </c>
      <c r="F232" s="20">
        <v>4.6752219999999998</v>
      </c>
      <c r="G232" s="2">
        <f t="shared" si="7"/>
        <v>0.19971204166666681</v>
      </c>
      <c r="H232">
        <v>1.9</v>
      </c>
      <c r="I232">
        <v>2827.6</v>
      </c>
      <c r="J232">
        <v>311.69</v>
      </c>
      <c r="K232">
        <v>1.8830000200000001</v>
      </c>
      <c r="L232">
        <v>5.8410000799999997</v>
      </c>
      <c r="M232">
        <v>7.94000006</v>
      </c>
      <c r="N232">
        <v>4.2158229999999998E-2</v>
      </c>
      <c r="O232">
        <v>2827.6000976599998</v>
      </c>
      <c r="P232">
        <v>10.28799343</v>
      </c>
      <c r="Q232">
        <v>16.8307991</v>
      </c>
      <c r="R232">
        <v>16</v>
      </c>
      <c r="S232">
        <v>-1.6570416699999999</v>
      </c>
      <c r="T232">
        <v>-78.679115300000007</v>
      </c>
      <c r="U232">
        <v>12.830117230000001</v>
      </c>
      <c r="V232">
        <v>1287.5</v>
      </c>
      <c r="Y232" s="21">
        <v>1522.5</v>
      </c>
      <c r="AA232" t="str">
        <f t="shared" si="6"/>
        <v xml:space="preserve"> </v>
      </c>
    </row>
    <row r="233" spans="1:27" x14ac:dyDescent="0.3">
      <c r="A233">
        <v>232</v>
      </c>
      <c r="B233" t="s">
        <v>1853</v>
      </c>
      <c r="C233" t="s">
        <v>1854</v>
      </c>
      <c r="D233">
        <v>-78.679151666666598</v>
      </c>
      <c r="E233">
        <v>-1.6570116666666601</v>
      </c>
      <c r="F233" s="20">
        <v>5.0669255</v>
      </c>
      <c r="G233" s="2">
        <f t="shared" si="7"/>
        <v>0.22411839166666692</v>
      </c>
      <c r="H233">
        <v>1.9</v>
      </c>
      <c r="I233">
        <v>2827.3</v>
      </c>
      <c r="J233">
        <v>311.11</v>
      </c>
      <c r="K233">
        <v>-2.3E-2</v>
      </c>
      <c r="L233">
        <v>6.5529999700000001</v>
      </c>
      <c r="M233">
        <v>8.3500003800000009</v>
      </c>
      <c r="N233">
        <v>7.4181239999999996E-2</v>
      </c>
      <c r="O233">
        <v>2827.3000488299999</v>
      </c>
      <c r="P233">
        <v>10.29461575</v>
      </c>
      <c r="Q233">
        <v>18.240930559999999</v>
      </c>
      <c r="R233">
        <v>16</v>
      </c>
      <c r="S233">
        <v>-1.65701163</v>
      </c>
      <c r="T233">
        <v>-78.679153439999993</v>
      </c>
      <c r="U233">
        <v>12.830117230000001</v>
      </c>
      <c r="V233">
        <v>1180</v>
      </c>
      <c r="Y233" s="21">
        <v>1522.5</v>
      </c>
      <c r="AA233" t="str">
        <f t="shared" si="6"/>
        <v xml:space="preserve"> </v>
      </c>
    </row>
    <row r="234" spans="1:27" x14ac:dyDescent="0.3">
      <c r="A234">
        <v>233</v>
      </c>
      <c r="B234" t="s">
        <v>1855</v>
      </c>
      <c r="C234" t="s">
        <v>1856</v>
      </c>
      <c r="D234">
        <v>-78.679185000000004</v>
      </c>
      <c r="E234">
        <v>-1.6569799999999999</v>
      </c>
      <c r="F234" s="20">
        <v>5.0339830000000001</v>
      </c>
      <c r="G234" s="2">
        <f t="shared" si="7"/>
        <v>-0.11070808333333308</v>
      </c>
      <c r="H234">
        <v>1.9</v>
      </c>
      <c r="I234">
        <v>2827.4</v>
      </c>
      <c r="J234">
        <v>314.8</v>
      </c>
      <c r="K234">
        <v>-0.186</v>
      </c>
      <c r="L234">
        <v>6.3060002300000004</v>
      </c>
      <c r="M234">
        <v>7.13100004</v>
      </c>
      <c r="N234">
        <v>-2.7866000000000002E-3</v>
      </c>
      <c r="O234">
        <v>2827.3999023400002</v>
      </c>
      <c r="P234">
        <v>10.301256179999999</v>
      </c>
      <c r="Q234">
        <v>18.12233925</v>
      </c>
      <c r="R234">
        <v>16</v>
      </c>
      <c r="S234">
        <v>-1.6569800400000001</v>
      </c>
      <c r="T234">
        <v>-78.679183960000003</v>
      </c>
      <c r="U234">
        <v>12.82911777</v>
      </c>
      <c r="V234">
        <v>1318.5</v>
      </c>
      <c r="Y234" s="21">
        <v>1553.25</v>
      </c>
      <c r="AA234" t="str">
        <f t="shared" si="6"/>
        <v xml:space="preserve"> </v>
      </c>
    </row>
    <row r="235" spans="1:27" x14ac:dyDescent="0.3">
      <c r="A235">
        <v>234</v>
      </c>
      <c r="B235" t="s">
        <v>1857</v>
      </c>
      <c r="C235" t="s">
        <v>1858</v>
      </c>
      <c r="D235">
        <v>-78.679216666666605</v>
      </c>
      <c r="E235">
        <v>-1.6569483333333299</v>
      </c>
      <c r="F235" s="20">
        <v>4.8600073000000004</v>
      </c>
      <c r="G235" s="2">
        <f t="shared" si="7"/>
        <v>-0.45394184166666679</v>
      </c>
      <c r="H235">
        <v>2</v>
      </c>
      <c r="I235">
        <v>2827</v>
      </c>
      <c r="J235">
        <v>314.57</v>
      </c>
      <c r="K235">
        <v>2.81200004</v>
      </c>
      <c r="L235">
        <v>4.7589998199999997</v>
      </c>
      <c r="M235">
        <v>9.6599998500000002</v>
      </c>
      <c r="N235">
        <v>0.15352958</v>
      </c>
      <c r="O235">
        <v>2827</v>
      </c>
      <c r="P235">
        <v>10.301256179999999</v>
      </c>
      <c r="Q235">
        <v>17.49602509</v>
      </c>
      <c r="R235">
        <v>16</v>
      </c>
      <c r="S235">
        <v>-1.6569483300000001</v>
      </c>
      <c r="T235">
        <v>-78.679214479999999</v>
      </c>
      <c r="U235">
        <v>12.828255649999999</v>
      </c>
      <c r="V235">
        <v>1318.5</v>
      </c>
      <c r="Y235" s="21">
        <v>1553.25</v>
      </c>
      <c r="AA235" t="str">
        <f t="shared" si="6"/>
        <v xml:space="preserve"> </v>
      </c>
    </row>
    <row r="236" spans="1:27" x14ac:dyDescent="0.3">
      <c r="A236">
        <v>235</v>
      </c>
      <c r="B236" t="s">
        <v>1859</v>
      </c>
      <c r="C236" t="s">
        <v>1860</v>
      </c>
      <c r="D236">
        <v>-78.679241666666599</v>
      </c>
      <c r="E236">
        <v>-1.65692166666666</v>
      </c>
      <c r="F236" s="20">
        <v>4.3483733999999998</v>
      </c>
      <c r="G236" s="2">
        <f t="shared" si="7"/>
        <v>0.11186619166666634</v>
      </c>
      <c r="H236">
        <v>2</v>
      </c>
      <c r="I236">
        <v>2826.6</v>
      </c>
      <c r="J236">
        <v>315.70999999999998</v>
      </c>
      <c r="K236">
        <v>0.94400001</v>
      </c>
      <c r="L236">
        <v>6.4419999099999998</v>
      </c>
      <c r="M236">
        <v>7.4369997999999997</v>
      </c>
      <c r="N236">
        <v>4.5689649999999998E-2</v>
      </c>
      <c r="O236">
        <v>2826.6000976599998</v>
      </c>
      <c r="P236">
        <v>10.308053019999999</v>
      </c>
      <c r="Q236">
        <v>15.65414429</v>
      </c>
      <c r="R236">
        <v>17</v>
      </c>
      <c r="S236">
        <v>-1.65692163</v>
      </c>
      <c r="T236">
        <v>-78.679244999999995</v>
      </c>
      <c r="U236">
        <v>12.828255649999999</v>
      </c>
      <c r="V236">
        <v>1318.5</v>
      </c>
      <c r="Y236" s="21">
        <v>1555.75</v>
      </c>
      <c r="AA236" t="str">
        <f t="shared" si="6"/>
        <v xml:space="preserve"> </v>
      </c>
    </row>
    <row r="237" spans="1:27" x14ac:dyDescent="0.3">
      <c r="A237">
        <v>236</v>
      </c>
      <c r="B237" t="s">
        <v>1861</v>
      </c>
      <c r="C237" t="s">
        <v>1862</v>
      </c>
      <c r="D237">
        <v>-78.679270000000002</v>
      </c>
      <c r="E237">
        <v>-1.65689166666666</v>
      </c>
      <c r="F237" s="20">
        <v>5.0293507999999996</v>
      </c>
      <c r="G237" s="2">
        <f t="shared" si="7"/>
        <v>0.48632670000000061</v>
      </c>
      <c r="H237">
        <v>1.9</v>
      </c>
      <c r="I237">
        <v>2826</v>
      </c>
      <c r="J237">
        <v>312.05</v>
      </c>
      <c r="K237">
        <v>1.2599999900000001</v>
      </c>
      <c r="L237">
        <v>5.8130002000000003</v>
      </c>
      <c r="M237">
        <v>7.0689997699999996</v>
      </c>
      <c r="N237">
        <v>5.3291379999999999E-2</v>
      </c>
      <c r="O237">
        <v>2826</v>
      </c>
      <c r="P237">
        <v>10.31498051</v>
      </c>
      <c r="Q237">
        <v>18.105661390000002</v>
      </c>
      <c r="R237">
        <v>17</v>
      </c>
      <c r="S237">
        <v>-1.6568917000000001</v>
      </c>
      <c r="T237">
        <v>-78.679267879999998</v>
      </c>
      <c r="U237">
        <v>12.82701015</v>
      </c>
      <c r="V237">
        <v>1322.25</v>
      </c>
      <c r="Y237" s="21">
        <v>1559.5</v>
      </c>
      <c r="AA237" t="str">
        <f t="shared" si="6"/>
        <v xml:space="preserve"> </v>
      </c>
    </row>
    <row r="238" spans="1:27" x14ac:dyDescent="0.3">
      <c r="A238">
        <v>237</v>
      </c>
      <c r="B238" t="s">
        <v>1863</v>
      </c>
      <c r="C238" t="s">
        <v>1864</v>
      </c>
      <c r="D238">
        <v>-78.679303333333294</v>
      </c>
      <c r="E238">
        <v>-1.65686166666666</v>
      </c>
      <c r="F238" s="20">
        <v>5.0463367000000003</v>
      </c>
      <c r="G238" s="2">
        <f t="shared" si="7"/>
        <v>-0.31989984999999993</v>
      </c>
      <c r="H238">
        <v>1.9</v>
      </c>
      <c r="I238">
        <v>2825.9</v>
      </c>
      <c r="J238">
        <v>314.02999999999997</v>
      </c>
      <c r="K238">
        <v>1.4680000499999999</v>
      </c>
      <c r="L238">
        <v>5.5799999199999997</v>
      </c>
      <c r="M238">
        <v>7.2550001100000001</v>
      </c>
      <c r="N238">
        <v>-3.6081370000000001E-2</v>
      </c>
      <c r="O238">
        <v>2825.8999023400002</v>
      </c>
      <c r="P238">
        <v>10.31498051</v>
      </c>
      <c r="Q238">
        <v>18.166810989999998</v>
      </c>
      <c r="R238">
        <v>17</v>
      </c>
      <c r="S238">
        <v>-1.6568616599999999</v>
      </c>
      <c r="T238">
        <v>-78.679306030000006</v>
      </c>
      <c r="U238">
        <v>12.82593155</v>
      </c>
      <c r="V238">
        <v>1322.25</v>
      </c>
      <c r="Y238" s="21">
        <v>1560.75</v>
      </c>
      <c r="AA238" t="str">
        <f t="shared" si="6"/>
        <v xml:space="preserve"> </v>
      </c>
    </row>
    <row r="239" spans="1:27" x14ac:dyDescent="0.3">
      <c r="A239">
        <v>238</v>
      </c>
      <c r="B239" t="s">
        <v>1865</v>
      </c>
      <c r="C239" t="s">
        <v>1866</v>
      </c>
      <c r="D239">
        <v>-78.679334999999995</v>
      </c>
      <c r="E239">
        <v>-1.65683166666666</v>
      </c>
      <c r="F239" s="20">
        <v>4.6077933</v>
      </c>
      <c r="G239" s="2">
        <f t="shared" si="7"/>
        <v>-0.17556322500000032</v>
      </c>
      <c r="H239">
        <v>1.9</v>
      </c>
      <c r="I239">
        <v>2825.6</v>
      </c>
      <c r="J239">
        <v>314.3</v>
      </c>
      <c r="K239">
        <v>1.04900002</v>
      </c>
      <c r="L239">
        <v>5.9130001099999996</v>
      </c>
      <c r="M239">
        <v>7.9239997899999999</v>
      </c>
      <c r="N239">
        <v>3.2508790000000003E-2</v>
      </c>
      <c r="O239">
        <v>2825.6000976599998</v>
      </c>
      <c r="P239">
        <v>10.32204533</v>
      </c>
      <c r="Q239">
        <v>16.588054660000001</v>
      </c>
      <c r="R239">
        <v>17</v>
      </c>
      <c r="S239">
        <v>-1.6568316199999999</v>
      </c>
      <c r="T239">
        <v>-78.679336550000002</v>
      </c>
      <c r="U239">
        <v>12.82593155</v>
      </c>
      <c r="V239">
        <v>1347.25</v>
      </c>
      <c r="Y239" s="21">
        <v>1562</v>
      </c>
      <c r="AA239" t="str">
        <f t="shared" si="6"/>
        <v xml:space="preserve"> </v>
      </c>
    </row>
    <row r="240" spans="1:27" x14ac:dyDescent="0.3">
      <c r="A240">
        <v>239</v>
      </c>
      <c r="B240" t="s">
        <v>1867</v>
      </c>
      <c r="C240" t="s">
        <v>1868</v>
      </c>
      <c r="D240">
        <v>-78.679368333333301</v>
      </c>
      <c r="E240">
        <v>-1.6568016666666601</v>
      </c>
      <c r="F240" s="20">
        <v>4.8147115999999999</v>
      </c>
      <c r="G240" s="2">
        <f t="shared" si="7"/>
        <v>0.42773407499999966</v>
      </c>
      <c r="H240">
        <v>2</v>
      </c>
      <c r="I240">
        <v>2825.2</v>
      </c>
      <c r="J240">
        <v>308.69</v>
      </c>
      <c r="K240">
        <v>1.3059999900000001</v>
      </c>
      <c r="L240">
        <v>5.6430001299999999</v>
      </c>
      <c r="M240">
        <v>8.3830003699999995</v>
      </c>
      <c r="N240">
        <v>6.7314399999999996E-2</v>
      </c>
      <c r="O240">
        <v>2825.1999511700001</v>
      </c>
      <c r="P240">
        <v>10.32937145</v>
      </c>
      <c r="Q240">
        <v>17.332962040000002</v>
      </c>
      <c r="R240">
        <v>18</v>
      </c>
      <c r="S240">
        <v>-1.6568016999999999</v>
      </c>
      <c r="T240">
        <v>-78.679367069999998</v>
      </c>
      <c r="U240">
        <v>12.82491398</v>
      </c>
      <c r="V240">
        <v>1369.25</v>
      </c>
      <c r="Y240" s="21">
        <v>1566</v>
      </c>
      <c r="AA240" t="str">
        <f t="shared" si="6"/>
        <v xml:space="preserve"> </v>
      </c>
    </row>
    <row r="241" spans="1:27" x14ac:dyDescent="0.3">
      <c r="A241">
        <v>240</v>
      </c>
      <c r="B241" t="s">
        <v>1869</v>
      </c>
      <c r="C241" t="s">
        <v>1870</v>
      </c>
      <c r="D241">
        <v>-78.679408333333299</v>
      </c>
      <c r="E241">
        <v>-1.6567733333333301</v>
      </c>
      <c r="F241" s="20">
        <v>5.2831086999999997</v>
      </c>
      <c r="G241" s="2">
        <f t="shared" si="7"/>
        <v>0.27679182499999971</v>
      </c>
      <c r="H241">
        <v>2</v>
      </c>
      <c r="I241">
        <v>2824.9</v>
      </c>
      <c r="J241">
        <v>309.61</v>
      </c>
      <c r="K241">
        <v>0.88900000000000001</v>
      </c>
      <c r="L241">
        <v>6.0069999699999999</v>
      </c>
      <c r="M241">
        <v>8.9010000199999997</v>
      </c>
      <c r="N241">
        <v>5.0676449999999998E-2</v>
      </c>
      <c r="O241">
        <v>2824.8999023400002</v>
      </c>
      <c r="P241">
        <v>10.32937145</v>
      </c>
      <c r="Q241">
        <v>19.01919174</v>
      </c>
      <c r="R241">
        <v>18</v>
      </c>
      <c r="S241">
        <v>-1.65677333</v>
      </c>
      <c r="T241">
        <v>-78.679405209999999</v>
      </c>
      <c r="U241">
        <v>12.82357788</v>
      </c>
      <c r="V241">
        <v>1369.25</v>
      </c>
      <c r="Y241" s="21">
        <v>1566</v>
      </c>
      <c r="AA241" t="str">
        <f t="shared" si="6"/>
        <v xml:space="preserve"> </v>
      </c>
    </row>
    <row r="242" spans="1:27" x14ac:dyDescent="0.3">
      <c r="A242">
        <v>241</v>
      </c>
      <c r="B242" t="s">
        <v>1871</v>
      </c>
      <c r="C242" t="s">
        <v>1872</v>
      </c>
      <c r="D242">
        <v>-78.679446666666607</v>
      </c>
      <c r="E242">
        <v>-1.6567416666666599</v>
      </c>
      <c r="F242" s="20">
        <v>5.3160509999999999</v>
      </c>
      <c r="G242" s="2">
        <f t="shared" si="7"/>
        <v>-1.6470850000000075E-2</v>
      </c>
      <c r="H242">
        <v>2</v>
      </c>
      <c r="I242">
        <v>2824.9</v>
      </c>
      <c r="J242">
        <v>311.36</v>
      </c>
      <c r="K242">
        <v>0.27800000000000002</v>
      </c>
      <c r="L242">
        <v>6.4089999200000003</v>
      </c>
      <c r="M242">
        <v>7.9949998899999999</v>
      </c>
      <c r="N242">
        <v>6.3902319999999999E-2</v>
      </c>
      <c r="O242">
        <v>2824.8999023400002</v>
      </c>
      <c r="P242">
        <v>10.33655167</v>
      </c>
      <c r="Q242">
        <v>19.137783049999999</v>
      </c>
      <c r="R242">
        <v>17</v>
      </c>
      <c r="S242">
        <v>-1.65674162</v>
      </c>
      <c r="T242">
        <v>-78.679443359999993</v>
      </c>
      <c r="U242">
        <v>12.82357788</v>
      </c>
      <c r="V242">
        <v>1376.25</v>
      </c>
      <c r="Y242" s="21">
        <v>1567.25</v>
      </c>
      <c r="AA242" t="str">
        <f t="shared" si="6"/>
        <v xml:space="preserve"> </v>
      </c>
    </row>
    <row r="243" spans="1:27" x14ac:dyDescent="0.3">
      <c r="A243">
        <v>242</v>
      </c>
      <c r="B243" t="s">
        <v>1873</v>
      </c>
      <c r="C243" t="s">
        <v>1874</v>
      </c>
      <c r="D243">
        <v>-78.679485</v>
      </c>
      <c r="E243">
        <v>-1.6567083333333299</v>
      </c>
      <c r="F243" s="20">
        <v>5.2970065999999996</v>
      </c>
      <c r="G243" s="2">
        <f t="shared" si="7"/>
        <v>-7.1031608333332955E-2</v>
      </c>
      <c r="H243">
        <v>2</v>
      </c>
      <c r="I243">
        <v>2824.6</v>
      </c>
      <c r="J243">
        <v>310.76</v>
      </c>
      <c r="K243">
        <v>0.61099999999999999</v>
      </c>
      <c r="L243">
        <v>6.1170001000000003</v>
      </c>
      <c r="M243">
        <v>7.6389999399999997</v>
      </c>
      <c r="N243">
        <v>4.2387050000000003E-2</v>
      </c>
      <c r="O243">
        <v>2824.6000976599998</v>
      </c>
      <c r="P243">
        <v>10.34368229</v>
      </c>
      <c r="Q243">
        <v>19.069223399999998</v>
      </c>
      <c r="R243">
        <v>17</v>
      </c>
      <c r="S243">
        <v>-1.6567083600000001</v>
      </c>
      <c r="T243">
        <v>-78.679481510000002</v>
      </c>
      <c r="U243">
        <v>12.8224926</v>
      </c>
      <c r="V243">
        <v>1360.5</v>
      </c>
      <c r="Y243" s="21">
        <v>1573.75</v>
      </c>
      <c r="AA243" t="str">
        <f t="shared" si="6"/>
        <v xml:space="preserve"> </v>
      </c>
    </row>
    <row r="244" spans="1:27" x14ac:dyDescent="0.3">
      <c r="A244">
        <v>243</v>
      </c>
      <c r="B244" t="s">
        <v>1875</v>
      </c>
      <c r="C244" t="s">
        <v>1876</v>
      </c>
      <c r="D244">
        <v>-78.679521666666602</v>
      </c>
      <c r="E244">
        <v>-1.6566766666666599</v>
      </c>
      <c r="F244" s="20">
        <v>5.123545</v>
      </c>
      <c r="G244" s="2">
        <f t="shared" si="7"/>
        <v>-0.41902694999999995</v>
      </c>
      <c r="H244">
        <v>2</v>
      </c>
      <c r="I244">
        <v>2824.6</v>
      </c>
      <c r="J244">
        <v>312.83999999999997</v>
      </c>
      <c r="K244">
        <v>1.0080000200000001</v>
      </c>
      <c r="L244">
        <v>5.7789998100000002</v>
      </c>
      <c r="M244">
        <v>8.5100002299999993</v>
      </c>
      <c r="N244">
        <v>4.818733E-2</v>
      </c>
      <c r="O244">
        <v>2824.6000976599998</v>
      </c>
      <c r="P244">
        <v>10.34368229</v>
      </c>
      <c r="Q244">
        <v>18.444761280000002</v>
      </c>
      <c r="R244">
        <v>17</v>
      </c>
      <c r="S244">
        <v>-1.6566766500000001</v>
      </c>
      <c r="T244">
        <v>-78.679519650000003</v>
      </c>
      <c r="U244">
        <v>12.821199419999999</v>
      </c>
      <c r="V244">
        <v>1360.5</v>
      </c>
      <c r="Y244" s="21">
        <v>1573.75</v>
      </c>
      <c r="AA244" t="str">
        <f t="shared" si="6"/>
        <v xml:space="preserve"> </v>
      </c>
    </row>
    <row r="245" spans="1:27" x14ac:dyDescent="0.3">
      <c r="A245">
        <v>244</v>
      </c>
      <c r="B245" t="s">
        <v>1877</v>
      </c>
      <c r="C245" t="s">
        <v>1878</v>
      </c>
      <c r="D245">
        <v>-78.679553333333303</v>
      </c>
      <c r="E245">
        <v>-1.6566466666666599</v>
      </c>
      <c r="F245" s="20">
        <v>4.59544</v>
      </c>
      <c r="G245" s="2">
        <f t="shared" si="7"/>
        <v>-0.18315515833333298</v>
      </c>
      <c r="H245">
        <v>2</v>
      </c>
      <c r="I245">
        <v>2824.5</v>
      </c>
      <c r="J245">
        <v>314.35000000000002</v>
      </c>
      <c r="K245">
        <v>1.77499998</v>
      </c>
      <c r="L245">
        <v>5.9419999099999998</v>
      </c>
      <c r="M245">
        <v>8.0410003700000008</v>
      </c>
      <c r="N245">
        <v>3.5791950000000003E-2</v>
      </c>
      <c r="O245">
        <v>2824.5</v>
      </c>
      <c r="P245">
        <v>10.350675580000001</v>
      </c>
      <c r="Q245">
        <v>16.543582919999999</v>
      </c>
      <c r="R245">
        <v>17</v>
      </c>
      <c r="S245">
        <v>-1.6566466099999999</v>
      </c>
      <c r="T245">
        <v>-78.679550169999999</v>
      </c>
      <c r="U245">
        <v>12.821199419999999</v>
      </c>
      <c r="V245">
        <v>1332.25</v>
      </c>
      <c r="Y245" s="21">
        <v>1575</v>
      </c>
      <c r="AA245" t="str">
        <f t="shared" si="6"/>
        <v xml:space="preserve"> </v>
      </c>
    </row>
    <row r="246" spans="1:27" x14ac:dyDescent="0.3">
      <c r="A246">
        <v>245</v>
      </c>
      <c r="B246" t="s">
        <v>1879</v>
      </c>
      <c r="C246" t="s">
        <v>1880</v>
      </c>
      <c r="D246">
        <v>-78.679586666666594</v>
      </c>
      <c r="E246">
        <v>-1.65661833333333</v>
      </c>
      <c r="F246" s="20">
        <v>4.7318416000000001</v>
      </c>
      <c r="G246" s="2">
        <f t="shared" si="7"/>
        <v>-3.0154216666666993E-2</v>
      </c>
      <c r="H246">
        <v>2</v>
      </c>
      <c r="I246">
        <v>2824.7</v>
      </c>
      <c r="J246">
        <v>311.26</v>
      </c>
      <c r="K246">
        <v>0.73299998</v>
      </c>
      <c r="L246">
        <v>5.2069997800000003</v>
      </c>
      <c r="M246">
        <v>8.5179996500000001</v>
      </c>
      <c r="N246">
        <v>3.9419709999999997E-2</v>
      </c>
      <c r="O246">
        <v>2824.6999511700001</v>
      </c>
      <c r="P246">
        <v>10.35774994</v>
      </c>
      <c r="Q246">
        <v>17.034629819999999</v>
      </c>
      <c r="R246">
        <v>17</v>
      </c>
      <c r="S246">
        <v>-1.65661836</v>
      </c>
      <c r="T246">
        <v>-78.679588319999993</v>
      </c>
      <c r="U246">
        <v>12.819820399999999</v>
      </c>
      <c r="V246">
        <v>1318.5</v>
      </c>
      <c r="Y246" s="21">
        <v>1575</v>
      </c>
      <c r="AA246" t="str">
        <f t="shared" si="6"/>
        <v xml:space="preserve"> </v>
      </c>
    </row>
    <row r="247" spans="1:27" x14ac:dyDescent="0.3">
      <c r="A247">
        <v>246</v>
      </c>
      <c r="B247" t="s">
        <v>1881</v>
      </c>
      <c r="C247" t="s">
        <v>1882</v>
      </c>
      <c r="D247">
        <v>-78.679618333333295</v>
      </c>
      <c r="E247">
        <v>-1.65659166666666</v>
      </c>
      <c r="F247" s="20">
        <v>4.3612412999999997</v>
      </c>
      <c r="G247" s="2">
        <f t="shared" si="7"/>
        <v>-0.62388624999999998</v>
      </c>
      <c r="H247">
        <v>2</v>
      </c>
      <c r="I247">
        <v>2824.5</v>
      </c>
      <c r="J247">
        <v>309.76</v>
      </c>
      <c r="K247">
        <v>0.81499999999999995</v>
      </c>
      <c r="L247">
        <v>5.1199998899999999</v>
      </c>
      <c r="M247">
        <v>8.6350002299999993</v>
      </c>
      <c r="N247">
        <v>5.1270429999999999E-2</v>
      </c>
      <c r="O247">
        <v>2824.5</v>
      </c>
      <c r="P247">
        <v>10.35774994</v>
      </c>
      <c r="Q247">
        <v>15.70046806</v>
      </c>
      <c r="R247">
        <v>17</v>
      </c>
      <c r="S247">
        <v>-1.65659165</v>
      </c>
      <c r="T247">
        <v>-78.679618840000003</v>
      </c>
      <c r="U247">
        <v>12.81779671</v>
      </c>
      <c r="V247">
        <v>1318.5</v>
      </c>
      <c r="Y247" s="21">
        <v>1576.25</v>
      </c>
      <c r="AA247" t="str">
        <f t="shared" si="6"/>
        <v xml:space="preserve"> </v>
      </c>
    </row>
    <row r="248" spans="1:27" x14ac:dyDescent="0.3">
      <c r="A248">
        <v>247</v>
      </c>
      <c r="B248" t="s">
        <v>1883</v>
      </c>
      <c r="C248" t="s">
        <v>1884</v>
      </c>
      <c r="D248">
        <v>-78.679644999999994</v>
      </c>
      <c r="E248">
        <v>-1.6565700000000001</v>
      </c>
      <c r="F248" s="20">
        <v>3.6118060000000001</v>
      </c>
      <c r="G248" s="2">
        <f t="shared" si="7"/>
        <v>-0.58176476666666643</v>
      </c>
      <c r="H248">
        <v>2</v>
      </c>
      <c r="I248">
        <v>2824.3</v>
      </c>
      <c r="J248">
        <v>310.67</v>
      </c>
      <c r="K248">
        <v>1.1619999400000001</v>
      </c>
      <c r="L248">
        <v>4.8350000399999997</v>
      </c>
      <c r="M248">
        <v>8.7519998599999997</v>
      </c>
      <c r="N248">
        <v>4.7779740000000001E-2</v>
      </c>
      <c r="O248">
        <v>2824.3000488299999</v>
      </c>
      <c r="P248">
        <v>10.364686969999999</v>
      </c>
      <c r="Q248">
        <v>13.002500530000001</v>
      </c>
      <c r="R248">
        <v>17</v>
      </c>
      <c r="S248">
        <v>-1.6565699599999999</v>
      </c>
      <c r="T248">
        <v>-78.679641720000006</v>
      </c>
      <c r="U248">
        <v>12.81779671</v>
      </c>
      <c r="V248">
        <v>1198.5</v>
      </c>
      <c r="Y248" s="21">
        <v>1576.25</v>
      </c>
      <c r="AA248" t="str">
        <f t="shared" si="6"/>
        <v xml:space="preserve"> </v>
      </c>
    </row>
    <row r="249" spans="1:27" x14ac:dyDescent="0.3">
      <c r="A249">
        <v>248</v>
      </c>
      <c r="B249" t="s">
        <v>1885</v>
      </c>
      <c r="C249" t="s">
        <v>1886</v>
      </c>
      <c r="D249">
        <v>-78.679666666666606</v>
      </c>
      <c r="E249">
        <v>-1.65655</v>
      </c>
      <c r="F249" s="20">
        <v>3.1217902</v>
      </c>
      <c r="G249" s="2">
        <f t="shared" si="7"/>
        <v>-0.98316245833333349</v>
      </c>
      <c r="H249">
        <v>2</v>
      </c>
      <c r="I249">
        <v>2824.2</v>
      </c>
      <c r="J249">
        <v>314.39999999999998</v>
      </c>
      <c r="K249">
        <v>0.36399999</v>
      </c>
      <c r="L249">
        <v>5.1970000299999999</v>
      </c>
      <c r="M249">
        <v>8.76200008</v>
      </c>
      <c r="N249">
        <v>4.128122E-2</v>
      </c>
      <c r="O249">
        <v>2824.1999511700001</v>
      </c>
      <c r="P249">
        <v>10.37085342</v>
      </c>
      <c r="Q249">
        <v>11.23844433</v>
      </c>
      <c r="R249">
        <v>13</v>
      </c>
      <c r="S249">
        <v>-1.6565500500000001</v>
      </c>
      <c r="T249">
        <v>-78.679664610000003</v>
      </c>
      <c r="U249">
        <v>12.81613922</v>
      </c>
      <c r="V249">
        <v>834.25</v>
      </c>
      <c r="Y249" s="21">
        <v>1596</v>
      </c>
      <c r="AA249" t="str">
        <f t="shared" si="6"/>
        <v xml:space="preserve"> </v>
      </c>
    </row>
    <row r="250" spans="1:27" x14ac:dyDescent="0.3">
      <c r="A250">
        <v>249</v>
      </c>
      <c r="B250" t="s">
        <v>1887</v>
      </c>
      <c r="C250" t="s">
        <v>1888</v>
      </c>
      <c r="D250">
        <v>-78.679683333333301</v>
      </c>
      <c r="E250">
        <v>-1.6565366666666601</v>
      </c>
      <c r="F250" s="20">
        <v>1.79741</v>
      </c>
      <c r="G250" s="2">
        <f t="shared" si="7"/>
        <v>-0.80682700833333343</v>
      </c>
      <c r="H250">
        <v>2</v>
      </c>
      <c r="I250">
        <v>2824.1</v>
      </c>
      <c r="J250">
        <v>303.82</v>
      </c>
      <c r="K250">
        <v>0.61799996999999995</v>
      </c>
      <c r="L250">
        <v>5.8959999099999996</v>
      </c>
      <c r="M250">
        <v>8.1149997700000007</v>
      </c>
      <c r="N250">
        <v>4.3441710000000001E-2</v>
      </c>
      <c r="O250">
        <v>2824.1000976599998</v>
      </c>
      <c r="P250">
        <v>10.37085342</v>
      </c>
      <c r="Q250">
        <v>6.4706759500000004</v>
      </c>
      <c r="R250">
        <v>13</v>
      </c>
      <c r="S250">
        <v>-1.6565367</v>
      </c>
      <c r="T250">
        <v>-78.679679870000001</v>
      </c>
      <c r="U250">
        <v>12.81456852</v>
      </c>
      <c r="V250">
        <v>892.5</v>
      </c>
      <c r="Y250" s="21">
        <v>1596</v>
      </c>
      <c r="AA250" t="str">
        <f t="shared" si="6"/>
        <v xml:space="preserve"> </v>
      </c>
    </row>
    <row r="251" spans="1:27" x14ac:dyDescent="0.3">
      <c r="A251">
        <v>250</v>
      </c>
      <c r="B251" t="s">
        <v>1889</v>
      </c>
      <c r="C251" t="s">
        <v>1890</v>
      </c>
      <c r="D251">
        <v>-78.679693333333304</v>
      </c>
      <c r="E251">
        <v>-1.6565299999999901</v>
      </c>
      <c r="F251" s="20">
        <v>1.6440227999999999</v>
      </c>
      <c r="G251" s="2">
        <f t="shared" si="7"/>
        <v>-9.8655058333333323E-2</v>
      </c>
      <c r="H251">
        <v>2</v>
      </c>
      <c r="I251">
        <v>2824.2</v>
      </c>
      <c r="J251">
        <v>300.91000000000003</v>
      </c>
      <c r="K251">
        <v>1.1690000300000001</v>
      </c>
      <c r="L251">
        <v>5.0869998900000004</v>
      </c>
      <c r="M251">
        <v>7.4850001300000004</v>
      </c>
      <c r="N251">
        <v>0.14764351000000001</v>
      </c>
      <c r="O251">
        <v>2824.1999511700001</v>
      </c>
      <c r="P251">
        <v>10.37526894</v>
      </c>
      <c r="Q251">
        <v>5.9184818300000002</v>
      </c>
      <c r="R251">
        <v>8</v>
      </c>
      <c r="S251">
        <v>-1.6565300199999999</v>
      </c>
      <c r="T251">
        <v>-78.679695129999999</v>
      </c>
      <c r="U251">
        <v>12.81485176</v>
      </c>
      <c r="V251">
        <v>892.5</v>
      </c>
      <c r="Y251" s="21">
        <v>1643.75</v>
      </c>
      <c r="AA251" t="str">
        <f t="shared" si="6"/>
        <v xml:space="preserve"> </v>
      </c>
    </row>
    <row r="252" spans="1:27" x14ac:dyDescent="0.3">
      <c r="A252">
        <v>251</v>
      </c>
      <c r="B252" t="s">
        <v>1891</v>
      </c>
      <c r="C252" t="s">
        <v>1892</v>
      </c>
      <c r="D252">
        <v>-78.679699999999997</v>
      </c>
      <c r="E252">
        <v>-1.656525</v>
      </c>
      <c r="F252" s="20">
        <v>1.4715909</v>
      </c>
      <c r="G252" s="2">
        <f t="shared" si="7"/>
        <v>3.4572191666666717E-2</v>
      </c>
      <c r="H252">
        <v>2</v>
      </c>
      <c r="I252">
        <v>2824.1</v>
      </c>
      <c r="J252">
        <v>300.91000000000003</v>
      </c>
      <c r="K252">
        <v>3.18799996</v>
      </c>
      <c r="L252">
        <v>5.1420002</v>
      </c>
      <c r="M252">
        <v>5.7800002099999999</v>
      </c>
      <c r="N252">
        <v>1.8018599999999999E-2</v>
      </c>
      <c r="O252">
        <v>2824.1000976599998</v>
      </c>
      <c r="P252">
        <v>10.37731552</v>
      </c>
      <c r="Q252">
        <v>5.2977271100000003</v>
      </c>
      <c r="R252">
        <v>4</v>
      </c>
      <c r="S252">
        <v>-1.6565250199999999</v>
      </c>
      <c r="T252">
        <v>-78.679702759999998</v>
      </c>
      <c r="U252">
        <v>12.81485176</v>
      </c>
      <c r="V252">
        <v>869</v>
      </c>
      <c r="Y252" s="21">
        <v>1655</v>
      </c>
      <c r="AA252" t="str">
        <f t="shared" si="6"/>
        <v xml:space="preserve"> </v>
      </c>
    </row>
    <row r="253" spans="1:27" x14ac:dyDescent="0.3">
      <c r="A253">
        <v>252</v>
      </c>
      <c r="B253" t="s">
        <v>1893</v>
      </c>
      <c r="C253" t="s">
        <v>1894</v>
      </c>
      <c r="D253">
        <v>-78.679709999999901</v>
      </c>
      <c r="E253">
        <v>-1.65651666666666</v>
      </c>
      <c r="F253" s="20">
        <v>1.6990981000000001</v>
      </c>
      <c r="G253" s="2">
        <f t="shared" si="7"/>
        <v>0.19194844999999994</v>
      </c>
      <c r="H253">
        <v>2</v>
      </c>
      <c r="I253">
        <v>2824.3</v>
      </c>
      <c r="J253">
        <v>310.52999999999997</v>
      </c>
      <c r="K253">
        <v>1.7079999400000001</v>
      </c>
      <c r="L253">
        <v>4.8619999900000002</v>
      </c>
      <c r="M253">
        <v>8.3240003599999994</v>
      </c>
      <c r="N253">
        <v>5.46942E-3</v>
      </c>
      <c r="O253">
        <v>2824.3000488299999</v>
      </c>
      <c r="P253">
        <v>10.378973009999999</v>
      </c>
      <c r="Q253">
        <v>6.1167531000000004</v>
      </c>
      <c r="R253">
        <v>4</v>
      </c>
      <c r="S253">
        <v>-1.65651667</v>
      </c>
      <c r="T253">
        <v>-78.679710389999997</v>
      </c>
      <c r="U253">
        <v>12.81669426</v>
      </c>
      <c r="V253">
        <v>865.5</v>
      </c>
      <c r="Y253" s="21">
        <v>1655</v>
      </c>
      <c r="AA253" t="str">
        <f t="shared" si="6"/>
        <v xml:space="preserve"> </v>
      </c>
    </row>
    <row r="254" spans="1:27" x14ac:dyDescent="0.3">
      <c r="A254">
        <v>253</v>
      </c>
      <c r="B254" t="s">
        <v>1895</v>
      </c>
      <c r="C254" t="s">
        <v>1896</v>
      </c>
      <c r="D254">
        <v>-78.679721666666595</v>
      </c>
      <c r="E254">
        <v>-1.6565049999999999</v>
      </c>
      <c r="F254" s="20">
        <v>1.8231461</v>
      </c>
      <c r="G254" s="2">
        <f t="shared" si="7"/>
        <v>0.24569402500000007</v>
      </c>
      <c r="H254">
        <v>2</v>
      </c>
      <c r="I254">
        <v>2824.4</v>
      </c>
      <c r="J254">
        <v>317.55</v>
      </c>
      <c r="K254">
        <v>1.7150000299999999</v>
      </c>
      <c r="L254">
        <v>5.5159997900000004</v>
      </c>
      <c r="M254">
        <v>8.3739995999999994</v>
      </c>
      <c r="N254">
        <v>5.6010070000000002E-2</v>
      </c>
      <c r="O254">
        <v>2824.3999023400002</v>
      </c>
      <c r="P254">
        <v>10.378973009999999</v>
      </c>
      <c r="Q254">
        <v>6.5633258799999998</v>
      </c>
      <c r="R254">
        <v>4</v>
      </c>
      <c r="S254">
        <v>-1.65650499</v>
      </c>
      <c r="T254">
        <v>-78.679718019999996</v>
      </c>
      <c r="U254">
        <v>12.818557739999999</v>
      </c>
      <c r="V254">
        <v>865.5</v>
      </c>
      <c r="Y254" s="21">
        <v>1700.5</v>
      </c>
      <c r="AA254" t="str">
        <f t="shared" si="6"/>
        <v xml:space="preserve"> </v>
      </c>
    </row>
    <row r="255" spans="1:27" x14ac:dyDescent="0.3">
      <c r="A255">
        <v>254</v>
      </c>
      <c r="B255" t="s">
        <v>1897</v>
      </c>
      <c r="C255" t="s">
        <v>1898</v>
      </c>
      <c r="D255">
        <v>-78.679728333333301</v>
      </c>
      <c r="E255">
        <v>-1.65649166666666</v>
      </c>
      <c r="F255" s="20">
        <v>2.1530830000000001</v>
      </c>
      <c r="G255" s="2">
        <f t="shared" si="7"/>
        <v>0.19490805833333338</v>
      </c>
      <c r="H255">
        <v>2</v>
      </c>
      <c r="I255">
        <v>2824.9</v>
      </c>
      <c r="J255">
        <v>339.91</v>
      </c>
      <c r="K255">
        <v>1.4320000399999999</v>
      </c>
      <c r="L255">
        <v>5.125</v>
      </c>
      <c r="M255">
        <v>8.5179996500000001</v>
      </c>
      <c r="N255">
        <v>4.387949E-2</v>
      </c>
      <c r="O255">
        <v>2824.8999023400002</v>
      </c>
      <c r="P255">
        <v>10.38103104</v>
      </c>
      <c r="Q255">
        <v>7.7510991100000002</v>
      </c>
      <c r="R255">
        <v>6</v>
      </c>
      <c r="S255">
        <v>-1.65649164</v>
      </c>
      <c r="T255">
        <v>-78.679725649999995</v>
      </c>
      <c r="U255">
        <v>12.818557739999999</v>
      </c>
      <c r="V255">
        <v>1130</v>
      </c>
      <c r="Y255" s="21">
        <v>1700.5</v>
      </c>
      <c r="AA255" t="str">
        <f t="shared" si="6"/>
        <v xml:space="preserve"> </v>
      </c>
    </row>
    <row r="256" spans="1:27" x14ac:dyDescent="0.3">
      <c r="A256">
        <v>255</v>
      </c>
      <c r="B256" t="s">
        <v>1899</v>
      </c>
      <c r="C256" t="s">
        <v>1900</v>
      </c>
      <c r="D256">
        <v>-78.679730000000006</v>
      </c>
      <c r="E256">
        <v>-1.6564733333333299</v>
      </c>
      <c r="F256" s="20">
        <v>2.1551418</v>
      </c>
      <c r="G256" s="2">
        <f t="shared" si="7"/>
        <v>-0.12829444166666676</v>
      </c>
      <c r="H256">
        <v>2</v>
      </c>
      <c r="I256">
        <v>2824.9</v>
      </c>
      <c r="J256">
        <v>352.32</v>
      </c>
      <c r="K256">
        <v>3.0009999299999999</v>
      </c>
      <c r="L256">
        <v>5.0989999800000003</v>
      </c>
      <c r="M256">
        <v>6.2779998800000003</v>
      </c>
      <c r="N256">
        <v>4.264942E-2</v>
      </c>
      <c r="O256">
        <v>2824.8999023400002</v>
      </c>
      <c r="P256">
        <v>10.383678440000001</v>
      </c>
      <c r="Q256">
        <v>7.7585105900000002</v>
      </c>
      <c r="R256">
        <v>7</v>
      </c>
      <c r="S256">
        <v>-1.6564732799999999</v>
      </c>
      <c r="T256">
        <v>-78.679733279999994</v>
      </c>
      <c r="U256">
        <v>12.81961536</v>
      </c>
      <c r="V256">
        <v>1126</v>
      </c>
      <c r="Y256" s="21">
        <v>1706.5</v>
      </c>
      <c r="AA256" t="str">
        <f t="shared" si="6"/>
        <v xml:space="preserve"> </v>
      </c>
    </row>
    <row r="257" spans="1:27" x14ac:dyDescent="0.3">
      <c r="A257">
        <v>256</v>
      </c>
      <c r="B257" t="s">
        <v>1901</v>
      </c>
      <c r="C257" t="s">
        <v>1902</v>
      </c>
      <c r="D257">
        <v>-78.6797233333333</v>
      </c>
      <c r="E257">
        <v>-1.65645666666666</v>
      </c>
      <c r="F257" s="20">
        <v>2.0161669999999998</v>
      </c>
      <c r="G257" s="2">
        <f t="shared" si="7"/>
        <v>8.3170633333333119E-2</v>
      </c>
      <c r="H257">
        <v>1.9</v>
      </c>
      <c r="I257">
        <v>2825.3</v>
      </c>
      <c r="J257">
        <v>14.15</v>
      </c>
      <c r="K257">
        <v>1.7460000499999999</v>
      </c>
      <c r="L257">
        <v>5.5729999499999998</v>
      </c>
      <c r="M257">
        <v>8.2370004699999999</v>
      </c>
      <c r="N257">
        <v>4.8284109999999998E-2</v>
      </c>
      <c r="O257">
        <v>2825.3000488299999</v>
      </c>
      <c r="P257">
        <v>10.383678440000001</v>
      </c>
      <c r="Q257">
        <v>7.25820065</v>
      </c>
      <c r="R257">
        <v>7</v>
      </c>
      <c r="S257">
        <v>-1.6564567100000001</v>
      </c>
      <c r="T257">
        <v>-78.679725649999995</v>
      </c>
      <c r="U257">
        <v>12.820375439999999</v>
      </c>
      <c r="V257">
        <v>1126</v>
      </c>
      <c r="Y257" s="21">
        <v>1706.5</v>
      </c>
      <c r="AA257" t="str">
        <f t="shared" si="6"/>
        <v xml:space="preserve"> </v>
      </c>
    </row>
    <row r="258" spans="1:27" x14ac:dyDescent="0.3">
      <c r="A258">
        <v>257</v>
      </c>
      <c r="B258" t="s">
        <v>1903</v>
      </c>
      <c r="C258" t="s">
        <v>1904</v>
      </c>
      <c r="D258">
        <v>-78.679716666666593</v>
      </c>
      <c r="E258">
        <v>-1.6564383333333299</v>
      </c>
      <c r="F258" s="20">
        <v>2.2673513999999999</v>
      </c>
      <c r="G258" s="2">
        <f t="shared" si="7"/>
        <v>4.9970883333333584E-2</v>
      </c>
      <c r="H258">
        <v>1.9</v>
      </c>
      <c r="I258">
        <v>2825.7</v>
      </c>
      <c r="J258">
        <v>32.53</v>
      </c>
      <c r="K258">
        <v>0.73500001000000004</v>
      </c>
      <c r="L258">
        <v>6.1329998999999997</v>
      </c>
      <c r="M258">
        <v>7.5359997700000001</v>
      </c>
      <c r="N258">
        <v>1.2270390000000001E-2</v>
      </c>
      <c r="O258">
        <v>2825.6999511700001</v>
      </c>
      <c r="P258">
        <v>10.38675594</v>
      </c>
      <c r="Q258">
        <v>8.1624651000000004</v>
      </c>
      <c r="R258">
        <v>8</v>
      </c>
      <c r="S258">
        <v>-1.6564383499999999</v>
      </c>
      <c r="T258">
        <v>-78.679718019999996</v>
      </c>
      <c r="U258">
        <v>12.820375439999999</v>
      </c>
      <c r="V258">
        <v>1095.25</v>
      </c>
      <c r="Y258" s="21">
        <v>1706.5</v>
      </c>
      <c r="AA258" t="str">
        <f t="shared" ref="AA258:AA273" si="8">IF(Y258&lt;=1000,Y258," ")</f>
        <v xml:space="preserve"> </v>
      </c>
    </row>
    <row r="259" spans="1:27" x14ac:dyDescent="0.3">
      <c r="A259">
        <v>258</v>
      </c>
      <c r="B259" t="s">
        <v>1905</v>
      </c>
      <c r="C259" t="s">
        <v>1906</v>
      </c>
      <c r="D259">
        <v>-78.679709999999901</v>
      </c>
      <c r="E259">
        <v>-1.65642166666666</v>
      </c>
      <c r="F259" s="20">
        <v>2.0527122000000002</v>
      </c>
      <c r="G259" s="2">
        <f t="shared" si="7"/>
        <v>-0.25397250833333324</v>
      </c>
      <c r="H259">
        <v>1.9</v>
      </c>
      <c r="I259">
        <v>2825.8</v>
      </c>
      <c r="J259">
        <v>43.75</v>
      </c>
      <c r="K259">
        <v>0.30899999</v>
      </c>
      <c r="L259">
        <v>6.2800002099999999</v>
      </c>
      <c r="M259">
        <v>7.4660000799999997</v>
      </c>
      <c r="N259">
        <v>3.2483369999999998E-2</v>
      </c>
      <c r="O259">
        <v>2825.8000488299999</v>
      </c>
      <c r="P259">
        <v>10.38987923</v>
      </c>
      <c r="Q259">
        <v>7.3897638299999997</v>
      </c>
      <c r="R259">
        <v>7</v>
      </c>
      <c r="S259">
        <v>-1.6564216599999999</v>
      </c>
      <c r="T259">
        <v>-78.679710389999997</v>
      </c>
      <c r="U259">
        <v>12.820877080000001</v>
      </c>
      <c r="V259">
        <v>925.25</v>
      </c>
      <c r="Y259" s="21">
        <v>1714.25</v>
      </c>
      <c r="AA259" t="str">
        <f t="shared" si="8"/>
        <v xml:space="preserve"> </v>
      </c>
    </row>
    <row r="260" spans="1:27" x14ac:dyDescent="0.3">
      <c r="A260">
        <v>259</v>
      </c>
      <c r="B260" t="s">
        <v>1907</v>
      </c>
      <c r="C260" t="s">
        <v>1908</v>
      </c>
      <c r="D260">
        <v>-78.679701666666602</v>
      </c>
      <c r="E260">
        <v>-1.6564049999999999</v>
      </c>
      <c r="F260" s="20">
        <v>1.8478528000000001</v>
      </c>
      <c r="G260" s="2">
        <f t="shared" ref="G260:G273" si="9">((-F262)+(8*F261)-(8*F259)+(F258))/12</f>
        <v>-0.19486525833333354</v>
      </c>
      <c r="H260">
        <v>1.8</v>
      </c>
      <c r="I260">
        <v>2825.9</v>
      </c>
      <c r="J260">
        <v>46.52</v>
      </c>
      <c r="K260">
        <v>0.86000001000000004</v>
      </c>
      <c r="L260">
        <v>6.7129998200000003</v>
      </c>
      <c r="M260">
        <v>6.7239999800000003</v>
      </c>
      <c r="N260">
        <v>-0.15240896000000001</v>
      </c>
      <c r="O260">
        <v>2825.8999023400002</v>
      </c>
      <c r="P260">
        <v>10.38987923</v>
      </c>
      <c r="Q260">
        <v>6.6522698399999998</v>
      </c>
      <c r="R260">
        <v>7</v>
      </c>
      <c r="S260">
        <v>-1.6564049700000001</v>
      </c>
      <c r="T260">
        <v>-78.679702759999998</v>
      </c>
      <c r="U260">
        <v>12.821870799999999</v>
      </c>
      <c r="V260">
        <v>925.25</v>
      </c>
      <c r="Y260" s="21">
        <v>1714.25</v>
      </c>
      <c r="AA260" t="str">
        <f t="shared" si="8"/>
        <v xml:space="preserve"> </v>
      </c>
    </row>
    <row r="261" spans="1:27" x14ac:dyDescent="0.3">
      <c r="A261">
        <v>260</v>
      </c>
      <c r="B261" t="s">
        <v>1909</v>
      </c>
      <c r="C261" t="s">
        <v>1910</v>
      </c>
      <c r="D261">
        <v>-78.679694999999995</v>
      </c>
      <c r="E261">
        <v>-1.65639166666666</v>
      </c>
      <c r="F261" s="20">
        <v>1.7078483</v>
      </c>
      <c r="G261" s="2">
        <f t="shared" si="9"/>
        <v>-3.8818666666666633E-2</v>
      </c>
      <c r="H261">
        <v>1.8</v>
      </c>
      <c r="I261">
        <v>2826.3</v>
      </c>
      <c r="J261">
        <v>45.75</v>
      </c>
      <c r="K261">
        <v>1.65799999</v>
      </c>
      <c r="L261">
        <v>6.83300018</v>
      </c>
      <c r="M261">
        <v>7.6859998699999998</v>
      </c>
      <c r="N261">
        <v>8.0873429999999996E-2</v>
      </c>
      <c r="O261">
        <v>2826.3000488299999</v>
      </c>
      <c r="P261">
        <v>10.39254951</v>
      </c>
      <c r="Q261">
        <v>6.1482539200000002</v>
      </c>
      <c r="R261">
        <v>6</v>
      </c>
      <c r="S261">
        <v>-1.65639162</v>
      </c>
      <c r="T261">
        <v>-78.679695129999999</v>
      </c>
      <c r="U261">
        <v>12.821870799999999</v>
      </c>
      <c r="V261">
        <v>856.75</v>
      </c>
      <c r="Y261" s="21">
        <v>1714.25</v>
      </c>
      <c r="AA261" t="str">
        <f t="shared" si="8"/>
        <v xml:space="preserve"> </v>
      </c>
    </row>
    <row r="262" spans="1:27" x14ac:dyDescent="0.3">
      <c r="A262">
        <v>261</v>
      </c>
      <c r="B262" t="s">
        <v>1911</v>
      </c>
      <c r="C262" t="s">
        <v>1912</v>
      </c>
      <c r="D262">
        <v>-78.679688333333303</v>
      </c>
      <c r="E262">
        <v>-1.65637833333333</v>
      </c>
      <c r="F262" s="20">
        <v>1.8468233000000001</v>
      </c>
      <c r="G262" s="2">
        <f t="shared" si="9"/>
        <v>0.47298680000000015</v>
      </c>
      <c r="H262">
        <v>1.8</v>
      </c>
      <c r="I262">
        <v>2826.6</v>
      </c>
      <c r="J262">
        <v>43.35</v>
      </c>
      <c r="K262">
        <v>1.4010000199999999</v>
      </c>
      <c r="L262">
        <v>6.5619997999999997</v>
      </c>
      <c r="M262">
        <v>9.4659996</v>
      </c>
      <c r="N262">
        <v>5.1314510000000001E-2</v>
      </c>
      <c r="O262">
        <v>2826.6000976599998</v>
      </c>
      <c r="P262">
        <v>10.395241739999999</v>
      </c>
      <c r="Q262">
        <v>6.6485638600000003</v>
      </c>
      <c r="R262">
        <v>7</v>
      </c>
      <c r="S262">
        <v>-1.65637839</v>
      </c>
      <c r="T262">
        <v>-78.6796875</v>
      </c>
      <c r="U262">
        <v>12.822890279999999</v>
      </c>
      <c r="V262">
        <v>1178.5</v>
      </c>
      <c r="Y262" s="21">
        <v>1720.25</v>
      </c>
      <c r="AA262" t="str">
        <f t="shared" si="8"/>
        <v xml:space="preserve"> </v>
      </c>
    </row>
    <row r="263" spans="1:27" x14ac:dyDescent="0.3">
      <c r="A263">
        <v>262</v>
      </c>
      <c r="B263" t="s">
        <v>1913</v>
      </c>
      <c r="C263" t="s">
        <v>1914</v>
      </c>
      <c r="D263">
        <v>-78.679676666666595</v>
      </c>
      <c r="E263">
        <v>-1.6563599999999901</v>
      </c>
      <c r="F263" s="20">
        <v>2.5103002000000001</v>
      </c>
      <c r="G263" s="2">
        <f t="shared" si="9"/>
        <v>0.39788031666666673</v>
      </c>
      <c r="H263">
        <v>1.8</v>
      </c>
      <c r="I263">
        <v>2826.7</v>
      </c>
      <c r="J263">
        <v>41.1</v>
      </c>
      <c r="K263">
        <v>1.3990000499999999</v>
      </c>
      <c r="L263">
        <v>5.6469998400000003</v>
      </c>
      <c r="M263">
        <v>8.5150003400000003</v>
      </c>
      <c r="N263">
        <v>4.961132E-2</v>
      </c>
      <c r="O263">
        <v>2826.6999511700001</v>
      </c>
      <c r="P263">
        <v>10.395241739999999</v>
      </c>
      <c r="Q263">
        <v>9.0370807600000003</v>
      </c>
      <c r="R263">
        <v>7</v>
      </c>
      <c r="S263">
        <v>-1.6563600300000001</v>
      </c>
      <c r="T263">
        <v>-78.679679870000001</v>
      </c>
      <c r="U263">
        <v>12.82395554</v>
      </c>
      <c r="V263">
        <v>1178.5</v>
      </c>
      <c r="Y263" s="21">
        <v>1721.75</v>
      </c>
      <c r="AA263" t="str">
        <f t="shared" si="8"/>
        <v xml:space="preserve"> </v>
      </c>
    </row>
    <row r="264" spans="1:27" x14ac:dyDescent="0.3">
      <c r="A264">
        <v>263</v>
      </c>
      <c r="B264" t="s">
        <v>1915</v>
      </c>
      <c r="C264" t="s">
        <v>1916</v>
      </c>
      <c r="D264">
        <v>-78.679665</v>
      </c>
      <c r="E264">
        <v>-1.6563416666666599</v>
      </c>
      <c r="F264" s="20">
        <v>2.5916264</v>
      </c>
      <c r="G264" s="2">
        <f t="shared" si="9"/>
        <v>0.11757109166666668</v>
      </c>
      <c r="H264">
        <v>1.8</v>
      </c>
      <c r="I264">
        <v>2826.6</v>
      </c>
      <c r="J264">
        <v>36.57</v>
      </c>
      <c r="K264">
        <v>1.9259999999999999</v>
      </c>
      <c r="L264">
        <v>5.8359999699999996</v>
      </c>
      <c r="M264">
        <v>9.1949996899999995</v>
      </c>
      <c r="N264">
        <v>4.8893720000000002E-2</v>
      </c>
      <c r="O264">
        <v>2826.6000976599998</v>
      </c>
      <c r="P264">
        <v>10.398339269999999</v>
      </c>
      <c r="Q264">
        <v>9.3298549699999995</v>
      </c>
      <c r="R264">
        <v>8</v>
      </c>
      <c r="S264">
        <v>-1.65634167</v>
      </c>
      <c r="T264">
        <v>-78.679664610000003</v>
      </c>
      <c r="U264">
        <v>12.82395554</v>
      </c>
      <c r="V264">
        <v>1428.5</v>
      </c>
      <c r="Y264" s="21">
        <v>1751.75</v>
      </c>
      <c r="AA264" t="str">
        <f t="shared" si="8"/>
        <v xml:space="preserve"> </v>
      </c>
    </row>
    <row r="265" spans="1:27" x14ac:dyDescent="0.3">
      <c r="A265">
        <v>264</v>
      </c>
      <c r="B265" t="s">
        <v>1917</v>
      </c>
      <c r="C265" t="s">
        <v>1918</v>
      </c>
      <c r="D265">
        <v>-78.679651666666601</v>
      </c>
      <c r="E265">
        <v>-1.65632</v>
      </c>
      <c r="F265" s="20">
        <v>2.8917093</v>
      </c>
      <c r="G265" s="2">
        <f t="shared" si="9"/>
        <v>0.49687847499999993</v>
      </c>
      <c r="H265">
        <v>1.8</v>
      </c>
      <c r="I265">
        <v>2827</v>
      </c>
      <c r="J265">
        <v>37.799999999999997</v>
      </c>
      <c r="K265">
        <v>1.3029999699999999</v>
      </c>
      <c r="L265">
        <v>5.4720001199999997</v>
      </c>
      <c r="M265">
        <v>8.2950000799999994</v>
      </c>
      <c r="N265">
        <v>4.0646849999999998E-2</v>
      </c>
      <c r="O265">
        <v>2827</v>
      </c>
      <c r="P265">
        <v>10.40207195</v>
      </c>
      <c r="Q265">
        <v>10.41015339</v>
      </c>
      <c r="R265">
        <v>10</v>
      </c>
      <c r="S265">
        <v>-1.6563199799999999</v>
      </c>
      <c r="T265">
        <v>-78.679649350000005</v>
      </c>
      <c r="U265">
        <v>12.82577038</v>
      </c>
      <c r="V265">
        <v>959</v>
      </c>
      <c r="Y265" s="21">
        <v>1751.75</v>
      </c>
      <c r="AA265" t="str">
        <f t="shared" si="8"/>
        <v xml:space="preserve"> </v>
      </c>
    </row>
    <row r="266" spans="1:27" x14ac:dyDescent="0.3">
      <c r="A266">
        <v>265</v>
      </c>
      <c r="B266" t="s">
        <v>1919</v>
      </c>
      <c r="C266" t="s">
        <v>1920</v>
      </c>
      <c r="D266">
        <v>-78.6796333333333</v>
      </c>
      <c r="E266">
        <v>-1.6562983333333301</v>
      </c>
      <c r="F266" s="20">
        <v>3.4872429999999999</v>
      </c>
      <c r="G266" s="2">
        <f t="shared" si="9"/>
        <v>0.51746744999999994</v>
      </c>
      <c r="H266">
        <v>1.8</v>
      </c>
      <c r="I266">
        <v>2827.1</v>
      </c>
      <c r="J266">
        <v>42.4</v>
      </c>
      <c r="K266">
        <v>1.39400005</v>
      </c>
      <c r="L266">
        <v>5.86299992</v>
      </c>
      <c r="M266">
        <v>6.2449998899999999</v>
      </c>
      <c r="N266">
        <v>4.0702130000000003E-2</v>
      </c>
      <c r="O266">
        <v>2827.1000976599998</v>
      </c>
      <c r="P266">
        <v>10.40207195</v>
      </c>
      <c r="Q266">
        <v>12.554074290000001</v>
      </c>
      <c r="R266">
        <v>10</v>
      </c>
      <c r="S266">
        <v>-1.6562982799999999</v>
      </c>
      <c r="T266">
        <v>-78.679634089999993</v>
      </c>
      <c r="U266">
        <v>12.825835229999999</v>
      </c>
      <c r="V266">
        <v>959</v>
      </c>
      <c r="Y266" s="21">
        <v>1758</v>
      </c>
      <c r="AA266" t="str">
        <f t="shared" si="8"/>
        <v xml:space="preserve"> </v>
      </c>
    </row>
    <row r="267" spans="1:27" x14ac:dyDescent="0.3">
      <c r="A267">
        <v>266</v>
      </c>
      <c r="B267" t="s">
        <v>1921</v>
      </c>
      <c r="C267" t="s">
        <v>1922</v>
      </c>
      <c r="D267">
        <v>-78.679609999999997</v>
      </c>
      <c r="E267">
        <v>-1.6562733333333299</v>
      </c>
      <c r="F267" s="20">
        <v>3.7126912999999999</v>
      </c>
      <c r="G267" s="2">
        <f t="shared" si="9"/>
        <v>-0.30896203333333322</v>
      </c>
      <c r="H267">
        <v>1.8</v>
      </c>
      <c r="I267">
        <v>2827.3</v>
      </c>
      <c r="J267">
        <v>41.25</v>
      </c>
      <c r="K267">
        <v>1.19099998</v>
      </c>
      <c r="L267">
        <v>5.1180000300000001</v>
      </c>
      <c r="M267">
        <v>8.6899995800000003</v>
      </c>
      <c r="N267">
        <v>4.1867109999999999E-2</v>
      </c>
      <c r="O267">
        <v>2827.3000488299999</v>
      </c>
      <c r="P267">
        <v>10.40658474</v>
      </c>
      <c r="Q267">
        <v>13.36568832</v>
      </c>
      <c r="R267">
        <v>12</v>
      </c>
      <c r="S267">
        <v>-1.6562733700000001</v>
      </c>
      <c r="T267">
        <v>-78.679611210000004</v>
      </c>
      <c r="U267">
        <v>12.825835229999999</v>
      </c>
      <c r="V267">
        <v>1046.25</v>
      </c>
      <c r="Y267" s="21">
        <v>1758</v>
      </c>
      <c r="AA267" t="str">
        <f t="shared" si="8"/>
        <v xml:space="preserve"> </v>
      </c>
    </row>
    <row r="268" spans="1:27" x14ac:dyDescent="0.3">
      <c r="A268">
        <v>267</v>
      </c>
      <c r="B268" t="s">
        <v>1923</v>
      </c>
      <c r="C268" t="s">
        <v>1924</v>
      </c>
      <c r="D268">
        <v>-78.679590000000005</v>
      </c>
      <c r="E268">
        <v>-1.65625</v>
      </c>
      <c r="F268" s="20">
        <v>2.9498730000000002</v>
      </c>
      <c r="G268" s="2">
        <f t="shared" si="9"/>
        <v>-0.77847435000000009</v>
      </c>
      <c r="H268">
        <v>1.8</v>
      </c>
      <c r="I268">
        <v>2827.3</v>
      </c>
      <c r="J268">
        <v>42.64</v>
      </c>
      <c r="K268">
        <v>1.2259999500000001</v>
      </c>
      <c r="L268">
        <v>5.6640000300000004</v>
      </c>
      <c r="M268">
        <v>8.7760000199999997</v>
      </c>
      <c r="N268">
        <v>3.1970520000000002E-2</v>
      </c>
      <c r="O268">
        <v>2827.3000488299999</v>
      </c>
      <c r="P268">
        <v>10.411507609999999</v>
      </c>
      <c r="Q268">
        <v>10.61954212</v>
      </c>
      <c r="R268">
        <v>12</v>
      </c>
      <c r="S268">
        <v>-1.65625</v>
      </c>
      <c r="T268">
        <v>-78.679588319999993</v>
      </c>
      <c r="U268">
        <v>12.82541466</v>
      </c>
      <c r="V268">
        <v>873.5</v>
      </c>
      <c r="Y268" s="21">
        <v>1837.25</v>
      </c>
      <c r="AA268" t="str">
        <f t="shared" si="8"/>
        <v xml:space="preserve"> </v>
      </c>
    </row>
    <row r="269" spans="1:27" x14ac:dyDescent="0.3">
      <c r="A269">
        <v>268</v>
      </c>
      <c r="B269" t="s">
        <v>1925</v>
      </c>
      <c r="C269" t="s">
        <v>1926</v>
      </c>
      <c r="D269">
        <v>-78.679573333333295</v>
      </c>
      <c r="E269">
        <v>-1.6562316666666601</v>
      </c>
      <c r="F269" s="20">
        <v>2.3002937000000001</v>
      </c>
      <c r="G269" s="2">
        <f t="shared" si="9"/>
        <v>-0.63735479166666675</v>
      </c>
      <c r="H269">
        <v>1.8</v>
      </c>
      <c r="I269">
        <v>2827.4</v>
      </c>
      <c r="J269">
        <v>44.38</v>
      </c>
      <c r="K269">
        <v>0.18000000999999999</v>
      </c>
      <c r="L269">
        <v>5.2899999600000003</v>
      </c>
      <c r="M269">
        <v>7.75600004</v>
      </c>
      <c r="N269">
        <v>-2.3813839999999999E-2</v>
      </c>
      <c r="O269">
        <v>2827.3999023400002</v>
      </c>
      <c r="P269">
        <v>10.411507609999999</v>
      </c>
      <c r="Q269">
        <v>8.2810573600000001</v>
      </c>
      <c r="R269">
        <v>12</v>
      </c>
      <c r="S269">
        <v>-1.6562316399999999</v>
      </c>
      <c r="T269">
        <v>-78.679573059999996</v>
      </c>
      <c r="U269">
        <v>12.824492449999999</v>
      </c>
      <c r="V269">
        <v>873.5</v>
      </c>
      <c r="Y269" s="21">
        <v>1867.5</v>
      </c>
      <c r="AA269" t="str">
        <f t="shared" si="8"/>
        <v xml:space="preserve"> </v>
      </c>
    </row>
    <row r="270" spans="1:27" x14ac:dyDescent="0.3">
      <c r="A270">
        <v>269</v>
      </c>
      <c r="B270" t="s">
        <v>1927</v>
      </c>
      <c r="C270" t="s">
        <v>1928</v>
      </c>
      <c r="D270">
        <v>-78.679561666666601</v>
      </c>
      <c r="E270">
        <v>-1.65621999999999</v>
      </c>
      <c r="F270" s="20">
        <v>1.5297544000000001</v>
      </c>
      <c r="G270" s="2">
        <f t="shared" si="9"/>
        <v>-1.2877063833333333</v>
      </c>
      <c r="H270">
        <v>1.8</v>
      </c>
      <c r="I270">
        <v>2827.4</v>
      </c>
      <c r="J270">
        <v>48.23</v>
      </c>
      <c r="K270">
        <v>0.57499999000000002</v>
      </c>
      <c r="L270">
        <v>5.1469998400000003</v>
      </c>
      <c r="M270">
        <v>8.3669996300000005</v>
      </c>
      <c r="N270">
        <v>4.9281569999999997E-2</v>
      </c>
      <c r="O270">
        <v>2827.3999023400002</v>
      </c>
      <c r="P270">
        <v>10.41584492</v>
      </c>
      <c r="Q270">
        <v>5.50711584</v>
      </c>
      <c r="R270">
        <v>9</v>
      </c>
      <c r="S270">
        <v>-1.65621996</v>
      </c>
      <c r="T270">
        <v>-78.679565429999997</v>
      </c>
      <c r="U270">
        <v>12.824492449999999</v>
      </c>
      <c r="V270">
        <v>846.5</v>
      </c>
      <c r="Y270" s="21">
        <v>1908.5</v>
      </c>
      <c r="AA270" t="str">
        <f t="shared" si="8"/>
        <v xml:space="preserve"> </v>
      </c>
    </row>
    <row r="271" spans="1:27" x14ac:dyDescent="0.3">
      <c r="A271">
        <v>270</v>
      </c>
      <c r="B271" t="s">
        <v>1929</v>
      </c>
      <c r="C271" t="s">
        <v>1930</v>
      </c>
      <c r="D271">
        <v>-78.679553333333303</v>
      </c>
      <c r="E271">
        <v>-1.65621499999999</v>
      </c>
      <c r="F271" s="20">
        <v>0</v>
      </c>
      <c r="G271" s="2">
        <f t="shared" si="9"/>
        <v>-0.82814512500000015</v>
      </c>
      <c r="H271">
        <v>1.8</v>
      </c>
      <c r="I271">
        <v>2827.2</v>
      </c>
      <c r="J271">
        <v>48.23</v>
      </c>
      <c r="K271">
        <v>0.46700001000000002</v>
      </c>
      <c r="L271">
        <v>7.5939998600000003</v>
      </c>
      <c r="M271">
        <v>5.2270002399999997</v>
      </c>
      <c r="N271">
        <v>-1.4507569999999999E-2</v>
      </c>
      <c r="O271">
        <v>2827.1999511700001</v>
      </c>
      <c r="P271">
        <v>10.41880989</v>
      </c>
      <c r="Q271">
        <v>0</v>
      </c>
      <c r="R271">
        <v>5</v>
      </c>
      <c r="S271">
        <v>-1.6562149500000001</v>
      </c>
      <c r="T271">
        <v>-78.679550169999999</v>
      </c>
      <c r="U271">
        <v>12.82440948</v>
      </c>
      <c r="V271">
        <v>836.5</v>
      </c>
      <c r="Y271" s="21">
        <v>1908.5</v>
      </c>
      <c r="AA271" t="str">
        <f t="shared" si="8"/>
        <v xml:space="preserve"> </v>
      </c>
    </row>
    <row r="272" spans="1:27" x14ac:dyDescent="0.3">
      <c r="A272">
        <v>271</v>
      </c>
      <c r="B272" t="s">
        <v>1931</v>
      </c>
      <c r="C272" t="s">
        <v>1932</v>
      </c>
      <c r="D272">
        <v>-78.679553333333303</v>
      </c>
      <c r="E272">
        <v>-1.65621333333333</v>
      </c>
      <c r="F272" s="20">
        <v>0</v>
      </c>
      <c r="G272" s="2">
        <f t="shared" si="9"/>
        <v>0.12747953333333334</v>
      </c>
      <c r="H272">
        <v>1.8</v>
      </c>
      <c r="I272">
        <v>2827.4</v>
      </c>
      <c r="J272">
        <v>48.23</v>
      </c>
      <c r="K272">
        <v>1.0229999999999999</v>
      </c>
      <c r="L272">
        <v>6.6989998799999997</v>
      </c>
      <c r="M272">
        <v>8.3809995700000002</v>
      </c>
      <c r="N272">
        <v>6.1020810000000002E-2</v>
      </c>
      <c r="O272">
        <v>2827.3999023400002</v>
      </c>
      <c r="P272">
        <v>10.41880989</v>
      </c>
      <c r="Q272">
        <v>0</v>
      </c>
      <c r="R272">
        <v>5</v>
      </c>
      <c r="S272">
        <v>-1.65621328</v>
      </c>
      <c r="T272">
        <v>-78.679550169999999</v>
      </c>
      <c r="U272">
        <v>12.825635910000001</v>
      </c>
      <c r="V272">
        <v>836.5</v>
      </c>
      <c r="Y272" s="21">
        <v>2237.75</v>
      </c>
      <c r="AA272" t="str">
        <f t="shared" si="8"/>
        <v xml:space="preserve"> </v>
      </c>
    </row>
    <row r="273" spans="1:27" x14ac:dyDescent="0.3">
      <c r="A273">
        <v>272</v>
      </c>
      <c r="B273" t="s">
        <v>1933</v>
      </c>
      <c r="C273" t="s">
        <v>1934</v>
      </c>
      <c r="D273">
        <v>-78.679551666666597</v>
      </c>
      <c r="E273">
        <v>-1.65621166666666</v>
      </c>
      <c r="F273" s="20">
        <v>0</v>
      </c>
      <c r="G273" s="2">
        <f t="shared" si="9"/>
        <v>0</v>
      </c>
      <c r="H273">
        <v>1.8</v>
      </c>
      <c r="I273">
        <v>2827.3</v>
      </c>
      <c r="J273">
        <v>48.23</v>
      </c>
      <c r="K273">
        <v>1.54299998</v>
      </c>
      <c r="L273">
        <v>6.32700014</v>
      </c>
      <c r="M273">
        <v>7.5640001300000002</v>
      </c>
      <c r="N273">
        <v>3.6459270000000002E-2</v>
      </c>
      <c r="O273">
        <v>2827.3000488299999</v>
      </c>
      <c r="P273">
        <v>10.41880989</v>
      </c>
      <c r="Q273">
        <v>0</v>
      </c>
      <c r="R273">
        <v>0</v>
      </c>
      <c r="S273">
        <v>-1.6562116099999999</v>
      </c>
      <c r="T273">
        <v>-78.679550169999999</v>
      </c>
      <c r="U273">
        <v>12.825635910000001</v>
      </c>
      <c r="V273">
        <v>824.5</v>
      </c>
      <c r="Y273" s="21">
        <v>2237.75</v>
      </c>
      <c r="AA273" t="str">
        <f t="shared" si="8"/>
        <v xml:space="preserve"> 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3F0E9-19C4-4E5A-932F-7944A617DB8B}">
  <dimension ref="A1:AK299"/>
  <sheetViews>
    <sheetView topLeftCell="X1" workbookViewId="0">
      <selection activeCell="F1" sqref="F1"/>
    </sheetView>
  </sheetViews>
  <sheetFormatPr baseColWidth="10" defaultRowHeight="14.4" x14ac:dyDescent="0.3"/>
  <cols>
    <col min="2" max="2" width="33" bestFit="1" customWidth="1"/>
    <col min="7" max="7" width="23.5546875" style="2" customWidth="1"/>
    <col min="15" max="15" width="13.5546875" bestFit="1" customWidth="1"/>
    <col min="16" max="16" width="15.109375" bestFit="1" customWidth="1"/>
    <col min="17" max="17" width="15.88671875" bestFit="1" customWidth="1"/>
    <col min="18" max="18" width="16.5546875" bestFit="1" customWidth="1"/>
    <col min="22" max="22" width="11.88671875" bestFit="1" customWidth="1"/>
    <col min="31" max="31" width="19.109375" customWidth="1"/>
  </cols>
  <sheetData>
    <row r="1" spans="1:37" x14ac:dyDescent="0.3">
      <c r="A1" t="s">
        <v>0</v>
      </c>
      <c r="B1" t="s">
        <v>1</v>
      </c>
      <c r="C1" t="s">
        <v>3</v>
      </c>
      <c r="E1" t="s">
        <v>4</v>
      </c>
      <c r="F1" s="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s="3" t="s">
        <v>22</v>
      </c>
      <c r="Z1" t="s">
        <v>23</v>
      </c>
      <c r="AE1" s="4" t="s">
        <v>24</v>
      </c>
      <c r="AF1" s="4">
        <f>AVERAGE(A2:A364)</f>
        <v>149.5</v>
      </c>
      <c r="AG1" s="4" t="s">
        <v>25</v>
      </c>
    </row>
    <row r="2" spans="1:37" x14ac:dyDescent="0.3">
      <c r="A2">
        <v>1</v>
      </c>
      <c r="B2" t="s">
        <v>56</v>
      </c>
      <c r="C2">
        <v>-78.67362</v>
      </c>
      <c r="E2">
        <v>-1.6573233333333299</v>
      </c>
      <c r="F2" s="1">
        <v>0</v>
      </c>
      <c r="H2">
        <v>1.6</v>
      </c>
      <c r="I2">
        <v>2833.1</v>
      </c>
      <c r="J2">
        <v>313.52999999999997</v>
      </c>
      <c r="K2">
        <v>0.57405001</v>
      </c>
      <c r="L2">
        <v>7.2780003500000001</v>
      </c>
      <c r="M2">
        <v>6.5599503500000003</v>
      </c>
      <c r="N2">
        <v>1.9496860000000001E-2</v>
      </c>
      <c r="O2">
        <v>2833.1000976599998</v>
      </c>
      <c r="P2">
        <v>5.0677242299999996</v>
      </c>
      <c r="Q2">
        <v>0</v>
      </c>
      <c r="R2">
        <v>0</v>
      </c>
      <c r="S2">
        <v>-1.6573233599999999</v>
      </c>
      <c r="T2">
        <v>-78.673622129999998</v>
      </c>
      <c r="U2">
        <v>51.783260349999999</v>
      </c>
      <c r="V2">
        <v>24</v>
      </c>
      <c r="W2">
        <v>953</v>
      </c>
      <c r="Y2" s="3">
        <v>897.5</v>
      </c>
      <c r="Z2">
        <v>1</v>
      </c>
      <c r="AA2">
        <f t="shared" ref="AA2:AA65" si="0">IF(Y2&lt;=1000,Y2," ")</f>
        <v>897.5</v>
      </c>
      <c r="AE2" s="4"/>
      <c r="AF2" s="4">
        <f>AF1/60</f>
        <v>2.4916666666666667</v>
      </c>
      <c r="AG2" s="4" t="s">
        <v>26</v>
      </c>
    </row>
    <row r="3" spans="1:37" x14ac:dyDescent="0.3">
      <c r="A3">
        <v>2</v>
      </c>
      <c r="B3" t="s">
        <v>57</v>
      </c>
      <c r="C3">
        <v>-78.67362</v>
      </c>
      <c r="E3">
        <v>-1.6573233333333299</v>
      </c>
      <c r="F3" s="1">
        <v>0</v>
      </c>
      <c r="H3">
        <v>1.6</v>
      </c>
      <c r="I3">
        <v>2833.1</v>
      </c>
      <c r="J3">
        <v>313.52999999999997</v>
      </c>
      <c r="K3">
        <v>-3.7949999999999998E-2</v>
      </c>
      <c r="L3">
        <v>8.3509502399999995</v>
      </c>
      <c r="M3">
        <v>6.0300002099999999</v>
      </c>
      <c r="N3">
        <v>6.9001969999999996E-2</v>
      </c>
      <c r="O3">
        <v>2833.1000976599998</v>
      </c>
      <c r="P3">
        <v>5.0677242299999996</v>
      </c>
      <c r="Q3">
        <v>0</v>
      </c>
      <c r="R3">
        <v>0</v>
      </c>
      <c r="S3">
        <v>-1.6573233599999999</v>
      </c>
      <c r="T3">
        <v>-78.673622129999998</v>
      </c>
      <c r="U3">
        <v>51.790370940000003</v>
      </c>
      <c r="V3">
        <v>24</v>
      </c>
      <c r="W3">
        <v>993.5</v>
      </c>
      <c r="Y3" s="3">
        <v>904.5</v>
      </c>
      <c r="Z3">
        <v>2</v>
      </c>
      <c r="AA3">
        <f t="shared" si="0"/>
        <v>904.5</v>
      </c>
      <c r="AE3" s="4" t="s">
        <v>27</v>
      </c>
      <c r="AF3" s="4">
        <f>MAX(Z2:Z1048576)</f>
        <v>78</v>
      </c>
      <c r="AG3" s="4" t="s">
        <v>25</v>
      </c>
    </row>
    <row r="4" spans="1:37" x14ac:dyDescent="0.3">
      <c r="A4">
        <v>3</v>
      </c>
      <c r="B4" t="s">
        <v>58</v>
      </c>
      <c r="C4">
        <v>-78.67362</v>
      </c>
      <c r="E4">
        <v>-1.6573233333333299</v>
      </c>
      <c r="F4" s="1">
        <v>0</v>
      </c>
      <c r="G4" s="2">
        <f t="shared" ref="G4:G67" si="1">((-F6)+(8*F5)-(8*F3)+(F2))/12</f>
        <v>-0.3263338833333333</v>
      </c>
      <c r="H4">
        <v>1.7</v>
      </c>
      <c r="I4">
        <v>2833.1</v>
      </c>
      <c r="J4">
        <v>313.52999999999997</v>
      </c>
      <c r="K4">
        <v>-0.22905001</v>
      </c>
      <c r="L4">
        <v>8.4660005599999995</v>
      </c>
      <c r="M4">
        <v>4.97205019</v>
      </c>
      <c r="N4">
        <v>2.0094689999999998E-2</v>
      </c>
      <c r="O4">
        <v>2833.1000976599998</v>
      </c>
      <c r="P4">
        <v>5.0679736100000001</v>
      </c>
      <c r="Q4">
        <v>0</v>
      </c>
      <c r="R4">
        <v>4</v>
      </c>
      <c r="S4">
        <v>-1.6573233599999999</v>
      </c>
      <c r="T4">
        <v>-78.673622129999998</v>
      </c>
      <c r="U4">
        <v>51.857494350000003</v>
      </c>
      <c r="V4">
        <v>24</v>
      </c>
      <c r="W4">
        <v>1718</v>
      </c>
      <c r="Y4" s="3">
        <v>910</v>
      </c>
      <c r="Z4">
        <v>3</v>
      </c>
      <c r="AA4">
        <f t="shared" si="0"/>
        <v>910</v>
      </c>
      <c r="AE4" s="4"/>
      <c r="AF4" s="4">
        <f>AF3/60</f>
        <v>1.3</v>
      </c>
      <c r="AG4" s="4" t="s">
        <v>26</v>
      </c>
    </row>
    <row r="5" spans="1:37" x14ac:dyDescent="0.3">
      <c r="A5">
        <v>4</v>
      </c>
      <c r="B5" t="s">
        <v>59</v>
      </c>
      <c r="C5">
        <v>-78.67362</v>
      </c>
      <c r="E5">
        <v>-1.6573233333333299</v>
      </c>
      <c r="F5" s="1">
        <v>0</v>
      </c>
      <c r="G5" s="2">
        <f t="shared" si="1"/>
        <v>2.2067427833333331</v>
      </c>
      <c r="H5">
        <v>1.1000000000000001</v>
      </c>
      <c r="I5">
        <v>2833.1</v>
      </c>
      <c r="J5">
        <v>313.52999999999997</v>
      </c>
      <c r="K5">
        <v>0.11400001</v>
      </c>
      <c r="L5">
        <v>7.1629505199999999</v>
      </c>
      <c r="M5">
        <v>5.6359500899999997</v>
      </c>
      <c r="N5">
        <v>-5.1837380000000002E-2</v>
      </c>
      <c r="O5">
        <v>2833.1000976599998</v>
      </c>
      <c r="P5">
        <v>5.0698728600000003</v>
      </c>
      <c r="Q5">
        <v>0</v>
      </c>
      <c r="R5">
        <v>11</v>
      </c>
      <c r="S5">
        <v>-1.6573233599999999</v>
      </c>
      <c r="T5">
        <v>-78.673622129999998</v>
      </c>
      <c r="U5">
        <v>51.899189</v>
      </c>
      <c r="V5">
        <v>24</v>
      </c>
      <c r="W5">
        <v>1674.5</v>
      </c>
      <c r="Y5" s="3">
        <v>916</v>
      </c>
      <c r="Z5">
        <v>4</v>
      </c>
      <c r="AA5">
        <f t="shared" si="0"/>
        <v>916</v>
      </c>
      <c r="AE5" s="4" t="s">
        <v>28</v>
      </c>
      <c r="AF5" s="4">
        <f>AVERAGE(AA2:AA112)</f>
        <v>968.12820512820508</v>
      </c>
      <c r="AG5" s="4" t="s">
        <v>29</v>
      </c>
      <c r="AI5" t="s">
        <v>30</v>
      </c>
      <c r="AJ5">
        <f>COUNTIF(G4:G11392,"&gt;0")</f>
        <v>135</v>
      </c>
    </row>
    <row r="6" spans="1:37" x14ac:dyDescent="0.3">
      <c r="A6">
        <v>5</v>
      </c>
      <c r="B6" t="s">
        <v>60</v>
      </c>
      <c r="C6">
        <v>-78.673630000000003</v>
      </c>
      <c r="E6">
        <v>-1.6573133333333301</v>
      </c>
      <c r="F6" s="1">
        <v>3.9160065999999998</v>
      </c>
      <c r="G6" s="2">
        <f t="shared" si="1"/>
        <v>2.7880359749999997</v>
      </c>
      <c r="H6">
        <v>1.1000000000000001</v>
      </c>
      <c r="I6">
        <v>2833.1</v>
      </c>
      <c r="J6">
        <v>298.3</v>
      </c>
      <c r="K6">
        <v>0.88095003000000005</v>
      </c>
      <c r="L6">
        <v>7.5850505799999999</v>
      </c>
      <c r="M6">
        <v>5.8810501100000003</v>
      </c>
      <c r="N6">
        <v>1.49208E-3</v>
      </c>
      <c r="O6">
        <v>2833.1000976599998</v>
      </c>
      <c r="P6">
        <v>5.0730476400000004</v>
      </c>
      <c r="Q6">
        <v>14.09762287</v>
      </c>
      <c r="R6">
        <v>13</v>
      </c>
      <c r="S6">
        <v>-1.6573133499999999</v>
      </c>
      <c r="T6">
        <v>-78.673629759999997</v>
      </c>
      <c r="U6">
        <v>51.934822080000004</v>
      </c>
      <c r="V6">
        <v>24</v>
      </c>
      <c r="W6">
        <v>2157.5</v>
      </c>
      <c r="Y6" s="3">
        <v>924.5</v>
      </c>
      <c r="Z6">
        <v>5</v>
      </c>
      <c r="AA6">
        <f t="shared" si="0"/>
        <v>924.5</v>
      </c>
      <c r="AE6" s="5" t="s">
        <v>31</v>
      </c>
      <c r="AF6" s="5">
        <f>AF3/MAX(A2:A364)</f>
        <v>0.26174496644295303</v>
      </c>
      <c r="AG6" s="5" t="s">
        <v>25</v>
      </c>
      <c r="AI6" t="s">
        <v>32</v>
      </c>
      <c r="AJ6">
        <f>COUNTIF(G4:G11392,"&lt;0")</f>
        <v>155</v>
      </c>
    </row>
    <row r="7" spans="1:37" x14ac:dyDescent="0.3">
      <c r="A7">
        <v>6</v>
      </c>
      <c r="B7" t="s">
        <v>61</v>
      </c>
      <c r="C7">
        <v>-78.673666666666605</v>
      </c>
      <c r="E7">
        <v>-1.65729333333333</v>
      </c>
      <c r="F7" s="1">
        <v>4.8471393999999997</v>
      </c>
      <c r="G7" s="2">
        <f t="shared" si="1"/>
        <v>0.46033321666666688</v>
      </c>
      <c r="H7">
        <v>1.2</v>
      </c>
      <c r="I7">
        <v>2833.2</v>
      </c>
      <c r="J7">
        <v>298.33999999999997</v>
      </c>
      <c r="K7">
        <v>-0.34394999999999998</v>
      </c>
      <c r="L7">
        <v>8.1589508100000003</v>
      </c>
      <c r="M7">
        <v>5.1439504600000001</v>
      </c>
      <c r="N7">
        <v>2.8194800000000001E-3</v>
      </c>
      <c r="O7">
        <v>2833.1999511700001</v>
      </c>
      <c r="P7">
        <v>5.0769472100000002</v>
      </c>
      <c r="Q7">
        <v>17.449701309999998</v>
      </c>
      <c r="R7">
        <v>16</v>
      </c>
      <c r="S7">
        <v>-1.65729332</v>
      </c>
      <c r="T7">
        <v>-78.673667910000006</v>
      </c>
      <c r="U7">
        <v>51.972652439999997</v>
      </c>
      <c r="V7">
        <v>24</v>
      </c>
      <c r="W7">
        <v>2554</v>
      </c>
      <c r="Y7" s="3">
        <v>928.5</v>
      </c>
      <c r="Z7">
        <v>6</v>
      </c>
      <c r="AA7">
        <f t="shared" si="0"/>
        <v>928.5</v>
      </c>
      <c r="AE7" s="1" t="s">
        <v>33</v>
      </c>
      <c r="AF7" s="6">
        <f>(P299-P2)*1000</f>
        <v>1134.9625599999999</v>
      </c>
      <c r="AG7" s="1" t="s">
        <v>34</v>
      </c>
      <c r="AI7" s="1" t="s">
        <v>35</v>
      </c>
      <c r="AJ7" s="1"/>
      <c r="AK7" s="1"/>
    </row>
    <row r="8" spans="1:37" x14ac:dyDescent="0.3">
      <c r="A8">
        <v>7</v>
      </c>
      <c r="B8" t="s">
        <v>62</v>
      </c>
      <c r="C8">
        <v>-78.673708333333295</v>
      </c>
      <c r="E8">
        <v>-1.65726666666666</v>
      </c>
      <c r="F8" s="1">
        <v>5.3206835000000003</v>
      </c>
      <c r="G8" s="2">
        <f t="shared" si="1"/>
        <v>0.35614468333333377</v>
      </c>
      <c r="H8">
        <v>1.2</v>
      </c>
      <c r="I8">
        <v>2833.4</v>
      </c>
      <c r="J8">
        <v>304.75</v>
      </c>
      <c r="K8">
        <v>0.57405001</v>
      </c>
      <c r="L8">
        <v>7.85295057</v>
      </c>
      <c r="M8">
        <v>7.1359505700000003</v>
      </c>
      <c r="N8">
        <v>0.10222012</v>
      </c>
      <c r="O8">
        <v>2833.3999023400002</v>
      </c>
      <c r="P8">
        <v>5.0813474699999999</v>
      </c>
      <c r="Q8">
        <v>19.154460910000001</v>
      </c>
      <c r="R8">
        <v>17</v>
      </c>
      <c r="S8">
        <v>-1.6572666199999999</v>
      </c>
      <c r="T8">
        <v>-78.673706050000007</v>
      </c>
      <c r="U8">
        <v>51.988967899999999</v>
      </c>
      <c r="V8">
        <v>24</v>
      </c>
      <c r="W8">
        <v>2357.5</v>
      </c>
      <c r="Y8" s="3">
        <v>934.5</v>
      </c>
      <c r="Z8">
        <v>7</v>
      </c>
      <c r="AA8">
        <f t="shared" si="0"/>
        <v>934.5</v>
      </c>
      <c r="AD8">
        <v>1</v>
      </c>
      <c r="AE8" s="7" t="s">
        <v>36</v>
      </c>
      <c r="AF8" s="8">
        <f>AVERAGE(F2:F364)</f>
        <v>4.1181491308724798</v>
      </c>
      <c r="AG8" s="7" t="s">
        <v>37</v>
      </c>
      <c r="AI8" s="9" t="s">
        <v>36</v>
      </c>
      <c r="AJ8" s="10">
        <v>4.3849410600009326</v>
      </c>
      <c r="AK8" s="1"/>
    </row>
    <row r="9" spans="1:37" x14ac:dyDescent="0.3">
      <c r="A9">
        <v>8</v>
      </c>
      <c r="B9" t="s">
        <v>63</v>
      </c>
      <c r="C9">
        <v>-78.673749999999998</v>
      </c>
      <c r="E9">
        <v>-1.657235</v>
      </c>
      <c r="F9" s="1">
        <v>5.7134166000000004</v>
      </c>
      <c r="G9" s="2">
        <f t="shared" si="1"/>
        <v>0.61470705833333295</v>
      </c>
      <c r="H9">
        <v>1.3</v>
      </c>
      <c r="I9">
        <v>2833.4</v>
      </c>
      <c r="J9">
        <v>308.64</v>
      </c>
      <c r="K9">
        <v>-0.91905004000000001</v>
      </c>
      <c r="L9">
        <v>8.0059499699999996</v>
      </c>
      <c r="M9">
        <v>6.2680501900000003</v>
      </c>
      <c r="N9">
        <v>5.9696020000000002E-2</v>
      </c>
      <c r="O9">
        <v>2833.3999023400002</v>
      </c>
      <c r="P9">
        <v>5.0863595000000004</v>
      </c>
      <c r="Q9">
        <v>20.568298339999998</v>
      </c>
      <c r="R9">
        <v>19</v>
      </c>
      <c r="S9">
        <v>-1.6572350300000001</v>
      </c>
      <c r="T9">
        <v>-78.67375183</v>
      </c>
      <c r="U9">
        <v>52.00554657</v>
      </c>
      <c r="V9">
        <v>24</v>
      </c>
      <c r="W9">
        <v>1540.5</v>
      </c>
      <c r="Y9" s="3">
        <v>935</v>
      </c>
      <c r="Z9">
        <v>8</v>
      </c>
      <c r="AA9">
        <f t="shared" si="0"/>
        <v>935</v>
      </c>
      <c r="AD9">
        <v>2</v>
      </c>
      <c r="AE9" s="7" t="s">
        <v>38</v>
      </c>
      <c r="AF9" s="8">
        <f>MAX(F2:F364)</f>
        <v>8.6885110000000001</v>
      </c>
      <c r="AG9" s="7" t="s">
        <v>37</v>
      </c>
      <c r="AI9" s="9" t="s">
        <v>39</v>
      </c>
      <c r="AJ9" s="11">
        <v>12.53</v>
      </c>
      <c r="AK9" s="1" t="s">
        <v>37</v>
      </c>
    </row>
    <row r="10" spans="1:37" x14ac:dyDescent="0.3">
      <c r="A10">
        <v>9</v>
      </c>
      <c r="B10" t="s">
        <v>64</v>
      </c>
      <c r="C10">
        <v>-78.673796666666604</v>
      </c>
      <c r="E10">
        <v>-1.65719666666666</v>
      </c>
      <c r="F10" s="1">
        <v>6.5724879999999999</v>
      </c>
      <c r="G10" s="2">
        <f t="shared" si="1"/>
        <v>0.96141544166666648</v>
      </c>
      <c r="H10">
        <v>1.4</v>
      </c>
      <c r="I10">
        <v>2833.5</v>
      </c>
      <c r="J10">
        <v>310.39</v>
      </c>
      <c r="K10">
        <v>-0.91905004000000001</v>
      </c>
      <c r="L10">
        <v>7.4310002300000004</v>
      </c>
      <c r="M10">
        <v>5.8660502399999999</v>
      </c>
      <c r="N10">
        <v>-1.139426E-2</v>
      </c>
      <c r="O10">
        <v>2833.5</v>
      </c>
      <c r="P10">
        <v>5.0921339999999997</v>
      </c>
      <c r="Q10">
        <v>23.660955430000001</v>
      </c>
      <c r="R10">
        <v>23</v>
      </c>
      <c r="S10">
        <v>-1.65719664</v>
      </c>
      <c r="T10">
        <v>-78.673797609999994</v>
      </c>
      <c r="U10">
        <v>52.014358520000002</v>
      </c>
      <c r="V10">
        <v>24</v>
      </c>
      <c r="W10">
        <v>1855.5</v>
      </c>
      <c r="Y10" s="3">
        <v>935.5</v>
      </c>
      <c r="Z10">
        <v>9</v>
      </c>
      <c r="AA10">
        <f t="shared" si="0"/>
        <v>935.5</v>
      </c>
      <c r="AD10">
        <v>3</v>
      </c>
      <c r="AE10" s="7" t="s">
        <v>40</v>
      </c>
      <c r="AF10" s="8">
        <f>MAX(G2:G364)</f>
        <v>2.7880359749999997</v>
      </c>
      <c r="AG10" s="7" t="s">
        <v>41</v>
      </c>
      <c r="AI10" s="9" t="s">
        <v>40</v>
      </c>
      <c r="AJ10" s="11">
        <v>3.3358333333333334</v>
      </c>
      <c r="AK10" s="1" t="s">
        <v>41</v>
      </c>
    </row>
    <row r="11" spans="1:37" x14ac:dyDescent="0.3">
      <c r="A11">
        <v>10</v>
      </c>
      <c r="B11" t="s">
        <v>65</v>
      </c>
      <c r="C11">
        <v>-78.673848333333297</v>
      </c>
      <c r="E11">
        <v>-1.6571499999999999</v>
      </c>
      <c r="F11" s="1">
        <v>7.4850906999999998</v>
      </c>
      <c r="G11" s="2">
        <f t="shared" si="1"/>
        <v>0.73643896666666686</v>
      </c>
      <c r="H11">
        <v>1.4</v>
      </c>
      <c r="I11">
        <v>2833.4</v>
      </c>
      <c r="J11">
        <v>311.04000000000002</v>
      </c>
      <c r="K11">
        <v>-0.45900002000000001</v>
      </c>
      <c r="L11">
        <v>7.8910503399999996</v>
      </c>
      <c r="M11">
        <v>5.8969502399999998</v>
      </c>
      <c r="N11">
        <v>2.427143E-2</v>
      </c>
      <c r="O11">
        <v>2833.3999023400002</v>
      </c>
      <c r="P11">
        <v>5.09914398</v>
      </c>
      <c r="Q11">
        <v>26.946325300000002</v>
      </c>
      <c r="R11">
        <v>26</v>
      </c>
      <c r="S11">
        <v>-1.6571500299999999</v>
      </c>
      <c r="T11">
        <v>-78.673851010000007</v>
      </c>
      <c r="U11">
        <v>52.026073459999999</v>
      </c>
      <c r="V11">
        <v>24</v>
      </c>
      <c r="W11">
        <v>2090.5</v>
      </c>
      <c r="Y11" s="3">
        <v>938</v>
      </c>
      <c r="Z11">
        <v>10</v>
      </c>
      <c r="AA11">
        <f t="shared" si="0"/>
        <v>938</v>
      </c>
      <c r="AD11">
        <v>4</v>
      </c>
      <c r="AE11" s="7" t="s">
        <v>42</v>
      </c>
      <c r="AF11" s="8">
        <f>SUMIF(G2:G5999,"&gt;0")/135</f>
        <v>0.39428612543209873</v>
      </c>
      <c r="AG11" s="7" t="s">
        <v>41</v>
      </c>
      <c r="AI11" s="9" t="s">
        <v>43</v>
      </c>
      <c r="AJ11" s="11">
        <v>0.36972127028711232</v>
      </c>
      <c r="AK11" s="1" t="s">
        <v>41</v>
      </c>
    </row>
    <row r="12" spans="1:37" x14ac:dyDescent="0.3">
      <c r="A12">
        <v>11</v>
      </c>
      <c r="B12" t="s">
        <v>66</v>
      </c>
      <c r="C12">
        <v>-78.673906666666596</v>
      </c>
      <c r="E12">
        <v>-1.65710166666666</v>
      </c>
      <c r="F12" s="1">
        <v>7.9570910000000001</v>
      </c>
      <c r="G12" s="2">
        <f t="shared" si="1"/>
        <v>0.18234019999999992</v>
      </c>
      <c r="H12">
        <v>1.5</v>
      </c>
      <c r="I12">
        <v>2833.2</v>
      </c>
      <c r="J12">
        <v>310.61</v>
      </c>
      <c r="K12">
        <v>-0.45900002000000001</v>
      </c>
      <c r="L12">
        <v>6.8569502800000004</v>
      </c>
      <c r="M12">
        <v>6.2929501500000002</v>
      </c>
      <c r="N12">
        <v>-3.1128110000000001E-2</v>
      </c>
      <c r="O12">
        <v>2833.1999511700001</v>
      </c>
      <c r="P12">
        <v>5.1064529399999996</v>
      </c>
      <c r="Q12">
        <v>28.645526889999999</v>
      </c>
      <c r="R12">
        <v>26</v>
      </c>
      <c r="S12">
        <v>-1.6571016300000001</v>
      </c>
      <c r="T12">
        <v>-78.67390442</v>
      </c>
      <c r="U12">
        <v>52.027458189999997</v>
      </c>
      <c r="V12">
        <v>24</v>
      </c>
      <c r="W12">
        <v>2139.5</v>
      </c>
      <c r="Y12" s="3">
        <v>939</v>
      </c>
      <c r="Z12">
        <v>11</v>
      </c>
      <c r="AA12">
        <f t="shared" si="0"/>
        <v>939</v>
      </c>
      <c r="AD12">
        <v>5</v>
      </c>
      <c r="AE12" s="7" t="s">
        <v>44</v>
      </c>
      <c r="AF12" s="8">
        <f>SUMIF(G2:G36499,"&lt;0")/134</f>
        <v>-0.39722855920397998</v>
      </c>
      <c r="AG12" s="7" t="s">
        <v>41</v>
      </c>
      <c r="AI12" s="9" t="s">
        <v>45</v>
      </c>
      <c r="AJ12" s="11">
        <v>-0.36675792578534649</v>
      </c>
      <c r="AK12" s="1" t="s">
        <v>41</v>
      </c>
    </row>
    <row r="13" spans="1:37" x14ac:dyDescent="0.3">
      <c r="A13">
        <v>12</v>
      </c>
      <c r="B13" t="s">
        <v>67</v>
      </c>
      <c r="C13">
        <v>-78.673964999999995</v>
      </c>
      <c r="E13">
        <v>-1.6570516666666599</v>
      </c>
      <c r="F13" s="1">
        <v>7.9529730000000001</v>
      </c>
      <c r="G13" s="2">
        <f t="shared" si="1"/>
        <v>5.7477308333333164E-2</v>
      </c>
      <c r="H13">
        <v>1.6</v>
      </c>
      <c r="I13">
        <v>2833.1</v>
      </c>
      <c r="J13">
        <v>311.04000000000002</v>
      </c>
      <c r="K13">
        <v>-1.2250500900000001</v>
      </c>
      <c r="L13">
        <v>6.9720001199999997</v>
      </c>
      <c r="M13">
        <v>6.55695009</v>
      </c>
      <c r="N13">
        <v>2.5877399999999998E-3</v>
      </c>
      <c r="O13">
        <v>2833.1000976599998</v>
      </c>
      <c r="P13">
        <v>5.11294556</v>
      </c>
      <c r="Q13">
        <v>28.630701070000001</v>
      </c>
      <c r="R13">
        <v>26</v>
      </c>
      <c r="S13">
        <v>-1.6570516799999999</v>
      </c>
      <c r="T13">
        <v>-78.673965449999997</v>
      </c>
      <c r="U13">
        <v>52.020900730000001</v>
      </c>
      <c r="V13">
        <v>24</v>
      </c>
      <c r="W13">
        <v>2135</v>
      </c>
      <c r="Y13" s="3">
        <v>944</v>
      </c>
      <c r="Z13">
        <v>12</v>
      </c>
      <c r="AA13">
        <f t="shared" si="0"/>
        <v>944</v>
      </c>
      <c r="AD13">
        <v>6</v>
      </c>
      <c r="AE13" s="7" t="s">
        <v>46</v>
      </c>
      <c r="AF13" s="7">
        <f>AF6*100</f>
        <v>26.174496644295303</v>
      </c>
      <c r="AG13" s="12"/>
      <c r="AI13" s="9" t="s">
        <v>47</v>
      </c>
      <c r="AJ13" s="10">
        <v>26.756217099292069</v>
      </c>
      <c r="AK13" s="1" t="s">
        <v>48</v>
      </c>
    </row>
    <row r="14" spans="1:37" x14ac:dyDescent="0.3">
      <c r="A14">
        <v>13</v>
      </c>
      <c r="B14" t="s">
        <v>68</v>
      </c>
      <c r="C14">
        <v>-78.674026666666606</v>
      </c>
      <c r="E14">
        <v>-1.65699999999999</v>
      </c>
      <c r="F14" s="1">
        <v>8.1274639999999998</v>
      </c>
      <c r="G14" s="2">
        <f t="shared" si="1"/>
        <v>0.10843474999999907</v>
      </c>
      <c r="H14">
        <v>1.6</v>
      </c>
      <c r="I14">
        <v>2833.1</v>
      </c>
      <c r="J14">
        <v>310.91000000000003</v>
      </c>
      <c r="K14">
        <v>-0.42105000999999997</v>
      </c>
      <c r="L14">
        <v>7.85295057</v>
      </c>
      <c r="M14">
        <v>6.4309501600000001</v>
      </c>
      <c r="N14">
        <v>5.4565610000000001E-2</v>
      </c>
      <c r="O14">
        <v>2833.1000976599998</v>
      </c>
      <c r="P14">
        <v>5.1220960599999996</v>
      </c>
      <c r="Q14">
        <v>28.630701070000001</v>
      </c>
      <c r="R14">
        <v>26</v>
      </c>
      <c r="S14">
        <v>-1.6570516799999999</v>
      </c>
      <c r="T14">
        <v>-78.673965449999997</v>
      </c>
      <c r="U14">
        <v>52.017463679999999</v>
      </c>
      <c r="V14">
        <v>24</v>
      </c>
      <c r="W14">
        <v>2159</v>
      </c>
      <c r="Y14" s="3">
        <v>944</v>
      </c>
      <c r="Z14">
        <v>13</v>
      </c>
      <c r="AA14">
        <f t="shared" si="0"/>
        <v>944</v>
      </c>
    </row>
    <row r="15" spans="1:37" x14ac:dyDescent="0.3">
      <c r="A15">
        <v>14</v>
      </c>
      <c r="B15" t="s">
        <v>69</v>
      </c>
      <c r="C15">
        <v>-78.674085000000005</v>
      </c>
      <c r="E15">
        <v>-1.6569499999999999</v>
      </c>
      <c r="F15" s="1">
        <v>8.1583469999999991</v>
      </c>
      <c r="G15" s="2">
        <f t="shared" si="1"/>
        <v>6.6570416666666674E-2</v>
      </c>
      <c r="H15">
        <v>1.6</v>
      </c>
      <c r="I15">
        <v>2833.3</v>
      </c>
      <c r="J15">
        <v>311.81</v>
      </c>
      <c r="K15">
        <v>-0.65100002000000001</v>
      </c>
      <c r="L15">
        <v>6.93300056</v>
      </c>
      <c r="M15">
        <v>6.5680503799999999</v>
      </c>
      <c r="N15">
        <v>-5.2269100000000004E-3</v>
      </c>
      <c r="O15">
        <v>2833.3000488299999</v>
      </c>
      <c r="P15">
        <v>5.1290888800000003</v>
      </c>
      <c r="Q15">
        <v>29.370048520000001</v>
      </c>
      <c r="R15">
        <v>27</v>
      </c>
      <c r="S15">
        <v>-1.6569499999999999</v>
      </c>
      <c r="T15">
        <v>-78.67408752</v>
      </c>
      <c r="U15">
        <v>52.009391780000001</v>
      </c>
      <c r="V15">
        <v>23</v>
      </c>
      <c r="W15">
        <v>2181</v>
      </c>
      <c r="Y15" s="3">
        <v>946.5</v>
      </c>
      <c r="Z15">
        <v>14</v>
      </c>
      <c r="AA15">
        <f t="shared" si="0"/>
        <v>946.5</v>
      </c>
    </row>
    <row r="16" spans="1:37" x14ac:dyDescent="0.3">
      <c r="A16">
        <v>15</v>
      </c>
      <c r="B16" t="s">
        <v>70</v>
      </c>
      <c r="C16">
        <v>-78.674144999999996</v>
      </c>
      <c r="E16">
        <v>-1.65689833333333</v>
      </c>
      <c r="F16" s="1">
        <v>8.2988660000000003</v>
      </c>
      <c r="G16" s="2">
        <f t="shared" si="1"/>
        <v>0.19906883333333436</v>
      </c>
      <c r="H16">
        <v>1.6</v>
      </c>
      <c r="I16">
        <v>2833.5</v>
      </c>
      <c r="J16">
        <v>310.57</v>
      </c>
      <c r="K16">
        <v>-0.76605003999999999</v>
      </c>
      <c r="L16">
        <v>7.2780003500000001</v>
      </c>
      <c r="M16">
        <v>6.5269503599999998</v>
      </c>
      <c r="N16">
        <v>1.8589970000000001E-2</v>
      </c>
      <c r="O16">
        <v>2833.5</v>
      </c>
      <c r="P16">
        <v>5.1361994700000002</v>
      </c>
      <c r="Q16">
        <v>29.875917430000001</v>
      </c>
      <c r="R16">
        <v>27</v>
      </c>
      <c r="S16">
        <v>-1.6568983799999999</v>
      </c>
      <c r="T16">
        <v>-78.674148560000006</v>
      </c>
      <c r="U16">
        <v>52.002708439999999</v>
      </c>
      <c r="V16">
        <v>23</v>
      </c>
      <c r="W16">
        <v>2203</v>
      </c>
      <c r="Y16" s="3">
        <v>947.5</v>
      </c>
      <c r="Z16">
        <v>15</v>
      </c>
      <c r="AA16">
        <f t="shared" si="0"/>
        <v>947.5</v>
      </c>
      <c r="AG16" s="13" t="s">
        <v>49</v>
      </c>
    </row>
    <row r="17" spans="1:34" x14ac:dyDescent="0.3">
      <c r="A17">
        <v>16</v>
      </c>
      <c r="B17" t="s">
        <v>71</v>
      </c>
      <c r="C17">
        <v>-78.674205000000001</v>
      </c>
      <c r="E17">
        <v>-1.6568449999999999</v>
      </c>
      <c r="F17" s="1">
        <v>8.5253440000000005</v>
      </c>
      <c r="G17" s="2">
        <f t="shared" si="1"/>
        <v>0.21854299999999979</v>
      </c>
      <c r="H17">
        <v>1.6</v>
      </c>
      <c r="I17">
        <v>2833.7</v>
      </c>
      <c r="J17">
        <v>310.8</v>
      </c>
      <c r="K17">
        <v>-1.03395009</v>
      </c>
      <c r="L17">
        <v>7.6230001400000003</v>
      </c>
      <c r="M17">
        <v>6.41805029</v>
      </c>
      <c r="N17">
        <v>4.0254890000000002E-2</v>
      </c>
      <c r="O17">
        <v>2833.6999511700001</v>
      </c>
      <c r="P17">
        <v>5.1438813200000002</v>
      </c>
      <c r="Q17">
        <v>30.691236499999999</v>
      </c>
      <c r="R17">
        <v>28</v>
      </c>
      <c r="S17">
        <v>-1.6568449700000001</v>
      </c>
      <c r="T17">
        <v>-78.674201969999999</v>
      </c>
      <c r="U17">
        <v>51.998661040000002</v>
      </c>
      <c r="V17">
        <v>24</v>
      </c>
      <c r="W17">
        <v>2232.5</v>
      </c>
      <c r="Y17" s="3">
        <v>948.5</v>
      </c>
      <c r="Z17">
        <v>16</v>
      </c>
      <c r="AA17">
        <f t="shared" si="0"/>
        <v>948.5</v>
      </c>
      <c r="AG17" s="14" t="s">
        <v>50</v>
      </c>
      <c r="AH17" s="12">
        <f>(ABS(AJ8-AF8)/AJ8)*100</f>
        <v>6.0842762873623686</v>
      </c>
    </row>
    <row r="18" spans="1:34" x14ac:dyDescent="0.3">
      <c r="A18">
        <v>17</v>
      </c>
      <c r="B18" t="s">
        <v>72</v>
      </c>
      <c r="C18">
        <v>-78.674266666666597</v>
      </c>
      <c r="E18">
        <v>-1.65679</v>
      </c>
      <c r="F18" s="1">
        <v>8.674614</v>
      </c>
      <c r="G18" s="2">
        <f t="shared" si="1"/>
        <v>-9.5225000000006919E-3</v>
      </c>
      <c r="H18">
        <v>1.6</v>
      </c>
      <c r="I18">
        <v>2833.5</v>
      </c>
      <c r="J18">
        <v>310.56</v>
      </c>
      <c r="K18">
        <v>-0.30600001999999998</v>
      </c>
      <c r="L18">
        <v>8.2360506099999995</v>
      </c>
      <c r="M18">
        <v>6.1600503900000003</v>
      </c>
      <c r="N18">
        <v>6.7871630000000002E-2</v>
      </c>
      <c r="O18">
        <v>2833.5</v>
      </c>
      <c r="P18">
        <v>5.1520166400000003</v>
      </c>
      <c r="Q18">
        <v>31.228609089999999</v>
      </c>
      <c r="R18">
        <v>27</v>
      </c>
      <c r="S18">
        <v>-1.6567900200000001</v>
      </c>
      <c r="T18">
        <v>-78.674262999999996</v>
      </c>
      <c r="U18">
        <v>51.992679600000002</v>
      </c>
      <c r="V18">
        <v>24</v>
      </c>
      <c r="W18">
        <v>2267.5</v>
      </c>
      <c r="Y18" s="3">
        <v>948.5</v>
      </c>
      <c r="Z18">
        <v>17</v>
      </c>
      <c r="AA18">
        <f t="shared" si="0"/>
        <v>948.5</v>
      </c>
      <c r="AG18" s="14" t="s">
        <v>51</v>
      </c>
      <c r="AH18" s="12">
        <f>(ABS(AJ9-AF9)/AJ9)*100</f>
        <v>30.658332003192335</v>
      </c>
    </row>
    <row r="19" spans="1:34" x14ac:dyDescent="0.3">
      <c r="A19">
        <v>18</v>
      </c>
      <c r="B19" t="s">
        <v>73</v>
      </c>
      <c r="C19">
        <v>-78.674328333333307</v>
      </c>
      <c r="E19">
        <v>-1.6567366666666601</v>
      </c>
      <c r="F19" s="1">
        <v>8.5418149999999997</v>
      </c>
      <c r="G19" s="2">
        <f t="shared" si="1"/>
        <v>-0.1000705833333327</v>
      </c>
      <c r="H19">
        <v>1.6</v>
      </c>
      <c r="I19">
        <v>2833.5</v>
      </c>
      <c r="J19">
        <v>310.08</v>
      </c>
      <c r="K19">
        <v>-1.8769501399999999</v>
      </c>
      <c r="L19">
        <v>8.4270000500000002</v>
      </c>
      <c r="M19">
        <v>5.68005037</v>
      </c>
      <c r="N19">
        <v>7.2457729999999998E-2</v>
      </c>
      <c r="O19">
        <v>2833.5</v>
      </c>
      <c r="P19">
        <v>5.15764713</v>
      </c>
      <c r="Q19">
        <v>30.750532150000002</v>
      </c>
      <c r="R19">
        <v>28</v>
      </c>
      <c r="S19">
        <v>-1.6567366100000001</v>
      </c>
      <c r="T19">
        <v>-78.674331670000001</v>
      </c>
      <c r="U19">
        <v>51.986045840000003</v>
      </c>
      <c r="V19">
        <v>24</v>
      </c>
      <c r="W19">
        <v>2284.5</v>
      </c>
      <c r="Y19" s="3">
        <v>952.5</v>
      </c>
      <c r="Z19">
        <v>18</v>
      </c>
      <c r="AA19">
        <f t="shared" si="0"/>
        <v>952.5</v>
      </c>
      <c r="AG19" s="14" t="s">
        <v>52</v>
      </c>
      <c r="AH19" s="12">
        <f>(ABS(AJ10-AF10)/AJ10)*100</f>
        <v>16.421604546590071</v>
      </c>
    </row>
    <row r="20" spans="1:34" x14ac:dyDescent="0.3">
      <c r="A20">
        <v>19</v>
      </c>
      <c r="B20" t="s">
        <v>74</v>
      </c>
      <c r="C20">
        <v>-78.674388333333297</v>
      </c>
      <c r="E20">
        <v>-1.656685</v>
      </c>
      <c r="F20" s="1">
        <v>8.5449040000000007</v>
      </c>
      <c r="G20" s="2">
        <f t="shared" si="1"/>
        <v>9.7711583333333518E-2</v>
      </c>
      <c r="H20">
        <v>1.6</v>
      </c>
      <c r="I20">
        <v>2833.4</v>
      </c>
      <c r="J20">
        <v>310.5</v>
      </c>
      <c r="K20">
        <v>-0.34394999999999998</v>
      </c>
      <c r="L20">
        <v>7.6609501800000004</v>
      </c>
      <c r="M20">
        <v>6.0229501699999997</v>
      </c>
      <c r="N20">
        <v>1.299816E-2</v>
      </c>
      <c r="O20">
        <v>2833.3999023400002</v>
      </c>
      <c r="P20">
        <v>5.1658058200000001</v>
      </c>
      <c r="Q20">
        <v>30.761651990000001</v>
      </c>
      <c r="R20">
        <v>28</v>
      </c>
      <c r="S20">
        <v>-1.65668499</v>
      </c>
      <c r="T20">
        <v>-78.67438507</v>
      </c>
      <c r="U20">
        <v>51.980037690000003</v>
      </c>
      <c r="V20">
        <v>24</v>
      </c>
      <c r="W20">
        <v>2305</v>
      </c>
      <c r="Y20" s="3">
        <v>953</v>
      </c>
      <c r="Z20">
        <v>19</v>
      </c>
      <c r="AA20">
        <f t="shared" si="0"/>
        <v>953</v>
      </c>
      <c r="AG20" s="14" t="s">
        <v>53</v>
      </c>
      <c r="AH20" s="12">
        <f>(ABS(AJ11-AF11)/AJ11)*100</f>
        <v>6.6441552377849984</v>
      </c>
    </row>
    <row r="21" spans="1:34" x14ac:dyDescent="0.3">
      <c r="A21">
        <v>20</v>
      </c>
      <c r="B21" t="s">
        <v>75</v>
      </c>
      <c r="C21">
        <v>-78.674448333333302</v>
      </c>
      <c r="E21">
        <v>-1.6566316666666601</v>
      </c>
      <c r="F21" s="1">
        <v>8.6885110000000001</v>
      </c>
      <c r="G21" s="2">
        <f t="shared" si="1"/>
        <v>8.2827083333333704E-2</v>
      </c>
      <c r="H21">
        <v>1.6</v>
      </c>
      <c r="I21">
        <v>2833.5</v>
      </c>
      <c r="J21">
        <v>310.51</v>
      </c>
      <c r="K21">
        <v>-1.1869500900000001</v>
      </c>
      <c r="L21">
        <v>7.2019505500000003</v>
      </c>
      <c r="M21">
        <v>6.0049505200000004</v>
      </c>
      <c r="N21">
        <v>-1.751465E-2</v>
      </c>
      <c r="O21">
        <v>2833.5</v>
      </c>
      <c r="P21">
        <v>5.1735053100000004</v>
      </c>
      <c r="Q21">
        <v>31.278638839999999</v>
      </c>
      <c r="R21">
        <v>28</v>
      </c>
      <c r="S21">
        <v>-1.6566317100000001</v>
      </c>
      <c r="T21">
        <v>-78.674446110000005</v>
      </c>
      <c r="U21">
        <v>51.971790310000003</v>
      </c>
      <c r="V21">
        <v>24</v>
      </c>
      <c r="W21">
        <v>2309</v>
      </c>
      <c r="Y21" s="3">
        <v>953</v>
      </c>
      <c r="Z21">
        <v>20</v>
      </c>
      <c r="AA21">
        <f t="shared" si="0"/>
        <v>953</v>
      </c>
      <c r="AG21" s="14" t="s">
        <v>54</v>
      </c>
      <c r="AH21" s="12">
        <f>(ABS(AJ12-AF12)/ABS(AJ12))*100</f>
        <v>8.3081049587097748</v>
      </c>
    </row>
    <row r="22" spans="1:34" x14ac:dyDescent="0.3">
      <c r="A22">
        <v>21</v>
      </c>
      <c r="B22" t="s">
        <v>76</v>
      </c>
      <c r="C22">
        <v>-78.674509999999998</v>
      </c>
      <c r="E22">
        <v>-1.6565783333333299</v>
      </c>
      <c r="F22" s="1">
        <v>8.6756430000000009</v>
      </c>
      <c r="G22" s="2">
        <f t="shared" si="1"/>
        <v>-6.6442124999999574E-2</v>
      </c>
      <c r="H22">
        <v>1.6</v>
      </c>
      <c r="I22">
        <v>2833.4</v>
      </c>
      <c r="J22">
        <v>310.85000000000002</v>
      </c>
      <c r="K22">
        <v>-3.17895007</v>
      </c>
      <c r="L22">
        <v>8.8870506299999992</v>
      </c>
      <c r="M22">
        <v>6.5509505299999997</v>
      </c>
      <c r="N22">
        <v>0.19016617999999999</v>
      </c>
      <c r="O22">
        <v>2833.3999023400002</v>
      </c>
      <c r="P22">
        <v>5.1807699200000004</v>
      </c>
      <c r="Q22">
        <v>31.23231316</v>
      </c>
      <c r="R22">
        <v>28</v>
      </c>
      <c r="S22">
        <v>-1.6565783000000001</v>
      </c>
      <c r="T22">
        <v>-78.674507140000003</v>
      </c>
      <c r="U22">
        <v>51.968193049999996</v>
      </c>
      <c r="V22">
        <v>24</v>
      </c>
      <c r="W22">
        <v>2318.5</v>
      </c>
      <c r="Y22" s="3">
        <v>953.5</v>
      </c>
      <c r="Z22">
        <v>21</v>
      </c>
      <c r="AA22">
        <f t="shared" si="0"/>
        <v>953.5</v>
      </c>
      <c r="AG22" s="14" t="s">
        <v>46</v>
      </c>
      <c r="AH22" s="12">
        <f>(ABS(AJ13-AF13)/ABS(AJ13))*100</f>
        <v>2.1741506014770593</v>
      </c>
    </row>
    <row r="23" spans="1:34" x14ac:dyDescent="0.3">
      <c r="A23">
        <v>22</v>
      </c>
      <c r="B23" t="s">
        <v>77</v>
      </c>
      <c r="C23">
        <v>-78.674569999999903</v>
      </c>
      <c r="E23">
        <v>-1.65652333333333</v>
      </c>
      <c r="F23" s="1">
        <v>8.5938020000000002</v>
      </c>
      <c r="G23" s="2">
        <f t="shared" si="1"/>
        <v>-4.0877250000000455E-2</v>
      </c>
      <c r="H23">
        <v>1.6</v>
      </c>
      <c r="I23">
        <v>2833.2</v>
      </c>
      <c r="J23">
        <v>311.49</v>
      </c>
      <c r="K23">
        <v>1.03395009</v>
      </c>
      <c r="L23">
        <v>6.8569502800000004</v>
      </c>
      <c r="M23">
        <v>6.2550001100000001</v>
      </c>
      <c r="N23">
        <v>-2.903998E-2</v>
      </c>
      <c r="O23">
        <v>2833.1999511700001</v>
      </c>
      <c r="P23">
        <v>5.1908955600000004</v>
      </c>
      <c r="Q23">
        <v>30.937688829999999</v>
      </c>
      <c r="R23">
        <v>28</v>
      </c>
      <c r="S23">
        <v>-1.6565233500000001</v>
      </c>
      <c r="T23">
        <v>-78.674568179999994</v>
      </c>
      <c r="U23">
        <v>51.963413240000001</v>
      </c>
      <c r="V23">
        <v>24</v>
      </c>
      <c r="W23">
        <v>2336</v>
      </c>
      <c r="Y23" s="3">
        <v>954</v>
      </c>
      <c r="Z23">
        <v>22</v>
      </c>
      <c r="AA23">
        <f t="shared" si="0"/>
        <v>954</v>
      </c>
      <c r="AG23" s="14"/>
      <c r="AH23" s="12"/>
    </row>
    <row r="24" spans="1:34" x14ac:dyDescent="0.3">
      <c r="A24">
        <v>23</v>
      </c>
      <c r="B24" t="s">
        <v>78</v>
      </c>
      <c r="C24">
        <v>-78.674628333333303</v>
      </c>
      <c r="E24">
        <v>-1.6564683333333301</v>
      </c>
      <c r="F24" s="1">
        <v>8.5845374999999997</v>
      </c>
      <c r="G24" s="2">
        <f t="shared" si="1"/>
        <v>-6.3525583333333316E-2</v>
      </c>
      <c r="H24">
        <v>1.5</v>
      </c>
      <c r="I24">
        <v>2833</v>
      </c>
      <c r="J24">
        <v>311.22000000000003</v>
      </c>
      <c r="K24">
        <v>-0.95700001999999995</v>
      </c>
      <c r="L24">
        <v>6.8569502800000004</v>
      </c>
      <c r="M24">
        <v>5.91000032</v>
      </c>
      <c r="N24">
        <v>-5.3085569999999999E-2</v>
      </c>
      <c r="O24">
        <v>2833</v>
      </c>
      <c r="P24">
        <v>5.1968231200000004</v>
      </c>
      <c r="Q24">
        <v>30.904335020000001</v>
      </c>
      <c r="R24">
        <v>29</v>
      </c>
      <c r="S24">
        <v>-1.6564683899999999</v>
      </c>
      <c r="T24">
        <v>-78.674629210000006</v>
      </c>
      <c r="U24">
        <v>51.960495000000002</v>
      </c>
      <c r="V24">
        <v>24</v>
      </c>
      <c r="W24">
        <v>2333.5</v>
      </c>
      <c r="Y24" s="3">
        <v>954</v>
      </c>
      <c r="Z24">
        <v>23</v>
      </c>
      <c r="AA24">
        <f t="shared" si="0"/>
        <v>954</v>
      </c>
      <c r="AG24" s="14" t="s">
        <v>55</v>
      </c>
      <c r="AH24" s="11">
        <f>AVERAGE(AH17:AH22)</f>
        <v>11.715103939186102</v>
      </c>
    </row>
    <row r="25" spans="1:34" x14ac:dyDescent="0.3">
      <c r="A25">
        <v>24</v>
      </c>
      <c r="B25" t="s">
        <v>79</v>
      </c>
      <c r="C25">
        <v>-78.674688333333293</v>
      </c>
      <c r="E25">
        <v>-1.65641666666666</v>
      </c>
      <c r="F25" s="1">
        <v>8.4501939999999998</v>
      </c>
      <c r="G25" s="2">
        <f t="shared" si="1"/>
        <v>-0.15235841666666725</v>
      </c>
      <c r="H25">
        <v>1.6</v>
      </c>
      <c r="I25">
        <v>2833</v>
      </c>
      <c r="J25">
        <v>311.51</v>
      </c>
      <c r="K25">
        <v>0</v>
      </c>
      <c r="L25">
        <v>7.2400503199999999</v>
      </c>
      <c r="M25">
        <v>6.0630002000000003</v>
      </c>
      <c r="N25">
        <v>-1.8367410000000001E-2</v>
      </c>
      <c r="O25">
        <v>2833</v>
      </c>
      <c r="P25">
        <v>5.2051096000000001</v>
      </c>
      <c r="Q25">
        <v>30.420698170000001</v>
      </c>
      <c r="R25">
        <v>28</v>
      </c>
      <c r="S25">
        <v>-1.6564166499999999</v>
      </c>
      <c r="T25">
        <v>-78.674690249999998</v>
      </c>
      <c r="U25">
        <v>51.954936979999999</v>
      </c>
      <c r="V25">
        <v>24</v>
      </c>
      <c r="W25">
        <v>2310.5</v>
      </c>
      <c r="Y25" s="3">
        <v>954.5</v>
      </c>
      <c r="Z25">
        <v>24</v>
      </c>
      <c r="AA25">
        <f t="shared" si="0"/>
        <v>954.5</v>
      </c>
    </row>
    <row r="26" spans="1:34" x14ac:dyDescent="0.3">
      <c r="A26">
        <v>25</v>
      </c>
      <c r="B26" t="s">
        <v>80</v>
      </c>
      <c r="C26">
        <v>-78.674745000000001</v>
      </c>
      <c r="E26">
        <v>-1.6563633333333301</v>
      </c>
      <c r="F26" s="1">
        <v>8.2890859999999993</v>
      </c>
      <c r="G26" s="2">
        <f t="shared" si="1"/>
        <v>-0.20897679166666658</v>
      </c>
      <c r="H26">
        <v>1.5</v>
      </c>
      <c r="I26">
        <v>2833.1</v>
      </c>
      <c r="J26">
        <v>311.33</v>
      </c>
      <c r="K26">
        <v>-1.1869500900000001</v>
      </c>
      <c r="L26">
        <v>7.2780003500000001</v>
      </c>
      <c r="M26">
        <v>6.0529503800000004</v>
      </c>
      <c r="N26">
        <v>-8.4975999999999993E-3</v>
      </c>
      <c r="O26">
        <v>2833.1000976599998</v>
      </c>
      <c r="P26">
        <v>5.2122731199999999</v>
      </c>
      <c r="Q26">
        <v>29.840709690000001</v>
      </c>
      <c r="R26">
        <v>28</v>
      </c>
      <c r="S26">
        <v>-1.65636337</v>
      </c>
      <c r="T26">
        <v>-78.674743649999996</v>
      </c>
      <c r="U26">
        <v>51.945899959999998</v>
      </c>
      <c r="V26">
        <v>24</v>
      </c>
      <c r="W26">
        <v>2228</v>
      </c>
      <c r="Y26" s="3">
        <v>955</v>
      </c>
      <c r="Z26">
        <v>25</v>
      </c>
      <c r="AA26">
        <f t="shared" si="0"/>
        <v>955</v>
      </c>
    </row>
    <row r="27" spans="1:34" x14ac:dyDescent="0.3">
      <c r="A27">
        <v>26</v>
      </c>
      <c r="B27" t="s">
        <v>81</v>
      </c>
      <c r="C27">
        <v>-78.674800000000005</v>
      </c>
      <c r="E27">
        <v>-1.65631333333333</v>
      </c>
      <c r="F27" s="1">
        <v>8.0584910000000001</v>
      </c>
      <c r="G27" s="2">
        <f t="shared" si="1"/>
        <v>-0.12722180833333288</v>
      </c>
      <c r="H27">
        <v>1.5</v>
      </c>
      <c r="I27">
        <v>2833.2</v>
      </c>
      <c r="J27">
        <v>311.5</v>
      </c>
      <c r="K27">
        <v>1.2640500100000001</v>
      </c>
      <c r="L27">
        <v>7.7380504600000002</v>
      </c>
      <c r="M27">
        <v>5.56500006</v>
      </c>
      <c r="N27">
        <v>-8.9758999999999998E-4</v>
      </c>
      <c r="O27">
        <v>2833.1999511700001</v>
      </c>
      <c r="P27">
        <v>5.2211055799999997</v>
      </c>
      <c r="Q27">
        <v>29.010566709999999</v>
      </c>
      <c r="R27">
        <v>26</v>
      </c>
      <c r="S27">
        <v>-1.6563133000000001</v>
      </c>
      <c r="T27">
        <v>-78.674797060000003</v>
      </c>
      <c r="U27">
        <v>51.937465670000002</v>
      </c>
      <c r="V27">
        <v>23</v>
      </c>
      <c r="W27">
        <v>2181.5</v>
      </c>
      <c r="Y27" s="3">
        <v>956</v>
      </c>
      <c r="Z27">
        <v>26</v>
      </c>
      <c r="AA27">
        <f t="shared" si="0"/>
        <v>956</v>
      </c>
    </row>
    <row r="28" spans="1:34" x14ac:dyDescent="0.3">
      <c r="A28">
        <v>27</v>
      </c>
      <c r="B28" t="s">
        <v>82</v>
      </c>
      <c r="C28">
        <v>-78.674853333333303</v>
      </c>
      <c r="E28">
        <v>-1.6562649999999901</v>
      </c>
      <c r="F28" s="1">
        <v>7.9586350000000001</v>
      </c>
      <c r="G28" s="2">
        <f t="shared" si="1"/>
        <v>-0.32736319999999991</v>
      </c>
      <c r="H28">
        <v>1.5</v>
      </c>
      <c r="I28">
        <v>2833.2</v>
      </c>
      <c r="J28">
        <v>310.48</v>
      </c>
      <c r="K28">
        <v>7.6050010000000001E-2</v>
      </c>
      <c r="L28">
        <v>6.81795025</v>
      </c>
      <c r="M28">
        <v>7.3660502399999999</v>
      </c>
      <c r="N28">
        <v>4.2177979999999997E-2</v>
      </c>
      <c r="O28">
        <v>2833.1999511700001</v>
      </c>
      <c r="P28">
        <v>5.2278266000000002</v>
      </c>
      <c r="Q28">
        <v>28.651084900000001</v>
      </c>
      <c r="R28">
        <v>25</v>
      </c>
      <c r="S28">
        <v>-1.65626502</v>
      </c>
      <c r="T28">
        <v>-78.674850460000002</v>
      </c>
      <c r="U28">
        <v>51.928970339999999</v>
      </c>
      <c r="V28">
        <v>23</v>
      </c>
      <c r="W28">
        <v>2018</v>
      </c>
      <c r="Y28" s="3">
        <v>957.5</v>
      </c>
      <c r="Z28">
        <v>27</v>
      </c>
      <c r="AA28">
        <f t="shared" si="0"/>
        <v>957.5</v>
      </c>
    </row>
    <row r="29" spans="1:34" x14ac:dyDescent="0.3">
      <c r="A29">
        <v>28</v>
      </c>
      <c r="B29" t="s">
        <v>83</v>
      </c>
      <c r="C29">
        <v>-78.674903333333305</v>
      </c>
      <c r="E29">
        <v>-1.65621999999999</v>
      </c>
      <c r="F29" s="1">
        <v>7.3332477000000003</v>
      </c>
      <c r="G29" s="2">
        <f t="shared" si="1"/>
        <v>-0.83573716666666653</v>
      </c>
      <c r="H29">
        <v>1.6</v>
      </c>
      <c r="I29">
        <v>2833</v>
      </c>
      <c r="J29">
        <v>310.7</v>
      </c>
      <c r="K29">
        <v>-0.76605003999999999</v>
      </c>
      <c r="L29">
        <v>6.8569502800000004</v>
      </c>
      <c r="M29">
        <v>6.9300003099999996</v>
      </c>
      <c r="N29">
        <v>1.5843389999999999E-2</v>
      </c>
      <c r="O29">
        <v>2833</v>
      </c>
      <c r="P29">
        <v>5.2341012999999998</v>
      </c>
      <c r="Q29">
        <v>26.399690629999998</v>
      </c>
      <c r="R29">
        <v>23</v>
      </c>
      <c r="S29">
        <v>-1.65621996</v>
      </c>
      <c r="T29">
        <v>-78.674903869999994</v>
      </c>
      <c r="U29">
        <v>51.910427089999999</v>
      </c>
      <c r="V29">
        <v>23</v>
      </c>
      <c r="W29">
        <v>1900</v>
      </c>
      <c r="Y29" s="3">
        <v>958.5</v>
      </c>
      <c r="Z29">
        <v>28</v>
      </c>
      <c r="AA29">
        <f t="shared" si="0"/>
        <v>958.5</v>
      </c>
    </row>
    <row r="30" spans="1:34" x14ac:dyDescent="0.3">
      <c r="A30">
        <v>29</v>
      </c>
      <c r="B30" t="s">
        <v>84</v>
      </c>
      <c r="C30">
        <v>-78.674948333333305</v>
      </c>
      <c r="E30">
        <v>-1.65618</v>
      </c>
      <c r="F30" s="1">
        <v>6.4154980000000004</v>
      </c>
      <c r="G30" s="2">
        <f t="shared" si="1"/>
        <v>-0.81437655000000042</v>
      </c>
      <c r="H30">
        <v>1.6</v>
      </c>
      <c r="I30">
        <v>2833</v>
      </c>
      <c r="J30">
        <v>311.22000000000003</v>
      </c>
      <c r="K30">
        <v>-0.49800002999999998</v>
      </c>
      <c r="L30">
        <v>6.3589501400000001</v>
      </c>
      <c r="M30">
        <v>6.7860002499999998</v>
      </c>
      <c r="N30">
        <v>-3.1651260000000001E-2</v>
      </c>
      <c r="O30">
        <v>2833</v>
      </c>
      <c r="P30">
        <v>5.2412061699999999</v>
      </c>
      <c r="Q30">
        <v>23.095790860000001</v>
      </c>
      <c r="R30">
        <v>20</v>
      </c>
      <c r="S30">
        <v>-1.6561800200000001</v>
      </c>
      <c r="T30">
        <v>-78.674949650000002</v>
      </c>
      <c r="U30">
        <v>51.893058779999997</v>
      </c>
      <c r="V30">
        <v>23</v>
      </c>
      <c r="W30">
        <v>1652</v>
      </c>
      <c r="Y30" s="3">
        <v>959</v>
      </c>
      <c r="Z30">
        <v>29</v>
      </c>
      <c r="AA30">
        <f t="shared" si="0"/>
        <v>959</v>
      </c>
    </row>
    <row r="31" spans="1:34" x14ac:dyDescent="0.3">
      <c r="A31">
        <v>30</v>
      </c>
      <c r="B31" t="s">
        <v>85</v>
      </c>
      <c r="C31">
        <v>-78.674988333333303</v>
      </c>
      <c r="E31">
        <v>-1.65614166666666</v>
      </c>
      <c r="F31" s="1">
        <v>5.7422409999999999</v>
      </c>
      <c r="G31" s="2">
        <f t="shared" si="1"/>
        <v>-0.66514994166666719</v>
      </c>
      <c r="H31">
        <v>1.6</v>
      </c>
      <c r="I31">
        <v>2832.7</v>
      </c>
      <c r="J31">
        <v>311.22000000000003</v>
      </c>
      <c r="K31">
        <v>-0.80400002000000004</v>
      </c>
      <c r="L31">
        <v>6.7800002099999999</v>
      </c>
      <c r="M31">
        <v>6.7939505599999999</v>
      </c>
      <c r="N31">
        <v>8.4018999999999999E-4</v>
      </c>
      <c r="O31">
        <v>2832.6999511700001</v>
      </c>
      <c r="P31">
        <v>5.2464480399999998</v>
      </c>
      <c r="Q31">
        <v>20.672067640000002</v>
      </c>
      <c r="R31">
        <v>18</v>
      </c>
      <c r="S31">
        <v>-1.65614164</v>
      </c>
      <c r="T31">
        <v>-78.674987790000003</v>
      </c>
      <c r="U31">
        <v>51.87162781</v>
      </c>
      <c r="V31">
        <v>23</v>
      </c>
      <c r="W31">
        <v>1452.5</v>
      </c>
      <c r="Y31" s="3">
        <v>960</v>
      </c>
      <c r="Z31">
        <v>30</v>
      </c>
      <c r="AA31">
        <f t="shared" si="0"/>
        <v>960</v>
      </c>
    </row>
    <row r="32" spans="1:34" x14ac:dyDescent="0.3">
      <c r="A32">
        <v>31</v>
      </c>
      <c r="B32" t="s">
        <v>86</v>
      </c>
      <c r="C32">
        <v>-78.675019999999904</v>
      </c>
      <c r="E32">
        <v>-1.65610833333333</v>
      </c>
      <c r="F32" s="1">
        <v>5.0030999999999999</v>
      </c>
      <c r="G32" s="2">
        <f t="shared" si="1"/>
        <v>-0.84650333333333305</v>
      </c>
      <c r="H32">
        <v>1.6</v>
      </c>
      <c r="I32">
        <v>2832.6</v>
      </c>
      <c r="J32">
        <v>313.63</v>
      </c>
      <c r="K32">
        <v>-1.03395009</v>
      </c>
      <c r="L32">
        <v>7.2780003500000001</v>
      </c>
      <c r="M32">
        <v>6.7920002899999998</v>
      </c>
      <c r="N32">
        <v>3.9232080000000003E-2</v>
      </c>
      <c r="O32">
        <v>2832.6000976599998</v>
      </c>
      <c r="P32">
        <v>5.2509918200000003</v>
      </c>
      <c r="Q32">
        <v>18.011159899999999</v>
      </c>
      <c r="R32">
        <v>15</v>
      </c>
      <c r="S32">
        <v>-1.65610838</v>
      </c>
      <c r="T32">
        <v>-78.675018309999999</v>
      </c>
      <c r="U32">
        <v>51.82180786</v>
      </c>
      <c r="V32">
        <v>22</v>
      </c>
      <c r="W32">
        <v>1246.5</v>
      </c>
      <c r="Y32" s="3">
        <v>960.5</v>
      </c>
      <c r="Z32">
        <v>31</v>
      </c>
      <c r="AA32">
        <f t="shared" si="0"/>
        <v>960.5</v>
      </c>
    </row>
    <row r="33" spans="1:27" x14ac:dyDescent="0.3">
      <c r="A33">
        <v>32</v>
      </c>
      <c r="B33" t="s">
        <v>87</v>
      </c>
      <c r="C33">
        <v>-78.675044999999997</v>
      </c>
      <c r="E33">
        <v>-1.65607833333333</v>
      </c>
      <c r="F33" s="1">
        <v>4.0158630000000004</v>
      </c>
      <c r="G33" s="2">
        <f t="shared" si="1"/>
        <v>-1.1601411166666666</v>
      </c>
      <c r="H33">
        <v>1.7</v>
      </c>
      <c r="I33">
        <v>2832.5</v>
      </c>
      <c r="J33">
        <v>314.29000000000002</v>
      </c>
      <c r="K33">
        <v>-0.30600001999999998</v>
      </c>
      <c r="L33">
        <v>6.6270003300000004</v>
      </c>
      <c r="M33">
        <v>7.02900028</v>
      </c>
      <c r="N33">
        <v>4.2475500000000001E-3</v>
      </c>
      <c r="O33">
        <v>2832.5</v>
      </c>
      <c r="P33">
        <v>5.2545390100000002</v>
      </c>
      <c r="Q33">
        <v>14.45710659</v>
      </c>
      <c r="R33">
        <v>11</v>
      </c>
      <c r="S33">
        <v>-1.6560783400000001</v>
      </c>
      <c r="T33">
        <v>-78.675041199999995</v>
      </c>
      <c r="U33">
        <v>51.7928772</v>
      </c>
      <c r="V33">
        <v>22</v>
      </c>
      <c r="W33">
        <v>997.5</v>
      </c>
      <c r="Y33" s="3">
        <v>962</v>
      </c>
      <c r="Z33">
        <v>32</v>
      </c>
      <c r="AA33">
        <f t="shared" si="0"/>
        <v>962</v>
      </c>
    </row>
    <row r="34" spans="1:27" x14ac:dyDescent="0.3">
      <c r="A34">
        <v>33</v>
      </c>
      <c r="B34" t="s">
        <v>88</v>
      </c>
      <c r="C34">
        <v>-78.675063333333298</v>
      </c>
      <c r="E34">
        <v>-1.6560566666666601</v>
      </c>
      <c r="F34" s="1">
        <v>2.7625139999999999</v>
      </c>
      <c r="G34" s="2">
        <f t="shared" si="1"/>
        <v>-1.2064661416666669</v>
      </c>
      <c r="H34">
        <v>1.7</v>
      </c>
      <c r="I34">
        <v>2832.3</v>
      </c>
      <c r="J34">
        <v>312.14</v>
      </c>
      <c r="K34">
        <v>-1.3789501200000001</v>
      </c>
      <c r="L34">
        <v>7.3930501900000003</v>
      </c>
      <c r="M34">
        <v>6.8860502200000004</v>
      </c>
      <c r="N34">
        <v>5.8437410000000002E-2</v>
      </c>
      <c r="O34">
        <v>2832.3000488299999</v>
      </c>
      <c r="P34">
        <v>5.2565908400000003</v>
      </c>
      <c r="Q34">
        <v>9.9450502400000005</v>
      </c>
      <c r="R34">
        <v>8</v>
      </c>
      <c r="S34">
        <v>-1.6560566400000001</v>
      </c>
      <c r="T34">
        <v>-78.675064090000006</v>
      </c>
      <c r="U34">
        <v>51.786762240000002</v>
      </c>
      <c r="V34">
        <v>22</v>
      </c>
      <c r="W34">
        <v>990</v>
      </c>
      <c r="Y34" s="3">
        <v>963.5</v>
      </c>
      <c r="Z34">
        <v>33</v>
      </c>
      <c r="AA34">
        <f t="shared" si="0"/>
        <v>963.5</v>
      </c>
    </row>
    <row r="35" spans="1:27" x14ac:dyDescent="0.3">
      <c r="A35">
        <v>34</v>
      </c>
      <c r="B35" t="s">
        <v>89</v>
      </c>
      <c r="C35">
        <v>-78.675075000000007</v>
      </c>
      <c r="E35">
        <v>-1.65604333333333</v>
      </c>
      <c r="F35" s="1">
        <v>1.7392464000000001</v>
      </c>
      <c r="G35" s="2">
        <f t="shared" si="1"/>
        <v>-0.66184681666666656</v>
      </c>
      <c r="H35">
        <v>1.7</v>
      </c>
      <c r="I35">
        <v>2832.1</v>
      </c>
      <c r="J35">
        <v>309.97000000000003</v>
      </c>
      <c r="K35">
        <v>-0.99600005000000003</v>
      </c>
      <c r="L35">
        <v>7.2780003500000001</v>
      </c>
      <c r="M35">
        <v>6.6760501899999998</v>
      </c>
      <c r="N35">
        <v>3.085274E-2</v>
      </c>
      <c r="O35">
        <v>2832.1000976599998</v>
      </c>
      <c r="P35">
        <v>5.2584176100000004</v>
      </c>
      <c r="Q35">
        <v>6.2612867400000001</v>
      </c>
      <c r="R35">
        <v>6</v>
      </c>
      <c r="S35">
        <v>-1.6560432899999999</v>
      </c>
      <c r="T35">
        <v>-78.675071720000005</v>
      </c>
      <c r="U35">
        <v>51.803012850000002</v>
      </c>
      <c r="V35">
        <v>23</v>
      </c>
      <c r="W35">
        <v>986</v>
      </c>
      <c r="Y35" s="3">
        <v>967.5</v>
      </c>
      <c r="Z35">
        <v>34</v>
      </c>
      <c r="AA35">
        <f t="shared" si="0"/>
        <v>967.5</v>
      </c>
    </row>
    <row r="36" spans="1:27" x14ac:dyDescent="0.3">
      <c r="A36">
        <v>35</v>
      </c>
      <c r="B36" t="s">
        <v>90</v>
      </c>
      <c r="C36">
        <v>-78.675083333333305</v>
      </c>
      <c r="E36">
        <v>-1.6560349999999999</v>
      </c>
      <c r="F36" s="1">
        <v>1.2677609000000001</v>
      </c>
      <c r="G36" s="2">
        <f t="shared" si="1"/>
        <v>-0.92928810000000006</v>
      </c>
      <c r="H36">
        <v>1.7</v>
      </c>
      <c r="I36">
        <v>2832</v>
      </c>
      <c r="J36">
        <v>309.97000000000003</v>
      </c>
      <c r="K36">
        <v>-0.42105000999999997</v>
      </c>
      <c r="L36">
        <v>7.2780003500000001</v>
      </c>
      <c r="M36">
        <v>6.5770502100000003</v>
      </c>
      <c r="N36">
        <v>1.9872730000000002E-2</v>
      </c>
      <c r="O36">
        <v>2832</v>
      </c>
      <c r="P36">
        <v>5.2601680799999997</v>
      </c>
      <c r="Q36">
        <v>4.5639390899999999</v>
      </c>
      <c r="R36">
        <v>4</v>
      </c>
      <c r="S36">
        <v>-1.65603495</v>
      </c>
      <c r="T36">
        <v>-78.675086980000003</v>
      </c>
      <c r="U36">
        <v>51.835037229999998</v>
      </c>
      <c r="V36">
        <v>23</v>
      </c>
      <c r="W36">
        <v>986.5</v>
      </c>
      <c r="Y36" s="3">
        <v>968.5</v>
      </c>
      <c r="Z36">
        <v>35</v>
      </c>
      <c r="AA36">
        <f t="shared" si="0"/>
        <v>968.5</v>
      </c>
    </row>
    <row r="37" spans="1:27" x14ac:dyDescent="0.3">
      <c r="A37">
        <v>36</v>
      </c>
      <c r="B37" t="s">
        <v>91</v>
      </c>
      <c r="C37">
        <v>-78.675088333333306</v>
      </c>
      <c r="E37">
        <v>-1.6560299999999999</v>
      </c>
      <c r="F37" s="1">
        <v>0</v>
      </c>
      <c r="G37" s="2">
        <f t="shared" si="1"/>
        <v>-0.70023673333333336</v>
      </c>
      <c r="H37">
        <v>1.7</v>
      </c>
      <c r="I37">
        <v>2831.9</v>
      </c>
      <c r="J37">
        <v>309.97000000000003</v>
      </c>
      <c r="K37">
        <v>-1.3399500799999999</v>
      </c>
      <c r="L37">
        <v>7.3159503900000002</v>
      </c>
      <c r="M37">
        <v>6.2740502400000002</v>
      </c>
      <c r="N37">
        <v>1.0894239999999999E-2</v>
      </c>
      <c r="O37">
        <v>2831.8999023400002</v>
      </c>
      <c r="P37">
        <v>5.2609462699999998</v>
      </c>
      <c r="Q37">
        <v>0</v>
      </c>
      <c r="R37">
        <v>2</v>
      </c>
      <c r="S37">
        <v>-1.65603006</v>
      </c>
      <c r="T37">
        <v>-78.675086980000003</v>
      </c>
      <c r="U37">
        <v>51.874622340000002</v>
      </c>
      <c r="V37">
        <v>23</v>
      </c>
      <c r="W37">
        <v>1394.5</v>
      </c>
      <c r="Y37" s="3">
        <v>969.5</v>
      </c>
      <c r="Z37">
        <v>36</v>
      </c>
      <c r="AA37">
        <f t="shared" si="0"/>
        <v>969.5</v>
      </c>
    </row>
    <row r="38" spans="1:27" x14ac:dyDescent="0.3">
      <c r="A38">
        <v>37</v>
      </c>
      <c r="B38" t="s">
        <v>92</v>
      </c>
      <c r="C38">
        <v>-78.675089999999997</v>
      </c>
      <c r="E38">
        <v>-1.6560250000000001</v>
      </c>
      <c r="F38" s="1">
        <v>0</v>
      </c>
      <c r="G38" s="2">
        <f t="shared" si="1"/>
        <v>-9.6639091666666677E-2</v>
      </c>
      <c r="H38">
        <v>1.7</v>
      </c>
      <c r="I38">
        <v>2831.8</v>
      </c>
      <c r="J38">
        <v>309.97000000000003</v>
      </c>
      <c r="K38">
        <v>-0.68895006000000003</v>
      </c>
      <c r="L38">
        <v>8.3119506800000007</v>
      </c>
      <c r="M38">
        <v>5.6340003000000003</v>
      </c>
      <c r="N38">
        <v>4.4998469999999999E-2</v>
      </c>
      <c r="O38">
        <v>2831.8000488299999</v>
      </c>
      <c r="P38">
        <v>5.26160622</v>
      </c>
      <c r="Q38">
        <v>0</v>
      </c>
      <c r="R38">
        <v>3</v>
      </c>
      <c r="S38">
        <v>-1.65602505</v>
      </c>
      <c r="T38">
        <v>-78.675086980000003</v>
      </c>
      <c r="U38">
        <v>51.932159419999998</v>
      </c>
      <c r="V38">
        <v>24</v>
      </c>
      <c r="W38">
        <v>1118.5</v>
      </c>
      <c r="Y38" s="3">
        <v>970</v>
      </c>
      <c r="Z38">
        <v>37</v>
      </c>
      <c r="AA38">
        <f t="shared" si="0"/>
        <v>970</v>
      </c>
    </row>
    <row r="39" spans="1:27" x14ac:dyDescent="0.3">
      <c r="A39">
        <v>38</v>
      </c>
      <c r="B39" t="s">
        <v>93</v>
      </c>
      <c r="C39">
        <v>-78.675096666666605</v>
      </c>
      <c r="E39">
        <v>-1.6560199999999901</v>
      </c>
      <c r="F39" s="1">
        <v>0</v>
      </c>
      <c r="G39" s="2">
        <f t="shared" si="1"/>
        <v>1.33450315</v>
      </c>
      <c r="H39">
        <v>1.7</v>
      </c>
      <c r="I39">
        <v>2832.2</v>
      </c>
      <c r="J39">
        <v>307.47000000000003</v>
      </c>
      <c r="K39">
        <v>-1.6849501099999999</v>
      </c>
      <c r="L39">
        <v>8.3509502399999995</v>
      </c>
      <c r="M39">
        <v>4.88895035</v>
      </c>
      <c r="N39">
        <v>2.0262539999999999E-2</v>
      </c>
      <c r="O39">
        <v>2832.1999511700001</v>
      </c>
      <c r="P39">
        <v>5.2629795100000001</v>
      </c>
      <c r="Q39">
        <v>0</v>
      </c>
      <c r="R39">
        <v>7</v>
      </c>
      <c r="S39">
        <v>-1.65602005</v>
      </c>
      <c r="T39">
        <v>-78.675094599999994</v>
      </c>
      <c r="U39">
        <v>52.021453860000001</v>
      </c>
      <c r="V39">
        <v>24</v>
      </c>
      <c r="W39">
        <v>1247</v>
      </c>
      <c r="Y39" s="3">
        <v>974.5</v>
      </c>
      <c r="Z39">
        <v>38</v>
      </c>
      <c r="AA39">
        <f t="shared" si="0"/>
        <v>974.5</v>
      </c>
    </row>
    <row r="40" spans="1:27" x14ac:dyDescent="0.3">
      <c r="A40">
        <v>39</v>
      </c>
      <c r="B40" t="s">
        <v>94</v>
      </c>
      <c r="C40">
        <v>-78.675111666666595</v>
      </c>
      <c r="E40">
        <v>-1.65601333333333</v>
      </c>
      <c r="F40" s="1">
        <v>2.4274300000000002</v>
      </c>
      <c r="G40" s="2">
        <f t="shared" si="1"/>
        <v>1.9700135083333334</v>
      </c>
      <c r="H40">
        <v>1.7</v>
      </c>
      <c r="I40">
        <v>2832.5</v>
      </c>
      <c r="J40">
        <v>288.97000000000003</v>
      </c>
      <c r="K40">
        <v>-2.5279500499999998</v>
      </c>
      <c r="L40">
        <v>8.8489503900000006</v>
      </c>
      <c r="M40">
        <v>5.0310001399999997</v>
      </c>
      <c r="N40">
        <v>8.8148420000000005E-2</v>
      </c>
      <c r="O40">
        <v>2832.5</v>
      </c>
      <c r="P40">
        <v>5.2648849499999999</v>
      </c>
      <c r="Q40">
        <v>8.7387475999999999</v>
      </c>
      <c r="R40">
        <v>9</v>
      </c>
      <c r="S40">
        <v>-1.6560133699999999</v>
      </c>
      <c r="T40">
        <v>-78.675109860000006</v>
      </c>
      <c r="U40">
        <v>52.05410767</v>
      </c>
      <c r="V40">
        <v>24</v>
      </c>
      <c r="W40">
        <v>1473</v>
      </c>
      <c r="Y40" s="3">
        <v>974.5</v>
      </c>
      <c r="Z40">
        <v>39</v>
      </c>
      <c r="AA40">
        <f t="shared" si="0"/>
        <v>974.5</v>
      </c>
    </row>
    <row r="41" spans="1:27" x14ac:dyDescent="0.3">
      <c r="A41">
        <v>40</v>
      </c>
      <c r="B41" t="s">
        <v>95</v>
      </c>
      <c r="C41">
        <v>-78.675139999999999</v>
      </c>
      <c r="E41">
        <v>-1.65601</v>
      </c>
      <c r="F41" s="1">
        <v>3.4054022000000002</v>
      </c>
      <c r="G41" s="2">
        <f t="shared" si="1"/>
        <v>0.4210427499999998</v>
      </c>
      <c r="H41">
        <v>1.7</v>
      </c>
      <c r="I41">
        <v>2832.8</v>
      </c>
      <c r="J41">
        <v>279.32</v>
      </c>
      <c r="K41">
        <v>-2.71905017</v>
      </c>
      <c r="L41">
        <v>7.7760005000000003</v>
      </c>
      <c r="M41">
        <v>6.1399502799999999</v>
      </c>
      <c r="N41">
        <v>6.6315109999999997E-2</v>
      </c>
      <c r="O41">
        <v>2832.8000488299999</v>
      </c>
      <c r="P41">
        <v>5.2677984200000001</v>
      </c>
      <c r="Q41">
        <v>12.259447099999999</v>
      </c>
      <c r="R41">
        <v>12</v>
      </c>
      <c r="S41">
        <v>-1.65601003</v>
      </c>
      <c r="T41">
        <v>-78.675140380000002</v>
      </c>
      <c r="U41">
        <v>52.089668269999997</v>
      </c>
      <c r="V41">
        <v>24</v>
      </c>
      <c r="W41">
        <v>2017.5</v>
      </c>
      <c r="Y41" s="3">
        <v>977</v>
      </c>
      <c r="Z41">
        <v>40</v>
      </c>
      <c r="AA41">
        <f t="shared" si="0"/>
        <v>977</v>
      </c>
    </row>
    <row r="42" spans="1:27" x14ac:dyDescent="0.3">
      <c r="A42">
        <v>41</v>
      </c>
      <c r="B42" t="s">
        <v>96</v>
      </c>
      <c r="C42">
        <v>-78.675174999999996</v>
      </c>
      <c r="E42">
        <v>-1.65601</v>
      </c>
      <c r="F42" s="1">
        <v>3.6030555</v>
      </c>
      <c r="G42" s="2">
        <f t="shared" si="1"/>
        <v>0.45201182499999953</v>
      </c>
      <c r="H42">
        <v>1.7</v>
      </c>
      <c r="I42">
        <v>2833.2</v>
      </c>
      <c r="J42">
        <v>269.98</v>
      </c>
      <c r="K42">
        <v>-2.6809501600000001</v>
      </c>
      <c r="L42">
        <v>8.4270000500000002</v>
      </c>
      <c r="M42">
        <v>4.4160003699999999</v>
      </c>
      <c r="N42">
        <v>2.6591839999999999E-2</v>
      </c>
      <c r="O42">
        <v>2833.1999511700001</v>
      </c>
      <c r="P42">
        <v>5.2716078800000004</v>
      </c>
      <c r="Q42">
        <v>12.97099972</v>
      </c>
      <c r="R42">
        <v>14</v>
      </c>
      <c r="S42">
        <v>-1.65601003</v>
      </c>
      <c r="T42">
        <v>-78.675178529999997</v>
      </c>
      <c r="U42">
        <v>52.102760310000001</v>
      </c>
      <c r="V42">
        <v>25</v>
      </c>
      <c r="W42">
        <v>1424</v>
      </c>
      <c r="Y42" s="3">
        <v>977.5</v>
      </c>
      <c r="Z42">
        <v>41</v>
      </c>
      <c r="AA42">
        <f t="shared" si="0"/>
        <v>977.5</v>
      </c>
    </row>
    <row r="43" spans="1:27" x14ac:dyDescent="0.3">
      <c r="A43">
        <v>42</v>
      </c>
      <c r="B43" t="s">
        <v>97</v>
      </c>
      <c r="C43">
        <v>-78.675213333333303</v>
      </c>
      <c r="E43">
        <v>-1.65601666666666</v>
      </c>
      <c r="F43" s="1">
        <v>4.3524909999999997</v>
      </c>
      <c r="G43" s="2">
        <f t="shared" si="1"/>
        <v>0.51678124166666695</v>
      </c>
      <c r="H43">
        <v>1.7</v>
      </c>
      <c r="I43">
        <v>2833.4</v>
      </c>
      <c r="J43">
        <v>253.45</v>
      </c>
      <c r="K43">
        <v>-3.0259501900000001</v>
      </c>
      <c r="L43">
        <v>7.2780003500000001</v>
      </c>
      <c r="M43">
        <v>6.0040502499999997</v>
      </c>
      <c r="N43">
        <v>2.9019650000000001E-2</v>
      </c>
      <c r="O43">
        <v>2833.3999023400002</v>
      </c>
      <c r="P43">
        <v>5.2752041800000002</v>
      </c>
      <c r="Q43">
        <v>15.66896725</v>
      </c>
      <c r="R43">
        <v>15</v>
      </c>
      <c r="S43">
        <v>-1.6560167100000001</v>
      </c>
      <c r="T43">
        <v>-78.675216669999998</v>
      </c>
      <c r="U43">
        <v>52.095893859999997</v>
      </c>
      <c r="V43">
        <v>24</v>
      </c>
      <c r="W43">
        <v>1254.5</v>
      </c>
      <c r="Y43" s="3">
        <v>978</v>
      </c>
      <c r="Z43">
        <v>42</v>
      </c>
      <c r="AA43">
        <f t="shared" si="0"/>
        <v>978</v>
      </c>
    </row>
    <row r="44" spans="1:27" x14ac:dyDescent="0.3">
      <c r="A44">
        <v>43</v>
      </c>
      <c r="B44" t="s">
        <v>98</v>
      </c>
      <c r="C44">
        <v>-78.675255000000007</v>
      </c>
      <c r="E44">
        <v>-1.6560299999999999</v>
      </c>
      <c r="F44" s="1">
        <v>4.5799985000000003</v>
      </c>
      <c r="G44" s="2">
        <f t="shared" si="1"/>
        <v>0.26105015833333339</v>
      </c>
      <c r="H44">
        <v>1.7</v>
      </c>
      <c r="I44">
        <v>2833.6</v>
      </c>
      <c r="J44">
        <v>255.55</v>
      </c>
      <c r="K44">
        <v>-1.5700501200000001</v>
      </c>
      <c r="L44">
        <v>6.7420501699999997</v>
      </c>
      <c r="M44">
        <v>6.0349502599999996</v>
      </c>
      <c r="N44">
        <v>-4.4839860000000002E-2</v>
      </c>
      <c r="O44">
        <v>2833.6000976599998</v>
      </c>
      <c r="P44">
        <v>5.2795167000000003</v>
      </c>
      <c r="Q44">
        <v>16.487993240000002</v>
      </c>
      <c r="R44">
        <v>16</v>
      </c>
      <c r="S44">
        <v>-1.65603006</v>
      </c>
      <c r="T44">
        <v>-78.675254820000006</v>
      </c>
      <c r="U44">
        <v>52.083896639999999</v>
      </c>
      <c r="V44">
        <v>25</v>
      </c>
      <c r="W44">
        <v>1390.5</v>
      </c>
      <c r="Y44" s="3">
        <v>979.5</v>
      </c>
      <c r="Z44">
        <v>43</v>
      </c>
      <c r="AA44">
        <f t="shared" si="0"/>
        <v>979.5</v>
      </c>
    </row>
    <row r="45" spans="1:27" x14ac:dyDescent="0.3">
      <c r="A45">
        <v>44</v>
      </c>
      <c r="B45" t="s">
        <v>99</v>
      </c>
      <c r="C45">
        <v>-78.675298333333302</v>
      </c>
      <c r="E45">
        <v>-1.65605333333333</v>
      </c>
      <c r="F45" s="1">
        <v>5.0195713</v>
      </c>
      <c r="G45" s="2">
        <f t="shared" si="1"/>
        <v>0.72700208333333316</v>
      </c>
      <c r="H45">
        <v>1.8</v>
      </c>
      <c r="I45">
        <v>2834</v>
      </c>
      <c r="J45">
        <v>245.23</v>
      </c>
      <c r="K45">
        <v>-1.6080000400000001</v>
      </c>
      <c r="L45">
        <v>7.5460505500000004</v>
      </c>
      <c r="M45">
        <v>6.2670002</v>
      </c>
      <c r="N45">
        <v>3.2252969999999999E-2</v>
      </c>
      <c r="O45">
        <v>2834</v>
      </c>
      <c r="P45">
        <v>5.2837858200000003</v>
      </c>
      <c r="Q45">
        <v>18.070455549999998</v>
      </c>
      <c r="R45">
        <v>17</v>
      </c>
      <c r="S45">
        <v>-1.6560533</v>
      </c>
      <c r="T45">
        <v>-78.6753006</v>
      </c>
      <c r="U45">
        <v>52.071426389999999</v>
      </c>
      <c r="V45">
        <v>25</v>
      </c>
      <c r="W45">
        <v>1465.5</v>
      </c>
      <c r="Y45" s="3">
        <v>981.5</v>
      </c>
      <c r="Z45">
        <v>44</v>
      </c>
      <c r="AA45">
        <f t="shared" si="0"/>
        <v>981.5</v>
      </c>
    </row>
    <row r="46" spans="1:27" x14ac:dyDescent="0.3">
      <c r="A46">
        <v>45</v>
      </c>
      <c r="B46" t="s">
        <v>100</v>
      </c>
      <c r="C46">
        <v>-78.675336666666595</v>
      </c>
      <c r="E46">
        <v>-1.6560950000000001</v>
      </c>
      <c r="F46" s="1">
        <v>5.8070959999999996</v>
      </c>
      <c r="G46" s="2">
        <f t="shared" si="1"/>
        <v>0.22553375833333358</v>
      </c>
      <c r="H46">
        <v>1.7</v>
      </c>
      <c r="I46">
        <v>2834.1</v>
      </c>
      <c r="J46">
        <v>225.66</v>
      </c>
      <c r="K46">
        <v>-0.72705001000000002</v>
      </c>
      <c r="L46">
        <v>7.3930501900000003</v>
      </c>
      <c r="M46">
        <v>6.4290003799999997</v>
      </c>
      <c r="N46">
        <v>2.0462689999999999E-2</v>
      </c>
      <c r="O46">
        <v>2834.1000976599998</v>
      </c>
      <c r="P46">
        <v>5.2903070400000001</v>
      </c>
      <c r="Q46">
        <v>20.905544280000001</v>
      </c>
      <c r="R46">
        <v>18</v>
      </c>
      <c r="S46">
        <v>-1.6560950299999999</v>
      </c>
      <c r="T46">
        <v>-78.675338749999995</v>
      </c>
      <c r="U46">
        <v>52.057090760000001</v>
      </c>
      <c r="V46">
        <v>25</v>
      </c>
      <c r="W46">
        <v>1479</v>
      </c>
      <c r="Y46" s="3">
        <v>982.5</v>
      </c>
      <c r="Z46">
        <v>45</v>
      </c>
      <c r="AA46">
        <f t="shared" si="0"/>
        <v>982.5</v>
      </c>
    </row>
    <row r="47" spans="1:27" x14ac:dyDescent="0.3">
      <c r="A47">
        <v>46</v>
      </c>
      <c r="B47" t="s">
        <v>101</v>
      </c>
      <c r="C47">
        <v>-78.675371666666607</v>
      </c>
      <c r="E47">
        <v>-1.6561383333333299</v>
      </c>
      <c r="F47" s="1">
        <v>5.445246</v>
      </c>
      <c r="G47" s="2">
        <f t="shared" si="1"/>
        <v>-0.3756185249999992</v>
      </c>
      <c r="H47">
        <v>1.7</v>
      </c>
      <c r="I47">
        <v>2834.1</v>
      </c>
      <c r="J47">
        <v>221.76</v>
      </c>
      <c r="K47">
        <v>-0.88095003000000005</v>
      </c>
      <c r="L47">
        <v>7.8139505400000004</v>
      </c>
      <c r="M47">
        <v>6.49095011</v>
      </c>
      <c r="N47">
        <v>5.8387099999999997E-2</v>
      </c>
      <c r="O47">
        <v>2834.1000976599998</v>
      </c>
      <c r="P47">
        <v>5.2949824300000001</v>
      </c>
      <c r="Q47">
        <v>19.6028862</v>
      </c>
      <c r="R47">
        <v>18</v>
      </c>
      <c r="S47">
        <v>-1.6561383000000001</v>
      </c>
      <c r="T47">
        <v>-78.675369259999997</v>
      </c>
      <c r="U47">
        <v>52.041351319999997</v>
      </c>
      <c r="V47">
        <v>24</v>
      </c>
      <c r="W47">
        <v>1473.5</v>
      </c>
      <c r="Y47" s="3">
        <v>982.5</v>
      </c>
      <c r="Z47">
        <v>46</v>
      </c>
      <c r="AA47">
        <f t="shared" si="0"/>
        <v>982.5</v>
      </c>
    </row>
    <row r="48" spans="1:27" x14ac:dyDescent="0.3">
      <c r="A48">
        <v>47</v>
      </c>
      <c r="B48" t="s">
        <v>102</v>
      </c>
      <c r="C48">
        <v>-78.675404999999998</v>
      </c>
      <c r="E48">
        <v>-1.65618166666666</v>
      </c>
      <c r="F48" s="1">
        <v>5.2789910000000004</v>
      </c>
      <c r="G48" s="2">
        <f t="shared" si="1"/>
        <v>-7.9052491666666835E-2</v>
      </c>
      <c r="H48">
        <v>1.7</v>
      </c>
      <c r="I48">
        <v>2834.3</v>
      </c>
      <c r="J48">
        <v>221.78</v>
      </c>
      <c r="K48">
        <v>-0.53595000999999998</v>
      </c>
      <c r="L48">
        <v>7.5850505799999999</v>
      </c>
      <c r="M48">
        <v>6.4219503400000004</v>
      </c>
      <c r="N48">
        <v>3.3574159999999999E-2</v>
      </c>
      <c r="O48">
        <v>2834.3000488299999</v>
      </c>
      <c r="P48">
        <v>5.2996025099999997</v>
      </c>
      <c r="Q48">
        <v>19.00436783</v>
      </c>
      <c r="R48">
        <v>18</v>
      </c>
      <c r="S48">
        <v>-1.6561816899999999</v>
      </c>
      <c r="T48">
        <v>-78.675407410000005</v>
      </c>
      <c r="U48">
        <v>52.02416229</v>
      </c>
      <c r="V48">
        <v>24</v>
      </c>
      <c r="W48">
        <v>1479</v>
      </c>
      <c r="Y48" s="3">
        <v>982.5</v>
      </c>
      <c r="Z48">
        <v>47</v>
      </c>
      <c r="AA48">
        <f t="shared" si="0"/>
        <v>982.5</v>
      </c>
    </row>
    <row r="49" spans="1:27" x14ac:dyDescent="0.3">
      <c r="A49">
        <v>48</v>
      </c>
      <c r="B49" t="s">
        <v>103</v>
      </c>
      <c r="C49">
        <v>-78.675438333333304</v>
      </c>
      <c r="E49">
        <v>-1.6562233333333301</v>
      </c>
      <c r="F49" s="1">
        <v>5.3021535999999996</v>
      </c>
      <c r="G49" s="2">
        <f t="shared" si="1"/>
        <v>0.218327883333333</v>
      </c>
      <c r="H49">
        <v>1.7</v>
      </c>
      <c r="I49">
        <v>2834.5</v>
      </c>
      <c r="J49">
        <v>221.43</v>
      </c>
      <c r="K49">
        <v>-0.38295001000000001</v>
      </c>
      <c r="L49">
        <v>8.0440502200000008</v>
      </c>
      <c r="M49">
        <v>6.2770504999999996</v>
      </c>
      <c r="N49">
        <v>5.9827859999999997E-2</v>
      </c>
      <c r="O49">
        <v>2834.5</v>
      </c>
      <c r="P49">
        <v>5.30429745</v>
      </c>
      <c r="Q49">
        <v>19.087753299999999</v>
      </c>
      <c r="R49">
        <v>18</v>
      </c>
      <c r="S49">
        <v>-1.6562233</v>
      </c>
      <c r="T49">
        <v>-78.675437930000001</v>
      </c>
      <c r="U49">
        <v>52.001415250000001</v>
      </c>
      <c r="V49">
        <v>24</v>
      </c>
      <c r="W49">
        <v>1531.5</v>
      </c>
      <c r="Y49" s="3">
        <v>983.5</v>
      </c>
      <c r="Z49">
        <v>48</v>
      </c>
      <c r="AA49">
        <f t="shared" si="0"/>
        <v>983.5</v>
      </c>
    </row>
    <row r="50" spans="1:27" x14ac:dyDescent="0.3">
      <c r="A50">
        <v>49</v>
      </c>
      <c r="B50" t="s">
        <v>104</v>
      </c>
      <c r="C50">
        <v>-78.675469999999905</v>
      </c>
      <c r="E50">
        <v>-1.6562666666666599</v>
      </c>
      <c r="F50" s="1">
        <v>5.6109866999999998</v>
      </c>
      <c r="G50" s="2">
        <f t="shared" si="1"/>
        <v>0.16702743333333361</v>
      </c>
      <c r="H50">
        <v>1.6</v>
      </c>
      <c r="I50">
        <v>2834.5</v>
      </c>
      <c r="J50">
        <v>222.32</v>
      </c>
      <c r="K50">
        <v>-0.57405001</v>
      </c>
      <c r="L50">
        <v>7.1629505199999999</v>
      </c>
      <c r="M50">
        <v>6.3400502200000002</v>
      </c>
      <c r="N50">
        <v>-4.14109E-3</v>
      </c>
      <c r="O50">
        <v>2834.5</v>
      </c>
      <c r="P50">
        <v>5.3096208599999999</v>
      </c>
      <c r="Q50">
        <v>20.199552539999999</v>
      </c>
      <c r="R50">
        <v>19</v>
      </c>
      <c r="S50">
        <v>-1.65626669</v>
      </c>
      <c r="T50">
        <v>-78.675468440000003</v>
      </c>
      <c r="U50">
        <v>51.990959169999996</v>
      </c>
      <c r="V50">
        <v>24</v>
      </c>
      <c r="W50">
        <v>1545</v>
      </c>
      <c r="Y50" s="3">
        <v>984</v>
      </c>
      <c r="Z50">
        <v>49</v>
      </c>
      <c r="AA50">
        <f t="shared" si="0"/>
        <v>984</v>
      </c>
    </row>
    <row r="51" spans="1:27" x14ac:dyDescent="0.3">
      <c r="A51">
        <v>50</v>
      </c>
      <c r="B51" t="s">
        <v>105</v>
      </c>
      <c r="C51">
        <v>-78.675506666666607</v>
      </c>
      <c r="E51">
        <v>-1.6563033333333299</v>
      </c>
      <c r="F51" s="1">
        <v>5.4812770000000004</v>
      </c>
      <c r="G51" s="2">
        <f t="shared" si="1"/>
        <v>-0.55208260833333356</v>
      </c>
      <c r="H51">
        <v>1.6</v>
      </c>
      <c r="I51">
        <v>2834.6</v>
      </c>
      <c r="J51">
        <v>225.56</v>
      </c>
      <c r="K51">
        <v>-0.65100002000000001</v>
      </c>
      <c r="L51">
        <v>7.3159503900000002</v>
      </c>
      <c r="M51">
        <v>6.5850005100000004</v>
      </c>
      <c r="N51">
        <v>2.455968E-2</v>
      </c>
      <c r="O51">
        <v>2834.6000976599998</v>
      </c>
      <c r="P51">
        <v>5.3143725399999999</v>
      </c>
      <c r="Q51">
        <v>19.732597349999999</v>
      </c>
      <c r="R51">
        <v>18</v>
      </c>
      <c r="S51">
        <v>-1.6563032900000001</v>
      </c>
      <c r="T51">
        <v>-78.675506589999998</v>
      </c>
      <c r="U51">
        <v>51.975326539999998</v>
      </c>
      <c r="V51">
        <v>22</v>
      </c>
      <c r="W51">
        <v>1450</v>
      </c>
      <c r="Y51" s="3">
        <v>984</v>
      </c>
      <c r="Z51">
        <v>50</v>
      </c>
      <c r="AA51">
        <f t="shared" si="0"/>
        <v>984</v>
      </c>
    </row>
    <row r="52" spans="1:27" x14ac:dyDescent="0.3">
      <c r="A52">
        <v>51</v>
      </c>
      <c r="B52" t="s">
        <v>106</v>
      </c>
      <c r="C52">
        <v>-78.675538333333293</v>
      </c>
      <c r="E52">
        <v>-1.6563383333333299</v>
      </c>
      <c r="F52" s="1">
        <v>4.707649</v>
      </c>
      <c r="G52" s="2">
        <f t="shared" si="1"/>
        <v>-0.41615299166666714</v>
      </c>
      <c r="H52">
        <v>1.6</v>
      </c>
      <c r="I52">
        <v>2834.5</v>
      </c>
      <c r="J52">
        <v>224.5</v>
      </c>
      <c r="K52">
        <v>-1.4170501200000001</v>
      </c>
      <c r="L52">
        <v>7.3549504299999997</v>
      </c>
      <c r="M52">
        <v>6.8430004100000001</v>
      </c>
      <c r="N52">
        <v>5.3193749999999998E-2</v>
      </c>
      <c r="O52">
        <v>2834.5</v>
      </c>
      <c r="P52">
        <v>5.32035971</v>
      </c>
      <c r="Q52">
        <v>16.947536469999999</v>
      </c>
      <c r="R52">
        <v>16</v>
      </c>
      <c r="S52">
        <v>-1.6563383300000001</v>
      </c>
      <c r="T52">
        <v>-78.675537109999993</v>
      </c>
      <c r="U52">
        <v>51.954406740000003</v>
      </c>
      <c r="V52">
        <v>19</v>
      </c>
      <c r="W52">
        <v>1320.5</v>
      </c>
      <c r="Y52" s="3">
        <v>984.5</v>
      </c>
      <c r="Z52">
        <v>51</v>
      </c>
      <c r="AA52">
        <f t="shared" si="0"/>
        <v>984.5</v>
      </c>
    </row>
    <row r="53" spans="1:27" x14ac:dyDescent="0.3">
      <c r="A53">
        <v>52</v>
      </c>
      <c r="B53" t="s">
        <v>107</v>
      </c>
      <c r="C53">
        <v>-78.675569999999993</v>
      </c>
      <c r="E53">
        <v>-1.6563716666666599</v>
      </c>
      <c r="F53" s="1">
        <v>4.7004432999999999</v>
      </c>
      <c r="G53" s="2">
        <f t="shared" si="1"/>
        <v>-8.1111383333333453E-2</v>
      </c>
      <c r="H53">
        <v>1.6</v>
      </c>
      <c r="I53">
        <v>2834.6</v>
      </c>
      <c r="J53">
        <v>223.6</v>
      </c>
      <c r="K53">
        <v>-0.11400001</v>
      </c>
      <c r="L53">
        <v>6.4740004500000001</v>
      </c>
      <c r="M53">
        <v>6.9640502900000003</v>
      </c>
      <c r="N53">
        <v>-1.16691E-2</v>
      </c>
      <c r="O53">
        <v>2834.6000976599998</v>
      </c>
      <c r="P53">
        <v>5.3231234599999997</v>
      </c>
      <c r="Q53">
        <v>16.92159462</v>
      </c>
      <c r="R53">
        <v>15</v>
      </c>
      <c r="S53">
        <v>-1.6563717099999999</v>
      </c>
      <c r="T53">
        <v>-78.675567630000003</v>
      </c>
      <c r="U53">
        <v>51.934242249999997</v>
      </c>
      <c r="V53">
        <v>17</v>
      </c>
      <c r="W53">
        <v>1180.5</v>
      </c>
      <c r="Y53" s="3">
        <v>985</v>
      </c>
      <c r="Z53">
        <v>52</v>
      </c>
      <c r="AA53">
        <f t="shared" si="0"/>
        <v>985</v>
      </c>
    </row>
    <row r="54" spans="1:27" x14ac:dyDescent="0.3">
      <c r="A54">
        <v>53</v>
      </c>
      <c r="B54" t="s">
        <v>108</v>
      </c>
      <c r="C54">
        <v>-78.675598333333298</v>
      </c>
      <c r="E54">
        <v>-1.6564016666666601</v>
      </c>
      <c r="F54" s="1">
        <v>4.3581529999999997</v>
      </c>
      <c r="G54" s="2">
        <f t="shared" si="1"/>
        <v>-0.60428386666666667</v>
      </c>
      <c r="H54">
        <v>1.6</v>
      </c>
      <c r="I54">
        <v>2834.6</v>
      </c>
      <c r="J54">
        <v>223.23</v>
      </c>
      <c r="K54">
        <v>-0.91905004000000001</v>
      </c>
      <c r="L54">
        <v>7.4310002300000004</v>
      </c>
      <c r="M54">
        <v>6.91305017</v>
      </c>
      <c r="N54">
        <v>5.7828839999999999E-2</v>
      </c>
      <c r="O54">
        <v>2834.6000976599998</v>
      </c>
      <c r="P54">
        <v>5.3283338499999999</v>
      </c>
      <c r="Q54">
        <v>15.689350129999999</v>
      </c>
      <c r="R54">
        <v>13</v>
      </c>
      <c r="S54">
        <v>-1.65640163</v>
      </c>
      <c r="T54">
        <v>-78.675598140000005</v>
      </c>
      <c r="U54">
        <v>51.908294679999997</v>
      </c>
      <c r="V54">
        <v>19</v>
      </c>
      <c r="W54">
        <v>1059.5</v>
      </c>
      <c r="Y54" s="3">
        <v>986</v>
      </c>
      <c r="Z54">
        <v>53</v>
      </c>
      <c r="AA54">
        <f t="shared" si="0"/>
        <v>986</v>
      </c>
    </row>
    <row r="55" spans="1:27" x14ac:dyDescent="0.3">
      <c r="A55">
        <v>54</v>
      </c>
      <c r="B55" t="s">
        <v>109</v>
      </c>
      <c r="C55">
        <v>-78.675621666666601</v>
      </c>
      <c r="E55">
        <v>-1.6564283333333301</v>
      </c>
      <c r="F55" s="1">
        <v>3.6586455999999998</v>
      </c>
      <c r="G55" s="2">
        <f t="shared" si="1"/>
        <v>-0.37909294166666641</v>
      </c>
      <c r="H55">
        <v>1.6</v>
      </c>
      <c r="I55">
        <v>2834.9</v>
      </c>
      <c r="J55">
        <v>222.67</v>
      </c>
      <c r="K55">
        <v>0.11400001</v>
      </c>
      <c r="L55">
        <v>7.2400503199999999</v>
      </c>
      <c r="M55">
        <v>6.7969503400000004</v>
      </c>
      <c r="N55">
        <v>3.1360449999999998E-2</v>
      </c>
      <c r="O55">
        <v>2834.8999023400002</v>
      </c>
      <c r="P55">
        <v>5.3315839799999996</v>
      </c>
      <c r="Q55">
        <v>13.1711235</v>
      </c>
      <c r="R55">
        <v>12</v>
      </c>
      <c r="S55">
        <v>-1.6564283399999999</v>
      </c>
      <c r="T55">
        <v>-78.675621030000002</v>
      </c>
      <c r="U55">
        <v>51.885169980000001</v>
      </c>
      <c r="V55">
        <v>20</v>
      </c>
      <c r="W55">
        <v>989.5</v>
      </c>
      <c r="Y55" s="3">
        <v>986.5</v>
      </c>
      <c r="Z55">
        <v>54</v>
      </c>
      <c r="AA55">
        <f t="shared" si="0"/>
        <v>986.5</v>
      </c>
    </row>
    <row r="56" spans="1:27" x14ac:dyDescent="0.3">
      <c r="A56">
        <v>55</v>
      </c>
      <c r="B56" t="s">
        <v>110</v>
      </c>
      <c r="C56">
        <v>-78.675643333333298</v>
      </c>
      <c r="E56">
        <v>-1.656455</v>
      </c>
      <c r="F56" s="1">
        <v>3.6246738000000001</v>
      </c>
      <c r="G56" s="2">
        <f t="shared" si="1"/>
        <v>-0.12065950833333335</v>
      </c>
      <c r="H56">
        <v>1.5</v>
      </c>
      <c r="I56">
        <v>2835.3</v>
      </c>
      <c r="J56">
        <v>221.92</v>
      </c>
      <c r="K56">
        <v>-1.1490000499999999</v>
      </c>
      <c r="L56">
        <v>9.9600000400000006</v>
      </c>
      <c r="M56">
        <v>7.3459501300000003</v>
      </c>
      <c r="N56">
        <v>0.28599184999999999</v>
      </c>
      <c r="O56">
        <v>2835.3000488299999</v>
      </c>
      <c r="P56">
        <v>5.3343338999999999</v>
      </c>
      <c r="Q56">
        <v>13.048825259999999</v>
      </c>
      <c r="R56">
        <v>11</v>
      </c>
      <c r="S56">
        <v>-1.65645504</v>
      </c>
      <c r="T56">
        <v>-78.675643919999999</v>
      </c>
      <c r="U56">
        <v>51.86776733</v>
      </c>
      <c r="V56">
        <v>21</v>
      </c>
      <c r="W56">
        <v>947.5</v>
      </c>
      <c r="Y56" s="3">
        <v>986.5</v>
      </c>
      <c r="Z56">
        <v>55</v>
      </c>
      <c r="AA56">
        <f t="shared" si="0"/>
        <v>986.5</v>
      </c>
    </row>
    <row r="57" spans="1:27" x14ac:dyDescent="0.3">
      <c r="A57">
        <v>56</v>
      </c>
      <c r="B57" t="s">
        <v>111</v>
      </c>
      <c r="C57">
        <v>-78.675664999999995</v>
      </c>
      <c r="E57">
        <v>-1.65648166666666</v>
      </c>
      <c r="F57" s="1">
        <v>3.3817249999999999</v>
      </c>
      <c r="G57" s="2">
        <f t="shared" si="1"/>
        <v>-8.4757500000000263E-2</v>
      </c>
      <c r="H57">
        <v>1.6</v>
      </c>
      <c r="I57">
        <v>2835.6</v>
      </c>
      <c r="J57">
        <v>219.98</v>
      </c>
      <c r="K57">
        <v>-0.53595000999999998</v>
      </c>
      <c r="L57">
        <v>1.5319501200000001</v>
      </c>
      <c r="M57">
        <v>3.8410501500000001</v>
      </c>
      <c r="N57">
        <v>-0.55593729000000003</v>
      </c>
      <c r="O57">
        <v>2835.6000976599998</v>
      </c>
      <c r="P57">
        <v>5.3374414400000001</v>
      </c>
      <c r="Q57">
        <v>12.17420959</v>
      </c>
      <c r="R57">
        <v>12</v>
      </c>
      <c r="S57">
        <v>-1.6564816200000001</v>
      </c>
      <c r="T57">
        <v>-78.675666809999996</v>
      </c>
      <c r="U57">
        <v>51.848220830000002</v>
      </c>
      <c r="V57">
        <v>21</v>
      </c>
      <c r="W57">
        <v>954</v>
      </c>
      <c r="Y57" s="3">
        <v>986.5</v>
      </c>
      <c r="Z57">
        <v>56</v>
      </c>
      <c r="AA57">
        <f t="shared" si="0"/>
        <v>986.5</v>
      </c>
    </row>
    <row r="58" spans="1:27" x14ac:dyDescent="0.3">
      <c r="A58">
        <v>57</v>
      </c>
      <c r="B58" t="s">
        <v>112</v>
      </c>
      <c r="C58">
        <v>-78.675685000000001</v>
      </c>
      <c r="E58">
        <v>-1.6565066666666599</v>
      </c>
      <c r="F58" s="1">
        <v>3.5907022999999998</v>
      </c>
      <c r="G58" s="2">
        <f t="shared" si="1"/>
        <v>0.55276893333333332</v>
      </c>
      <c r="H58">
        <v>1.6</v>
      </c>
      <c r="I58">
        <v>2836</v>
      </c>
      <c r="J58">
        <v>221.17</v>
      </c>
      <c r="K58">
        <v>-0.49800002999999998</v>
      </c>
      <c r="L58">
        <v>7.6609501800000004</v>
      </c>
      <c r="M58">
        <v>5.4889502500000003</v>
      </c>
      <c r="N58">
        <v>-1.8969710000000001E-2</v>
      </c>
      <c r="O58">
        <v>2836</v>
      </c>
      <c r="P58">
        <v>5.3409714700000004</v>
      </c>
      <c r="Q58">
        <v>12.926527979999999</v>
      </c>
      <c r="R58">
        <v>12</v>
      </c>
      <c r="S58">
        <v>-1.65650666</v>
      </c>
      <c r="T58">
        <v>-78.675682069999993</v>
      </c>
      <c r="U58">
        <v>51.824161529999998</v>
      </c>
      <c r="V58">
        <v>22</v>
      </c>
      <c r="W58">
        <v>1035</v>
      </c>
      <c r="Y58" s="3">
        <v>987</v>
      </c>
      <c r="Z58">
        <v>57</v>
      </c>
      <c r="AA58">
        <f t="shared" si="0"/>
        <v>987</v>
      </c>
    </row>
    <row r="59" spans="1:27" x14ac:dyDescent="0.3">
      <c r="A59">
        <v>58</v>
      </c>
      <c r="B59" t="s">
        <v>113</v>
      </c>
      <c r="C59">
        <v>-78.675711666666601</v>
      </c>
      <c r="E59">
        <v>-1.6565366666666601</v>
      </c>
      <c r="F59" s="1">
        <v>4.4039636</v>
      </c>
      <c r="G59" s="2">
        <f t="shared" si="1"/>
        <v>0.85422445833333305</v>
      </c>
      <c r="H59">
        <v>1.6</v>
      </c>
      <c r="I59">
        <v>2836.6</v>
      </c>
      <c r="J59">
        <v>220.91</v>
      </c>
      <c r="K59">
        <v>-0.65100002000000001</v>
      </c>
      <c r="L59">
        <v>8.5420503599999993</v>
      </c>
      <c r="M59">
        <v>5.7640504799999999</v>
      </c>
      <c r="N59">
        <v>7.15422E-2</v>
      </c>
      <c r="O59">
        <v>2836.6000976599998</v>
      </c>
      <c r="P59">
        <v>5.3443345999999998</v>
      </c>
      <c r="Q59">
        <v>15.85426807</v>
      </c>
      <c r="R59">
        <v>15</v>
      </c>
      <c r="S59">
        <v>-1.6565367</v>
      </c>
      <c r="T59">
        <v>-78.675712590000003</v>
      </c>
      <c r="U59">
        <v>51.795169829999999</v>
      </c>
      <c r="V59">
        <v>20</v>
      </c>
      <c r="W59">
        <v>1196.5</v>
      </c>
      <c r="Y59" s="3">
        <v>987</v>
      </c>
      <c r="Z59">
        <v>58</v>
      </c>
      <c r="AA59">
        <f t="shared" si="0"/>
        <v>987</v>
      </c>
    </row>
    <row r="60" spans="1:27" x14ac:dyDescent="0.3">
      <c r="A60">
        <v>59</v>
      </c>
      <c r="B60" t="s">
        <v>114</v>
      </c>
      <c r="C60">
        <v>-78.675739999999905</v>
      </c>
      <c r="E60">
        <v>-1.6565733333333299</v>
      </c>
      <c r="F60" s="1">
        <v>5.1693553999999997</v>
      </c>
      <c r="G60" s="2">
        <f t="shared" si="1"/>
        <v>0.70259559166666674</v>
      </c>
      <c r="H60">
        <v>1.6</v>
      </c>
      <c r="I60">
        <v>2836.9</v>
      </c>
      <c r="J60">
        <v>220.61</v>
      </c>
      <c r="K60">
        <v>-1.2250500900000001</v>
      </c>
      <c r="L60">
        <v>8.3890504799999999</v>
      </c>
      <c r="M60">
        <v>5.6550002099999999</v>
      </c>
      <c r="N60">
        <v>5.7835159999999997E-2</v>
      </c>
      <c r="O60">
        <v>2836.8999023400002</v>
      </c>
      <c r="P60">
        <v>5.3488650299999998</v>
      </c>
      <c r="Q60">
        <v>18.60967827</v>
      </c>
      <c r="R60">
        <v>18</v>
      </c>
      <c r="S60">
        <v>-1.6565733</v>
      </c>
      <c r="T60">
        <v>-78.675743100000005</v>
      </c>
      <c r="U60">
        <v>51.787487030000001</v>
      </c>
      <c r="V60">
        <v>20</v>
      </c>
      <c r="W60">
        <v>1452</v>
      </c>
      <c r="Y60" s="3">
        <v>989.5</v>
      </c>
      <c r="Z60">
        <v>59</v>
      </c>
      <c r="AA60">
        <f t="shared" si="0"/>
        <v>989.5</v>
      </c>
    </row>
    <row r="61" spans="1:27" x14ac:dyDescent="0.3">
      <c r="A61">
        <v>60</v>
      </c>
      <c r="B61" t="s">
        <v>115</v>
      </c>
      <c r="C61">
        <v>-78.675771666666606</v>
      </c>
      <c r="E61">
        <v>-1.6566133333333299</v>
      </c>
      <c r="F61" s="1">
        <v>5.7602563</v>
      </c>
      <c r="G61" s="2">
        <f t="shared" si="1"/>
        <v>0.36601040000000001</v>
      </c>
      <c r="H61">
        <v>1.6</v>
      </c>
      <c r="I61">
        <v>2837.2</v>
      </c>
      <c r="J61">
        <v>221.28</v>
      </c>
      <c r="K61">
        <v>-1.03395009</v>
      </c>
      <c r="L61">
        <v>7.9290003799999997</v>
      </c>
      <c r="M61">
        <v>5.8669505099999997</v>
      </c>
      <c r="N61">
        <v>2.9970469999999999E-2</v>
      </c>
      <c r="O61">
        <v>2837.1999511700001</v>
      </c>
      <c r="P61">
        <v>5.3535313599999999</v>
      </c>
      <c r="Q61">
        <v>20.73692131</v>
      </c>
      <c r="R61">
        <v>20</v>
      </c>
      <c r="S61">
        <v>-1.65661335</v>
      </c>
      <c r="T61">
        <v>-78.675773620000001</v>
      </c>
      <c r="U61">
        <v>51.787525180000003</v>
      </c>
      <c r="V61">
        <v>20</v>
      </c>
      <c r="W61">
        <v>1648.5</v>
      </c>
      <c r="Y61" s="3">
        <v>989.5</v>
      </c>
      <c r="Z61">
        <v>60</v>
      </c>
      <c r="AA61">
        <f t="shared" si="0"/>
        <v>989.5</v>
      </c>
    </row>
    <row r="62" spans="1:27" x14ac:dyDescent="0.3">
      <c r="A62">
        <v>61</v>
      </c>
      <c r="B62" t="s">
        <v>116</v>
      </c>
      <c r="C62">
        <v>-78.675806666666602</v>
      </c>
      <c r="E62">
        <v>-1.65665333333333</v>
      </c>
      <c r="F62" s="1">
        <v>6.0098967999999999</v>
      </c>
      <c r="G62" s="2">
        <f t="shared" si="1"/>
        <v>0.50794530000000049</v>
      </c>
      <c r="H62">
        <v>1.6</v>
      </c>
      <c r="I62">
        <v>2837.6</v>
      </c>
      <c r="J62">
        <v>221.5</v>
      </c>
      <c r="K62">
        <v>-0.80400002000000004</v>
      </c>
      <c r="L62">
        <v>7.0480504000000002</v>
      </c>
      <c r="M62">
        <v>6.0520501099999997</v>
      </c>
      <c r="N62">
        <v>-3.0477049999999999E-2</v>
      </c>
      <c r="O62">
        <v>2837.6000976599998</v>
      </c>
      <c r="P62">
        <v>5.3596715899999996</v>
      </c>
      <c r="Q62">
        <v>21.635627750000001</v>
      </c>
      <c r="R62">
        <v>21</v>
      </c>
      <c r="S62">
        <v>-1.6566532899999999</v>
      </c>
      <c r="T62">
        <v>-78.675804139999997</v>
      </c>
      <c r="U62">
        <v>51.78168488</v>
      </c>
      <c r="V62">
        <v>21</v>
      </c>
      <c r="W62">
        <v>1778.5</v>
      </c>
      <c r="Y62" s="3">
        <v>990</v>
      </c>
      <c r="Z62">
        <v>61</v>
      </c>
      <c r="AA62">
        <f t="shared" si="0"/>
        <v>990</v>
      </c>
    </row>
    <row r="63" spans="1:27" x14ac:dyDescent="0.3">
      <c r="A63">
        <v>62</v>
      </c>
      <c r="B63" t="s">
        <v>117</v>
      </c>
      <c r="C63">
        <v>-78.675843333333304</v>
      </c>
      <c r="E63">
        <v>-1.65669666666666</v>
      </c>
      <c r="F63" s="1">
        <v>6.7361700000000004</v>
      </c>
      <c r="G63" s="2">
        <f t="shared" si="1"/>
        <v>0.46170575833333344</v>
      </c>
      <c r="H63">
        <v>1.6</v>
      </c>
      <c r="I63">
        <v>2837.8</v>
      </c>
      <c r="J63">
        <v>222.6</v>
      </c>
      <c r="K63">
        <v>-1.2640500100000001</v>
      </c>
      <c r="L63">
        <v>7.3549504299999997</v>
      </c>
      <c r="M63">
        <v>6.0220503799999996</v>
      </c>
      <c r="N63">
        <v>-3.4787099999999999E-3</v>
      </c>
      <c r="O63">
        <v>2837.8000488299999</v>
      </c>
      <c r="P63">
        <v>5.3652148200000003</v>
      </c>
      <c r="Q63">
        <v>24.250209810000001</v>
      </c>
      <c r="R63">
        <v>22</v>
      </c>
      <c r="S63">
        <v>-1.65669668</v>
      </c>
      <c r="T63">
        <v>-78.675842290000006</v>
      </c>
      <c r="U63">
        <v>51.774101260000002</v>
      </c>
      <c r="V63">
        <v>23</v>
      </c>
      <c r="W63">
        <v>1848</v>
      </c>
      <c r="Y63" s="3">
        <v>990</v>
      </c>
      <c r="Z63">
        <v>62</v>
      </c>
      <c r="AA63">
        <f t="shared" si="0"/>
        <v>990</v>
      </c>
    </row>
    <row r="64" spans="1:27" x14ac:dyDescent="0.3">
      <c r="A64">
        <v>63</v>
      </c>
      <c r="B64" t="s">
        <v>118</v>
      </c>
      <c r="C64">
        <v>-78.675884999999994</v>
      </c>
      <c r="E64">
        <v>-1.6567416666666599</v>
      </c>
      <c r="F64" s="1">
        <v>6.8813214</v>
      </c>
      <c r="G64" s="2">
        <f t="shared" si="1"/>
        <v>0.20820481666666643</v>
      </c>
      <c r="H64">
        <v>1.6</v>
      </c>
      <c r="I64">
        <v>2837.8</v>
      </c>
      <c r="J64">
        <v>223.11</v>
      </c>
      <c r="K64">
        <v>-1.8769501399999999</v>
      </c>
      <c r="L64">
        <v>7.7380504600000002</v>
      </c>
      <c r="M64">
        <v>6.1140003199999997</v>
      </c>
      <c r="N64">
        <v>4.234272E-2</v>
      </c>
      <c r="O64">
        <v>2837.8000488299999</v>
      </c>
      <c r="P64">
        <v>5.3730316199999999</v>
      </c>
      <c r="Q64">
        <v>24.772756579999999</v>
      </c>
      <c r="R64">
        <v>23</v>
      </c>
      <c r="S64">
        <v>-1.65674162</v>
      </c>
      <c r="T64">
        <v>-78.675888060000005</v>
      </c>
      <c r="U64">
        <v>51.76538086</v>
      </c>
      <c r="V64">
        <v>23</v>
      </c>
      <c r="W64">
        <v>1899</v>
      </c>
      <c r="Y64" s="3">
        <v>990</v>
      </c>
      <c r="Z64">
        <v>63</v>
      </c>
      <c r="AA64">
        <f t="shared" si="0"/>
        <v>990</v>
      </c>
    </row>
    <row r="65" spans="1:27" x14ac:dyDescent="0.3">
      <c r="A65">
        <v>64</v>
      </c>
      <c r="B65" t="s">
        <v>119</v>
      </c>
      <c r="C65">
        <v>-78.6759316666666</v>
      </c>
      <c r="E65">
        <v>-1.65678833333333</v>
      </c>
      <c r="F65" s="1">
        <v>7.1911839999999998</v>
      </c>
      <c r="G65" s="2">
        <f t="shared" si="1"/>
        <v>0.17371906666666695</v>
      </c>
      <c r="H65">
        <v>1.6</v>
      </c>
      <c r="I65">
        <v>2837.6</v>
      </c>
      <c r="J65">
        <v>223.32</v>
      </c>
      <c r="K65">
        <v>-0.84195005999999994</v>
      </c>
      <c r="L65">
        <v>7.5460505500000004</v>
      </c>
      <c r="M65">
        <v>6.2590503699999998</v>
      </c>
      <c r="N65">
        <v>2.2067730000000001E-2</v>
      </c>
      <c r="O65">
        <v>2837.6000976599998</v>
      </c>
      <c r="P65">
        <v>5.37928915</v>
      </c>
      <c r="Q65">
        <v>25.888261799999999</v>
      </c>
      <c r="R65">
        <v>24</v>
      </c>
      <c r="S65">
        <v>-1.65678835</v>
      </c>
      <c r="T65">
        <v>-78.675933839999999</v>
      </c>
      <c r="U65">
        <v>51.758621220000002</v>
      </c>
      <c r="V65">
        <v>24</v>
      </c>
      <c r="W65">
        <v>1939.5</v>
      </c>
      <c r="Y65" s="3">
        <v>991</v>
      </c>
      <c r="Z65">
        <v>64</v>
      </c>
      <c r="AA65">
        <f t="shared" si="0"/>
        <v>991</v>
      </c>
    </row>
    <row r="66" spans="1:27" x14ac:dyDescent="0.3">
      <c r="A66">
        <v>65</v>
      </c>
      <c r="B66" t="s">
        <v>120</v>
      </c>
      <c r="C66">
        <v>-78.6759766666666</v>
      </c>
      <c r="E66">
        <v>-1.6568350000000001</v>
      </c>
      <c r="F66" s="1">
        <v>7.1515510000000004</v>
      </c>
      <c r="G66" s="2">
        <f t="shared" si="1"/>
        <v>-0.20893426666666648</v>
      </c>
      <c r="H66">
        <v>1.6</v>
      </c>
      <c r="I66">
        <v>2837.6</v>
      </c>
      <c r="J66">
        <v>223.29</v>
      </c>
      <c r="K66">
        <v>-1.11000001</v>
      </c>
      <c r="L66">
        <v>7.2780003500000001</v>
      </c>
      <c r="M66">
        <v>6.3990001699999999</v>
      </c>
      <c r="N66">
        <v>1.3333680000000001E-2</v>
      </c>
      <c r="O66">
        <v>2837.6000976599998</v>
      </c>
      <c r="P66">
        <v>5.3855957999999999</v>
      </c>
      <c r="Q66">
        <v>25.745582580000001</v>
      </c>
      <c r="R66">
        <v>24</v>
      </c>
      <c r="S66">
        <v>-1.6568349600000001</v>
      </c>
      <c r="T66">
        <v>-78.675979609999999</v>
      </c>
      <c r="U66">
        <v>51.748062130000001</v>
      </c>
      <c r="V66">
        <v>23</v>
      </c>
      <c r="W66">
        <v>1933.5</v>
      </c>
      <c r="Y66" s="3">
        <v>991</v>
      </c>
      <c r="Z66">
        <v>65</v>
      </c>
      <c r="AA66">
        <f t="shared" ref="AA66:AA112" si="2">IF(Y66&lt;=1000,Y66," ")</f>
        <v>991</v>
      </c>
    </row>
    <row r="67" spans="1:27" x14ac:dyDescent="0.3">
      <c r="A67">
        <v>66</v>
      </c>
      <c r="B67" t="s">
        <v>121</v>
      </c>
      <c r="C67">
        <v>-78.676018333333303</v>
      </c>
      <c r="E67">
        <v>-1.6568816666666599</v>
      </c>
      <c r="F67" s="1">
        <v>6.8133780000000002</v>
      </c>
      <c r="G67" s="2">
        <f t="shared" si="1"/>
        <v>-0.40212693333333388</v>
      </c>
      <c r="H67">
        <v>1.6</v>
      </c>
      <c r="I67">
        <v>2837.5</v>
      </c>
      <c r="J67">
        <v>223.51</v>
      </c>
      <c r="K67">
        <v>-1.30200005</v>
      </c>
      <c r="L67">
        <v>6.93300056</v>
      </c>
      <c r="M67">
        <v>6.8520002399999997</v>
      </c>
      <c r="N67">
        <v>2.1467389999999999E-2</v>
      </c>
      <c r="O67">
        <v>2837.5</v>
      </c>
      <c r="P67">
        <v>5.3913955700000002</v>
      </c>
      <c r="Q67">
        <v>24.528160100000001</v>
      </c>
      <c r="R67">
        <v>23</v>
      </c>
      <c r="S67">
        <v>-1.6568816900000001</v>
      </c>
      <c r="T67">
        <v>-78.676017759999993</v>
      </c>
      <c r="U67">
        <v>51.73271561</v>
      </c>
      <c r="V67">
        <v>23</v>
      </c>
      <c r="W67">
        <v>1807.5</v>
      </c>
      <c r="Y67" s="3">
        <v>991.5</v>
      </c>
      <c r="Z67">
        <v>66</v>
      </c>
      <c r="AA67">
        <f t="shared" si="2"/>
        <v>991.5</v>
      </c>
    </row>
    <row r="68" spans="1:27" x14ac:dyDescent="0.3">
      <c r="A68">
        <v>67</v>
      </c>
      <c r="B68" t="s">
        <v>122</v>
      </c>
      <c r="C68">
        <v>-78.676058333333302</v>
      </c>
      <c r="E68">
        <v>-1.656925</v>
      </c>
      <c r="F68" s="1">
        <v>6.3660845999999998</v>
      </c>
      <c r="G68" s="2">
        <f t="shared" ref="G68:G131" si="3">((-F70)+(8*F69)-(8*F67)+(F66))/12</f>
        <v>-0.51077600000000023</v>
      </c>
      <c r="H68">
        <v>1.6</v>
      </c>
      <c r="I68">
        <v>2837.9</v>
      </c>
      <c r="J68">
        <v>222.93</v>
      </c>
      <c r="K68">
        <v>-0.49800002999999998</v>
      </c>
      <c r="L68">
        <v>6.9720001199999997</v>
      </c>
      <c r="M68">
        <v>6.8689503700000003</v>
      </c>
      <c r="N68">
        <v>1.7976760000000001E-2</v>
      </c>
      <c r="O68">
        <v>2837.8999023400002</v>
      </c>
      <c r="P68">
        <v>5.3988962200000001</v>
      </c>
      <c r="Q68">
        <v>22.917903899999999</v>
      </c>
      <c r="R68">
        <v>20</v>
      </c>
      <c r="S68">
        <v>-1.65692496</v>
      </c>
      <c r="T68">
        <v>-78.676055910000002</v>
      </c>
      <c r="U68">
        <v>51.716072080000004</v>
      </c>
      <c r="V68">
        <v>23</v>
      </c>
      <c r="W68">
        <v>1687</v>
      </c>
      <c r="Y68" s="3">
        <v>991.5</v>
      </c>
      <c r="Z68">
        <v>67</v>
      </c>
      <c r="AA68">
        <f t="shared" si="2"/>
        <v>991.5</v>
      </c>
    </row>
    <row r="69" spans="1:27" x14ac:dyDescent="0.3">
      <c r="A69">
        <v>68</v>
      </c>
      <c r="B69" t="s">
        <v>123</v>
      </c>
      <c r="C69">
        <v>-78.676095000000004</v>
      </c>
      <c r="E69">
        <v>-1.656965</v>
      </c>
      <c r="F69" s="1">
        <v>5.7329759999999998</v>
      </c>
      <c r="G69" s="2">
        <f t="shared" si="3"/>
        <v>-0.88047550833333277</v>
      </c>
      <c r="H69">
        <v>1.6</v>
      </c>
      <c r="I69">
        <v>2837.8</v>
      </c>
      <c r="J69">
        <v>223.4</v>
      </c>
      <c r="K69">
        <v>-1.49400008</v>
      </c>
      <c r="L69">
        <v>6.7420501699999997</v>
      </c>
      <c r="M69">
        <v>7.3290004700000004</v>
      </c>
      <c r="N69">
        <v>4.5486390000000002E-2</v>
      </c>
      <c r="O69">
        <v>2837.8000488299999</v>
      </c>
      <c r="P69">
        <v>5.40260696</v>
      </c>
      <c r="Q69">
        <v>20.638713840000001</v>
      </c>
      <c r="R69">
        <v>19</v>
      </c>
      <c r="S69">
        <v>-1.6569650199999999</v>
      </c>
      <c r="T69">
        <v>-78.676094059999997</v>
      </c>
      <c r="U69">
        <v>51.677490229999997</v>
      </c>
      <c r="V69">
        <v>22</v>
      </c>
      <c r="W69">
        <v>1478.5</v>
      </c>
      <c r="Y69" s="3">
        <v>991.5</v>
      </c>
      <c r="Z69">
        <v>68</v>
      </c>
      <c r="AA69">
        <f t="shared" si="2"/>
        <v>991.5</v>
      </c>
    </row>
    <row r="70" spans="1:27" x14ac:dyDescent="0.3">
      <c r="A70">
        <v>69</v>
      </c>
      <c r="B70" t="s">
        <v>124</v>
      </c>
      <c r="C70">
        <v>-78.676128333333295</v>
      </c>
      <c r="E70">
        <v>-1.65699833333333</v>
      </c>
      <c r="F70" s="1">
        <v>4.6376470000000003</v>
      </c>
      <c r="G70" s="2">
        <f t="shared" si="3"/>
        <v>-1.1202070666666666</v>
      </c>
      <c r="H70">
        <v>1.6</v>
      </c>
      <c r="I70">
        <v>2837.6</v>
      </c>
      <c r="J70">
        <v>223.6</v>
      </c>
      <c r="K70">
        <v>-1.0720500900000001</v>
      </c>
      <c r="L70">
        <v>5.8990502400000002</v>
      </c>
      <c r="M70">
        <v>7.6399502799999999</v>
      </c>
      <c r="N70">
        <v>8.9785500000000001E-3</v>
      </c>
      <c r="O70">
        <v>2837.6000976599998</v>
      </c>
      <c r="P70">
        <v>5.4074840499999999</v>
      </c>
      <c r="Q70">
        <v>16.69552994</v>
      </c>
      <c r="R70">
        <v>15</v>
      </c>
      <c r="S70">
        <v>-1.65699828</v>
      </c>
      <c r="T70">
        <v>-78.676124569999999</v>
      </c>
      <c r="U70">
        <v>51.649772640000002</v>
      </c>
      <c r="V70">
        <v>21</v>
      </c>
      <c r="W70">
        <v>1080</v>
      </c>
      <c r="Y70" s="3">
        <v>992.5</v>
      </c>
      <c r="Z70">
        <v>69</v>
      </c>
      <c r="AA70">
        <f t="shared" si="2"/>
        <v>992.5</v>
      </c>
    </row>
    <row r="71" spans="1:27" x14ac:dyDescent="0.3">
      <c r="A71">
        <v>70</v>
      </c>
      <c r="B71" t="s">
        <v>125</v>
      </c>
      <c r="C71">
        <v>-78.676154999999994</v>
      </c>
      <c r="E71">
        <v>-1.657025</v>
      </c>
      <c r="F71" s="1">
        <v>3.5515832999999999</v>
      </c>
      <c r="G71" s="2">
        <f t="shared" si="3"/>
        <v>-1.1615992166666669</v>
      </c>
      <c r="H71">
        <v>1.6</v>
      </c>
      <c r="I71">
        <v>2838</v>
      </c>
      <c r="J71">
        <v>223.57</v>
      </c>
      <c r="K71">
        <v>-1.1490000499999999</v>
      </c>
      <c r="L71">
        <v>6.2820000599999997</v>
      </c>
      <c r="M71">
        <v>7.47795057</v>
      </c>
      <c r="N71">
        <v>2.1425309999999999E-2</v>
      </c>
      <c r="O71">
        <v>2838</v>
      </c>
      <c r="P71">
        <v>5.4111347199999997</v>
      </c>
      <c r="Q71">
        <v>12.785699839999999</v>
      </c>
      <c r="R71">
        <v>11</v>
      </c>
      <c r="S71">
        <v>-1.6570249800000001</v>
      </c>
      <c r="T71">
        <v>-78.676155089999995</v>
      </c>
      <c r="U71">
        <v>51.63970947</v>
      </c>
      <c r="V71">
        <v>21</v>
      </c>
      <c r="W71">
        <v>1025.5</v>
      </c>
      <c r="Y71" s="3">
        <v>992.5</v>
      </c>
      <c r="Z71">
        <v>70</v>
      </c>
      <c r="AA71">
        <f t="shared" si="2"/>
        <v>992.5</v>
      </c>
    </row>
    <row r="72" spans="1:27" x14ac:dyDescent="0.3">
      <c r="A72">
        <v>71</v>
      </c>
      <c r="B72" t="s">
        <v>126</v>
      </c>
      <c r="C72">
        <v>-78.676175000000001</v>
      </c>
      <c r="E72">
        <v>-1.6570449999999901</v>
      </c>
      <c r="F72" s="1">
        <v>2.3574278</v>
      </c>
      <c r="G72" s="2">
        <f t="shared" si="3"/>
        <v>-1.0276429499999999</v>
      </c>
      <c r="H72">
        <v>1.6</v>
      </c>
      <c r="I72">
        <v>2838.1</v>
      </c>
      <c r="J72">
        <v>223.12</v>
      </c>
      <c r="K72">
        <v>-1.64700007</v>
      </c>
      <c r="L72">
        <v>6.5500502599999999</v>
      </c>
      <c r="M72">
        <v>7.3680005099999999</v>
      </c>
      <c r="N72">
        <v>3.7874400000000003E-2</v>
      </c>
      <c r="O72">
        <v>2838.1000976599998</v>
      </c>
      <c r="P72">
        <v>5.4142241499999999</v>
      </c>
      <c r="Q72">
        <v>8.4867401099999995</v>
      </c>
      <c r="R72">
        <v>6</v>
      </c>
      <c r="S72">
        <v>-1.65704501</v>
      </c>
      <c r="T72">
        <v>-78.676177980000006</v>
      </c>
      <c r="U72">
        <v>51.655635830000001</v>
      </c>
      <c r="V72">
        <v>21</v>
      </c>
      <c r="W72">
        <v>991.5</v>
      </c>
      <c r="Y72" s="3">
        <v>993.5</v>
      </c>
      <c r="Z72">
        <v>71</v>
      </c>
      <c r="AA72">
        <f t="shared" si="2"/>
        <v>993.5</v>
      </c>
    </row>
    <row r="73" spans="1:27" x14ac:dyDescent="0.3">
      <c r="A73">
        <v>72</v>
      </c>
      <c r="B73" t="s">
        <v>127</v>
      </c>
      <c r="C73">
        <v>-78.676189999999906</v>
      </c>
      <c r="E73">
        <v>-1.6570549999999999</v>
      </c>
      <c r="F73" s="1">
        <v>1.4304129999999999</v>
      </c>
      <c r="G73" s="2">
        <f t="shared" si="3"/>
        <v>-1.2756532583333333</v>
      </c>
      <c r="H73">
        <v>1.6</v>
      </c>
      <c r="I73">
        <v>2838.3</v>
      </c>
      <c r="J73">
        <v>223.12</v>
      </c>
      <c r="K73">
        <v>-1.2640500100000001</v>
      </c>
      <c r="L73">
        <v>6.4350004199999997</v>
      </c>
      <c r="M73">
        <v>7.2990002599999997</v>
      </c>
      <c r="N73">
        <v>1.9240799999999999E-2</v>
      </c>
      <c r="O73">
        <v>2838.3000488299999</v>
      </c>
      <c r="P73">
        <v>5.4152474399999999</v>
      </c>
      <c r="Q73">
        <v>5.1494865399999998</v>
      </c>
      <c r="R73">
        <v>4</v>
      </c>
      <c r="S73">
        <v>-1.65705502</v>
      </c>
      <c r="T73">
        <v>-78.676193240000003</v>
      </c>
      <c r="U73">
        <v>51.686370850000003</v>
      </c>
      <c r="V73">
        <v>21</v>
      </c>
      <c r="W73">
        <v>990</v>
      </c>
      <c r="Y73" s="3">
        <v>993.5</v>
      </c>
      <c r="Z73">
        <v>72</v>
      </c>
      <c r="AA73">
        <f t="shared" si="2"/>
        <v>993.5</v>
      </c>
    </row>
    <row r="74" spans="1:27" x14ac:dyDescent="0.3">
      <c r="A74">
        <v>73</v>
      </c>
      <c r="B74" t="s">
        <v>128</v>
      </c>
      <c r="C74">
        <v>-78.676195000000007</v>
      </c>
      <c r="E74">
        <v>-1.65706</v>
      </c>
      <c r="F74" s="1">
        <v>0</v>
      </c>
      <c r="G74" s="2">
        <f t="shared" si="3"/>
        <v>-0.75715634999999992</v>
      </c>
      <c r="H74">
        <v>1.6</v>
      </c>
      <c r="I74">
        <v>2838.3</v>
      </c>
      <c r="J74">
        <v>223.12</v>
      </c>
      <c r="K74">
        <v>-1.4550000400000001</v>
      </c>
      <c r="L74">
        <v>7.0099501599999998</v>
      </c>
      <c r="M74">
        <v>7.1020503000000001</v>
      </c>
      <c r="N74">
        <v>4.6973529999999999E-2</v>
      </c>
      <c r="O74">
        <v>2838.3000488299999</v>
      </c>
      <c r="P74">
        <v>5.4159898799999997</v>
      </c>
      <c r="Q74">
        <v>0</v>
      </c>
      <c r="R74">
        <v>1</v>
      </c>
      <c r="S74">
        <v>-1.65706003</v>
      </c>
      <c r="T74">
        <v>-78.676193240000003</v>
      </c>
      <c r="U74">
        <v>51.738147740000002</v>
      </c>
      <c r="V74">
        <v>21</v>
      </c>
      <c r="W74">
        <v>946.5</v>
      </c>
      <c r="Y74" s="3">
        <v>994</v>
      </c>
      <c r="Z74">
        <v>73</v>
      </c>
      <c r="AA74">
        <f t="shared" si="2"/>
        <v>994</v>
      </c>
    </row>
    <row r="75" spans="1:27" x14ac:dyDescent="0.3">
      <c r="A75">
        <v>74</v>
      </c>
      <c r="B75" t="s">
        <v>129</v>
      </c>
      <c r="C75">
        <v>-78.676196666666598</v>
      </c>
      <c r="E75">
        <v>-1.65706333333333</v>
      </c>
      <c r="F75" s="1">
        <v>0</v>
      </c>
      <c r="G75" s="2">
        <f t="shared" si="3"/>
        <v>0.11920108333333333</v>
      </c>
      <c r="H75">
        <v>1.6</v>
      </c>
      <c r="I75">
        <v>2838.3</v>
      </c>
      <c r="J75">
        <v>223.12</v>
      </c>
      <c r="K75">
        <v>-1.30200005</v>
      </c>
      <c r="L75">
        <v>6.8950505299999998</v>
      </c>
      <c r="M75">
        <v>6.9580502500000003</v>
      </c>
      <c r="N75">
        <v>2.632636E-2</v>
      </c>
      <c r="O75">
        <v>2838.3000488299999</v>
      </c>
      <c r="P75">
        <v>5.4162383099999998</v>
      </c>
      <c r="Q75">
        <v>0</v>
      </c>
      <c r="R75">
        <v>0</v>
      </c>
      <c r="S75">
        <v>-1.65706336</v>
      </c>
      <c r="T75">
        <v>-78.676193240000003</v>
      </c>
      <c r="U75">
        <v>51.797496799999998</v>
      </c>
      <c r="V75">
        <v>21</v>
      </c>
      <c r="W75">
        <v>956</v>
      </c>
      <c r="Y75" s="3">
        <v>994.5</v>
      </c>
      <c r="Z75">
        <v>74</v>
      </c>
      <c r="AA75">
        <f t="shared" si="2"/>
        <v>994.5</v>
      </c>
    </row>
    <row r="76" spans="1:27" x14ac:dyDescent="0.3">
      <c r="A76">
        <v>75</v>
      </c>
      <c r="B76" t="s">
        <v>130</v>
      </c>
      <c r="C76">
        <v>-78.676198333333303</v>
      </c>
      <c r="E76">
        <v>-1.65706333333333</v>
      </c>
      <c r="F76" s="1">
        <v>0</v>
      </c>
      <c r="G76" s="2">
        <f t="shared" si="3"/>
        <v>0</v>
      </c>
      <c r="H76">
        <v>1.6</v>
      </c>
      <c r="I76">
        <v>2838.3</v>
      </c>
      <c r="J76">
        <v>223.12</v>
      </c>
      <c r="K76">
        <v>-1.49400008</v>
      </c>
      <c r="L76">
        <v>7.0099501599999998</v>
      </c>
      <c r="M76">
        <v>6.7609500899999997</v>
      </c>
      <c r="N76">
        <v>2.338463E-2</v>
      </c>
      <c r="O76">
        <v>2838.3000488299999</v>
      </c>
      <c r="P76">
        <v>5.4162383099999998</v>
      </c>
      <c r="Q76">
        <v>0</v>
      </c>
      <c r="R76">
        <v>0</v>
      </c>
      <c r="S76">
        <v>-1.65706336</v>
      </c>
      <c r="T76">
        <v>-78.676200870000002</v>
      </c>
      <c r="U76">
        <v>51.800682070000001</v>
      </c>
      <c r="V76">
        <v>19</v>
      </c>
      <c r="W76">
        <v>952.5</v>
      </c>
      <c r="Y76" s="3">
        <v>997</v>
      </c>
      <c r="Z76">
        <v>75</v>
      </c>
      <c r="AA76">
        <f t="shared" si="2"/>
        <v>997</v>
      </c>
    </row>
    <row r="77" spans="1:27" x14ac:dyDescent="0.3">
      <c r="A77">
        <v>76</v>
      </c>
      <c r="B77" t="s">
        <v>131</v>
      </c>
      <c r="C77">
        <v>-78.676198333333303</v>
      </c>
      <c r="E77">
        <v>-1.65706333333333</v>
      </c>
      <c r="F77" s="1">
        <v>0</v>
      </c>
      <c r="G77" s="2">
        <f t="shared" si="3"/>
        <v>0</v>
      </c>
      <c r="H77">
        <v>1.6</v>
      </c>
      <c r="I77">
        <v>2838.3</v>
      </c>
      <c r="J77">
        <v>223.12</v>
      </c>
      <c r="K77">
        <v>-1.0720500900000001</v>
      </c>
      <c r="L77">
        <v>7.0480504000000002</v>
      </c>
      <c r="M77">
        <v>6.75105047</v>
      </c>
      <c r="N77">
        <v>1.9856269999999999E-2</v>
      </c>
      <c r="O77">
        <v>2838.3000488299999</v>
      </c>
      <c r="P77">
        <v>5.4162383099999998</v>
      </c>
      <c r="Q77">
        <v>0</v>
      </c>
      <c r="R77">
        <v>0</v>
      </c>
      <c r="S77">
        <v>-1.65706336</v>
      </c>
      <c r="T77">
        <v>-78.676200870000002</v>
      </c>
      <c r="U77">
        <v>51.803863530000001</v>
      </c>
      <c r="V77">
        <v>20</v>
      </c>
      <c r="W77">
        <v>955</v>
      </c>
      <c r="Y77" s="3">
        <v>997.5</v>
      </c>
      <c r="Z77">
        <v>76</v>
      </c>
      <c r="AA77">
        <f t="shared" si="2"/>
        <v>997.5</v>
      </c>
    </row>
    <row r="78" spans="1:27" x14ac:dyDescent="0.3">
      <c r="A78">
        <v>77</v>
      </c>
      <c r="B78" t="s">
        <v>132</v>
      </c>
      <c r="C78">
        <v>-78.676198333333303</v>
      </c>
      <c r="E78">
        <v>-1.65706333333333</v>
      </c>
      <c r="F78" s="1">
        <v>0</v>
      </c>
      <c r="G78" s="2">
        <f t="shared" si="3"/>
        <v>0</v>
      </c>
      <c r="H78">
        <v>1.6</v>
      </c>
      <c r="I78">
        <v>2838.3</v>
      </c>
      <c r="J78">
        <v>223.12</v>
      </c>
      <c r="K78">
        <v>-1.2250500900000001</v>
      </c>
      <c r="L78">
        <v>7.2019505500000003</v>
      </c>
      <c r="M78">
        <v>6.6910505300000001</v>
      </c>
      <c r="N78">
        <v>2.8838220000000001E-2</v>
      </c>
      <c r="O78">
        <v>2838.3000488299999</v>
      </c>
      <c r="P78">
        <v>5.4162383099999998</v>
      </c>
      <c r="Q78">
        <v>0</v>
      </c>
      <c r="R78">
        <v>0</v>
      </c>
      <c r="S78">
        <v>-1.65706336</v>
      </c>
      <c r="T78">
        <v>-78.676200870000002</v>
      </c>
      <c r="U78">
        <v>51.807044980000001</v>
      </c>
      <c r="V78">
        <v>21</v>
      </c>
      <c r="W78">
        <v>954</v>
      </c>
      <c r="Y78" s="3">
        <v>999</v>
      </c>
      <c r="Z78">
        <v>77</v>
      </c>
      <c r="AA78">
        <f t="shared" si="2"/>
        <v>999</v>
      </c>
    </row>
    <row r="79" spans="1:27" x14ac:dyDescent="0.3">
      <c r="A79">
        <v>78</v>
      </c>
      <c r="B79" t="s">
        <v>133</v>
      </c>
      <c r="C79">
        <v>-78.676198333333303</v>
      </c>
      <c r="E79">
        <v>-1.65706333333333</v>
      </c>
      <c r="F79" s="1">
        <v>0</v>
      </c>
      <c r="G79" s="2">
        <f t="shared" si="3"/>
        <v>0</v>
      </c>
      <c r="H79">
        <v>1.6</v>
      </c>
      <c r="I79">
        <v>2838.3</v>
      </c>
      <c r="J79">
        <v>223.12</v>
      </c>
      <c r="K79">
        <v>-1.11000001</v>
      </c>
      <c r="L79">
        <v>7.0099501599999998</v>
      </c>
      <c r="M79">
        <v>6.6810002300000004</v>
      </c>
      <c r="N79">
        <v>1.2594940000000001E-2</v>
      </c>
      <c r="O79">
        <v>2838.3000488299999</v>
      </c>
      <c r="P79">
        <v>5.4162383099999998</v>
      </c>
      <c r="Q79">
        <v>0</v>
      </c>
      <c r="R79">
        <v>0</v>
      </c>
      <c r="S79">
        <v>-1.65706336</v>
      </c>
      <c r="T79">
        <v>-78.676200870000002</v>
      </c>
      <c r="U79">
        <v>51.810218810000002</v>
      </c>
      <c r="V79">
        <v>21</v>
      </c>
      <c r="W79">
        <v>958.5</v>
      </c>
      <c r="Y79" s="3">
        <v>1000</v>
      </c>
      <c r="Z79">
        <v>78</v>
      </c>
      <c r="AA79">
        <f t="shared" si="2"/>
        <v>1000</v>
      </c>
    </row>
    <row r="80" spans="1:27" x14ac:dyDescent="0.3">
      <c r="A80">
        <v>79</v>
      </c>
      <c r="B80" t="s">
        <v>134</v>
      </c>
      <c r="C80">
        <v>-78.676198333333303</v>
      </c>
      <c r="E80">
        <v>-1.65706333333333</v>
      </c>
      <c r="F80" s="1">
        <v>0</v>
      </c>
      <c r="G80" s="2">
        <f t="shared" si="3"/>
        <v>0</v>
      </c>
      <c r="H80">
        <v>1.1000000000000001</v>
      </c>
      <c r="I80">
        <v>2838.3</v>
      </c>
      <c r="J80">
        <v>223.12</v>
      </c>
      <c r="K80">
        <v>-1.11000001</v>
      </c>
      <c r="L80">
        <v>7.85295057</v>
      </c>
      <c r="M80">
        <v>6.0580501599999996</v>
      </c>
      <c r="N80">
        <v>3.6331830000000002E-2</v>
      </c>
      <c r="O80">
        <v>2838.3000488299999</v>
      </c>
      <c r="P80">
        <v>5.4162383099999998</v>
      </c>
      <c r="Q80">
        <v>0</v>
      </c>
      <c r="R80">
        <v>0</v>
      </c>
      <c r="S80">
        <v>-1.65706336</v>
      </c>
      <c r="T80">
        <v>-78.676200870000002</v>
      </c>
      <c r="U80">
        <v>51.816558839999999</v>
      </c>
      <c r="V80">
        <v>21</v>
      </c>
      <c r="W80">
        <v>1086.5</v>
      </c>
      <c r="Y80" s="3">
        <v>1003</v>
      </c>
      <c r="AA80" t="str">
        <f t="shared" si="2"/>
        <v xml:space="preserve"> </v>
      </c>
    </row>
    <row r="81" spans="1:27" x14ac:dyDescent="0.3">
      <c r="A81">
        <v>80</v>
      </c>
      <c r="B81" t="s">
        <v>135</v>
      </c>
      <c r="C81">
        <v>-78.676198333333303</v>
      </c>
      <c r="E81">
        <v>-1.65706333333333</v>
      </c>
      <c r="F81" s="1">
        <v>0</v>
      </c>
      <c r="G81" s="2">
        <f t="shared" si="3"/>
        <v>0</v>
      </c>
      <c r="H81">
        <v>1</v>
      </c>
      <c r="I81">
        <v>2838.3</v>
      </c>
      <c r="J81">
        <v>223.12</v>
      </c>
      <c r="K81">
        <v>-1.0720500900000001</v>
      </c>
      <c r="L81">
        <v>6.8950505299999998</v>
      </c>
      <c r="M81">
        <v>6.5170502700000004</v>
      </c>
      <c r="N81">
        <v>-7.7146899999999997E-3</v>
      </c>
      <c r="O81">
        <v>2838.3000488299999</v>
      </c>
      <c r="P81">
        <v>5.41681671</v>
      </c>
      <c r="Q81">
        <v>0</v>
      </c>
      <c r="R81">
        <v>3</v>
      </c>
      <c r="S81">
        <v>-1.65706336</v>
      </c>
      <c r="T81">
        <v>-78.676200870000002</v>
      </c>
      <c r="U81">
        <v>51.8614769</v>
      </c>
      <c r="V81">
        <v>21</v>
      </c>
      <c r="W81">
        <v>1015.5</v>
      </c>
      <c r="Y81" s="3">
        <v>1015.5</v>
      </c>
      <c r="AA81" t="str">
        <f t="shared" si="2"/>
        <v xml:space="preserve"> </v>
      </c>
    </row>
    <row r="82" spans="1:27" x14ac:dyDescent="0.3">
      <c r="A82">
        <v>81</v>
      </c>
      <c r="B82" t="s">
        <v>136</v>
      </c>
      <c r="C82">
        <v>-78.676198333333303</v>
      </c>
      <c r="E82">
        <v>-1.65706333333333</v>
      </c>
      <c r="F82" s="1">
        <v>0</v>
      </c>
      <c r="G82" s="2">
        <f t="shared" si="3"/>
        <v>-0.11341046666666667</v>
      </c>
      <c r="H82">
        <v>1</v>
      </c>
      <c r="I82">
        <v>2838.3</v>
      </c>
      <c r="J82">
        <v>223.12</v>
      </c>
      <c r="K82">
        <v>-1.2640500100000001</v>
      </c>
      <c r="L82">
        <v>6.93300056</v>
      </c>
      <c r="M82">
        <v>6.6700501399999998</v>
      </c>
      <c r="N82">
        <v>8.1225599999999992E-3</v>
      </c>
      <c r="O82">
        <v>2838.3000488299999</v>
      </c>
      <c r="P82">
        <v>5.4176154099999998</v>
      </c>
      <c r="Q82">
        <v>0</v>
      </c>
      <c r="R82">
        <v>3</v>
      </c>
      <c r="S82">
        <v>-1.65706336</v>
      </c>
      <c r="T82">
        <v>-78.676200870000002</v>
      </c>
      <c r="U82">
        <v>51.905830379999998</v>
      </c>
      <c r="V82">
        <v>20</v>
      </c>
      <c r="W82">
        <v>935</v>
      </c>
      <c r="Y82" s="3">
        <v>1016.5</v>
      </c>
      <c r="AA82" t="str">
        <f t="shared" si="2"/>
        <v xml:space="preserve"> </v>
      </c>
    </row>
    <row r="83" spans="1:27" x14ac:dyDescent="0.3">
      <c r="A83">
        <v>82</v>
      </c>
      <c r="B83" t="s">
        <v>137</v>
      </c>
      <c r="C83">
        <v>-78.676198333333303</v>
      </c>
      <c r="E83">
        <v>-1.65706333333333</v>
      </c>
      <c r="F83" s="1">
        <v>0</v>
      </c>
      <c r="G83" s="2">
        <f t="shared" si="3"/>
        <v>0.78027601666666679</v>
      </c>
      <c r="H83">
        <v>1.1000000000000001</v>
      </c>
      <c r="I83">
        <v>2838.3</v>
      </c>
      <c r="J83">
        <v>223.12</v>
      </c>
      <c r="K83">
        <v>-1.3789501200000001</v>
      </c>
      <c r="L83">
        <v>7.5850505799999999</v>
      </c>
      <c r="M83">
        <v>8.2849502600000005</v>
      </c>
      <c r="N83">
        <v>0.17262058999999999</v>
      </c>
      <c r="O83">
        <v>2838.3000488299999</v>
      </c>
      <c r="P83">
        <v>5.4184994700000004</v>
      </c>
      <c r="Q83">
        <v>0</v>
      </c>
      <c r="R83">
        <v>4</v>
      </c>
      <c r="S83">
        <v>-1.65706336</v>
      </c>
      <c r="T83">
        <v>-78.676200870000002</v>
      </c>
      <c r="U83">
        <v>51.949565890000002</v>
      </c>
      <c r="V83">
        <v>21</v>
      </c>
      <c r="W83">
        <v>924.5</v>
      </c>
      <c r="Y83" s="3">
        <v>1017.5</v>
      </c>
      <c r="AA83" t="str">
        <f t="shared" si="2"/>
        <v xml:space="preserve"> </v>
      </c>
    </row>
    <row r="84" spans="1:27" x14ac:dyDescent="0.3">
      <c r="A84">
        <v>83</v>
      </c>
      <c r="B84" t="s">
        <v>138</v>
      </c>
      <c r="C84">
        <v>-78.676221666666606</v>
      </c>
      <c r="E84">
        <v>-1.6570816666666599</v>
      </c>
      <c r="F84" s="1">
        <v>1.3609256000000001</v>
      </c>
      <c r="G84" s="2">
        <f t="shared" si="3"/>
        <v>0.8820194916666666</v>
      </c>
      <c r="H84">
        <v>1.2</v>
      </c>
      <c r="I84">
        <v>2838.6</v>
      </c>
      <c r="J84">
        <v>223.58</v>
      </c>
      <c r="K84">
        <v>-1.8000000700000001</v>
      </c>
      <c r="L84">
        <v>6.93300056</v>
      </c>
      <c r="M84">
        <v>6.7530002600000003</v>
      </c>
      <c r="N84">
        <v>2.249259E-2</v>
      </c>
      <c r="O84">
        <v>2838.6000976599998</v>
      </c>
      <c r="P84">
        <v>5.4197568900000004</v>
      </c>
      <c r="Q84">
        <v>4.8993320499999999</v>
      </c>
      <c r="R84">
        <v>5</v>
      </c>
      <c r="S84">
        <v>-1.6570817200000001</v>
      </c>
      <c r="T84">
        <v>-78.676223750000005</v>
      </c>
      <c r="U84">
        <v>51.978355409999999</v>
      </c>
      <c r="V84">
        <v>21</v>
      </c>
      <c r="W84">
        <v>1054</v>
      </c>
      <c r="Y84" s="3">
        <v>1018.5</v>
      </c>
      <c r="AA84" t="str">
        <f t="shared" si="2"/>
        <v xml:space="preserve"> </v>
      </c>
    </row>
    <row r="85" spans="1:27" x14ac:dyDescent="0.3">
      <c r="A85">
        <v>84</v>
      </c>
      <c r="B85" t="s">
        <v>139</v>
      </c>
      <c r="C85">
        <v>-78.676231666666595</v>
      </c>
      <c r="E85">
        <v>-1.65709166666666</v>
      </c>
      <c r="F85" s="1">
        <v>1.5240925999999999</v>
      </c>
      <c r="G85" s="2">
        <f t="shared" si="3"/>
        <v>-4.7740550000000027E-2</v>
      </c>
      <c r="H85">
        <v>1.3</v>
      </c>
      <c r="I85">
        <v>2838.7</v>
      </c>
      <c r="J85">
        <v>226.19</v>
      </c>
      <c r="K85">
        <v>-1.9920001000000001</v>
      </c>
      <c r="L85">
        <v>5.8219504400000002</v>
      </c>
      <c r="M85">
        <v>5.9479503600000001</v>
      </c>
      <c r="N85">
        <v>-0.10861348999999999</v>
      </c>
      <c r="O85">
        <v>2838.6999511700001</v>
      </c>
      <c r="P85">
        <v>5.4211359000000003</v>
      </c>
      <c r="Q85">
        <v>5.4867329600000003</v>
      </c>
      <c r="R85">
        <v>5</v>
      </c>
      <c r="S85">
        <v>-1.6570916200000001</v>
      </c>
      <c r="T85">
        <v>-78.676231380000004</v>
      </c>
      <c r="U85">
        <v>52.00967026</v>
      </c>
      <c r="V85">
        <v>22</v>
      </c>
      <c r="W85">
        <v>1017.5</v>
      </c>
      <c r="Y85" s="3">
        <v>1019</v>
      </c>
      <c r="AA85" t="str">
        <f t="shared" si="2"/>
        <v xml:space="preserve"> </v>
      </c>
    </row>
    <row r="86" spans="1:27" x14ac:dyDescent="0.3">
      <c r="A86">
        <v>85</v>
      </c>
      <c r="B86" t="s">
        <v>140</v>
      </c>
      <c r="C86">
        <v>-78.676241666666598</v>
      </c>
      <c r="E86">
        <v>-1.65710166666666</v>
      </c>
      <c r="F86" s="1">
        <v>1.6085069000000001</v>
      </c>
      <c r="G86" s="2">
        <f t="shared" si="3"/>
        <v>0.53458189999999994</v>
      </c>
      <c r="H86">
        <v>1.4</v>
      </c>
      <c r="I86">
        <v>2838.9</v>
      </c>
      <c r="J86">
        <v>225.67</v>
      </c>
      <c r="K86">
        <v>-0.65100002000000001</v>
      </c>
      <c r="L86">
        <v>8.80995083</v>
      </c>
      <c r="M86">
        <v>4.5690002400000003</v>
      </c>
      <c r="N86">
        <v>3.2821709999999997E-2</v>
      </c>
      <c r="O86">
        <v>2838.8999023400002</v>
      </c>
      <c r="P86">
        <v>5.42220163</v>
      </c>
      <c r="Q86">
        <v>5.79062462</v>
      </c>
      <c r="R86">
        <v>5</v>
      </c>
      <c r="S86">
        <v>-1.6571016300000001</v>
      </c>
      <c r="T86">
        <v>-78.676239010000003</v>
      </c>
      <c r="U86">
        <v>52.050846100000001</v>
      </c>
      <c r="V86">
        <v>23</v>
      </c>
      <c r="W86">
        <v>1517</v>
      </c>
      <c r="Y86" s="3">
        <v>1025.5</v>
      </c>
      <c r="AA86" t="str">
        <f t="shared" si="2"/>
        <v xml:space="preserve"> </v>
      </c>
    </row>
    <row r="87" spans="1:27" x14ac:dyDescent="0.3">
      <c r="A87">
        <v>86</v>
      </c>
      <c r="B87" t="s">
        <v>141</v>
      </c>
      <c r="C87">
        <v>-78.676256666666603</v>
      </c>
      <c r="E87">
        <v>-1.6571133333333301</v>
      </c>
      <c r="F87" s="1">
        <v>2.5535369999999999</v>
      </c>
      <c r="G87" s="2">
        <f t="shared" si="3"/>
        <v>0.93567919999999971</v>
      </c>
      <c r="H87">
        <v>1.4</v>
      </c>
      <c r="I87">
        <v>2838.9</v>
      </c>
      <c r="J87">
        <v>232.71</v>
      </c>
      <c r="K87">
        <v>7.6050010000000001E-2</v>
      </c>
      <c r="L87">
        <v>9.0019502599999992</v>
      </c>
      <c r="M87">
        <v>7.7490005499999999</v>
      </c>
      <c r="N87">
        <v>0.22980958000000001</v>
      </c>
      <c r="O87">
        <v>2838.8999023400002</v>
      </c>
      <c r="P87">
        <v>5.4247603399999997</v>
      </c>
      <c r="Q87">
        <v>9.1927328100000008</v>
      </c>
      <c r="R87">
        <v>9</v>
      </c>
      <c r="S87">
        <v>-1.65711331</v>
      </c>
      <c r="T87">
        <v>-78.676254270000001</v>
      </c>
      <c r="U87">
        <v>52.085155489999998</v>
      </c>
      <c r="V87">
        <v>23</v>
      </c>
      <c r="W87">
        <v>1420</v>
      </c>
      <c r="Y87" s="3">
        <v>1028.5</v>
      </c>
      <c r="AA87" t="str">
        <f t="shared" si="2"/>
        <v xml:space="preserve"> </v>
      </c>
    </row>
    <row r="88" spans="1:27" x14ac:dyDescent="0.3">
      <c r="A88">
        <v>87</v>
      </c>
      <c r="B88" t="s">
        <v>142</v>
      </c>
      <c r="C88">
        <v>-78.676279999999906</v>
      </c>
      <c r="E88">
        <v>-1.65712833333333</v>
      </c>
      <c r="F88" s="1">
        <v>3.1814979999999999</v>
      </c>
      <c r="G88" s="2">
        <f t="shared" si="3"/>
        <v>0.10084274166666669</v>
      </c>
      <c r="H88">
        <v>1.5</v>
      </c>
      <c r="I88">
        <v>2839</v>
      </c>
      <c r="J88">
        <v>245.2</v>
      </c>
      <c r="K88">
        <v>-0.19095001</v>
      </c>
      <c r="L88">
        <v>7.2019505500000003</v>
      </c>
      <c r="M88">
        <v>6.6199502900000002</v>
      </c>
      <c r="N88">
        <v>1.635814E-2</v>
      </c>
      <c r="O88">
        <v>2839</v>
      </c>
      <c r="P88">
        <v>5.4272518200000004</v>
      </c>
      <c r="Q88">
        <v>11.45339298</v>
      </c>
      <c r="R88">
        <v>10</v>
      </c>
      <c r="S88">
        <v>-1.6571283299999999</v>
      </c>
      <c r="T88">
        <v>-78.676277159999998</v>
      </c>
      <c r="U88">
        <v>52.107364650000001</v>
      </c>
      <c r="V88">
        <v>22</v>
      </c>
      <c r="W88">
        <v>1587</v>
      </c>
      <c r="Y88" s="3">
        <v>1031</v>
      </c>
      <c r="AA88" t="str">
        <f t="shared" si="2"/>
        <v xml:space="preserve"> </v>
      </c>
    </row>
    <row r="89" spans="1:27" x14ac:dyDescent="0.3">
      <c r="A89">
        <v>88</v>
      </c>
      <c r="B89" t="s">
        <v>143</v>
      </c>
      <c r="C89">
        <v>-78.676306666666605</v>
      </c>
      <c r="E89">
        <v>-1.657135</v>
      </c>
      <c r="F89" s="1">
        <v>2.8798710000000001</v>
      </c>
      <c r="G89" s="2">
        <f t="shared" si="3"/>
        <v>-0.18225460000000016</v>
      </c>
      <c r="H89">
        <v>1.5</v>
      </c>
      <c r="I89">
        <v>2839</v>
      </c>
      <c r="J89">
        <v>264.01</v>
      </c>
      <c r="K89">
        <v>-0.61200005000000002</v>
      </c>
      <c r="L89">
        <v>7.0099501599999998</v>
      </c>
      <c r="M89">
        <v>6.5290503500000003</v>
      </c>
      <c r="N89">
        <v>-2.5000000000000001E-3</v>
      </c>
      <c r="O89">
        <v>2839</v>
      </c>
      <c r="P89">
        <v>5.4298267400000002</v>
      </c>
      <c r="Q89">
        <v>10.367534640000001</v>
      </c>
      <c r="R89">
        <v>11</v>
      </c>
      <c r="S89">
        <v>-1.65713501</v>
      </c>
      <c r="T89">
        <v>-78.676307679999994</v>
      </c>
      <c r="U89">
        <v>52.13225937</v>
      </c>
      <c r="V89">
        <v>23</v>
      </c>
      <c r="W89">
        <v>1692.5</v>
      </c>
      <c r="Y89" s="3">
        <v>1035</v>
      </c>
      <c r="AA89" t="str">
        <f t="shared" si="2"/>
        <v xml:space="preserve"> </v>
      </c>
    </row>
    <row r="90" spans="1:27" x14ac:dyDescent="0.3">
      <c r="A90">
        <v>89</v>
      </c>
      <c r="B90" t="s">
        <v>144</v>
      </c>
      <c r="C90">
        <v>-78.6763366666666</v>
      </c>
      <c r="E90">
        <v>-1.657135</v>
      </c>
      <c r="F90" s="1">
        <v>3.0090659999999998</v>
      </c>
      <c r="G90" s="2">
        <f t="shared" si="3"/>
        <v>0.2270353249999997</v>
      </c>
      <c r="H90">
        <v>1.5</v>
      </c>
      <c r="I90">
        <v>2839</v>
      </c>
      <c r="J90">
        <v>278.95999999999998</v>
      </c>
      <c r="K90">
        <v>0.88095003000000005</v>
      </c>
      <c r="L90">
        <v>7.5850505799999999</v>
      </c>
      <c r="M90">
        <v>5.5270504999999996</v>
      </c>
      <c r="N90">
        <v>-2.0101190000000001E-2</v>
      </c>
      <c r="O90">
        <v>2839</v>
      </c>
      <c r="P90">
        <v>5.4327077900000003</v>
      </c>
      <c r="Q90">
        <v>10.83263779</v>
      </c>
      <c r="R90">
        <v>11</v>
      </c>
      <c r="S90">
        <v>-1.65713501</v>
      </c>
      <c r="T90">
        <v>-78.676338200000004</v>
      </c>
      <c r="U90">
        <v>52.138954159999997</v>
      </c>
      <c r="V90">
        <v>23</v>
      </c>
      <c r="W90">
        <v>939</v>
      </c>
      <c r="Y90" s="3">
        <v>1040.5</v>
      </c>
      <c r="AA90" t="str">
        <f t="shared" si="2"/>
        <v xml:space="preserve"> </v>
      </c>
    </row>
    <row r="91" spans="1:27" x14ac:dyDescent="0.3">
      <c r="A91">
        <v>90</v>
      </c>
      <c r="B91" t="s">
        <v>145</v>
      </c>
      <c r="C91">
        <v>-78.676365000000004</v>
      </c>
      <c r="E91">
        <v>-1.65712833333333</v>
      </c>
      <c r="F91" s="1">
        <v>3.3611361999999998</v>
      </c>
      <c r="G91" s="2">
        <f t="shared" si="3"/>
        <v>0.70010819166666682</v>
      </c>
      <c r="H91">
        <v>1.6</v>
      </c>
      <c r="I91">
        <v>2838.6</v>
      </c>
      <c r="J91">
        <v>290.69</v>
      </c>
      <c r="K91">
        <v>0.49800002999999998</v>
      </c>
      <c r="L91">
        <v>7.6230001400000003</v>
      </c>
      <c r="M91">
        <v>6.4459505100000003</v>
      </c>
      <c r="N91">
        <v>3.7900980000000001E-2</v>
      </c>
      <c r="O91">
        <v>2838.6000976599998</v>
      </c>
      <c r="P91">
        <v>5.4358353599999996</v>
      </c>
      <c r="Q91">
        <v>12.10009003</v>
      </c>
      <c r="R91">
        <v>13</v>
      </c>
      <c r="S91">
        <v>-1.6571283299999999</v>
      </c>
      <c r="T91">
        <v>-78.676368710000006</v>
      </c>
      <c r="U91">
        <v>52.126102449999998</v>
      </c>
      <c r="V91">
        <v>23</v>
      </c>
      <c r="W91">
        <v>1060.5</v>
      </c>
      <c r="Y91" s="3">
        <v>1047</v>
      </c>
      <c r="AA91" t="str">
        <f t="shared" si="2"/>
        <v xml:space="preserve"> </v>
      </c>
    </row>
    <row r="92" spans="1:27" x14ac:dyDescent="0.3">
      <c r="A92">
        <v>91</v>
      </c>
      <c r="B92" t="s">
        <v>146</v>
      </c>
      <c r="C92">
        <v>-78.676396666666605</v>
      </c>
      <c r="E92">
        <v>-1.6571100000000001</v>
      </c>
      <c r="F92" s="1">
        <v>4.3071957000000003</v>
      </c>
      <c r="G92" s="2">
        <f t="shared" si="3"/>
        <v>0.83316365000000037</v>
      </c>
      <c r="H92">
        <v>1.6</v>
      </c>
      <c r="I92">
        <v>2838.2</v>
      </c>
      <c r="J92">
        <v>304.26</v>
      </c>
      <c r="K92">
        <v>-0.68895006000000003</v>
      </c>
      <c r="L92">
        <v>7.1629505199999999</v>
      </c>
      <c r="M92">
        <v>6.3169503200000001</v>
      </c>
      <c r="N92">
        <v>-4.9246000000000003E-3</v>
      </c>
      <c r="O92">
        <v>2838.1999511700001</v>
      </c>
      <c r="P92">
        <v>5.4406881299999998</v>
      </c>
      <c r="Q92">
        <v>15.5059042</v>
      </c>
      <c r="R92">
        <v>15</v>
      </c>
      <c r="S92">
        <v>-1.65710998</v>
      </c>
      <c r="T92">
        <v>-78.676399230000001</v>
      </c>
      <c r="U92">
        <v>52.115337369999999</v>
      </c>
      <c r="V92">
        <v>23</v>
      </c>
      <c r="W92">
        <v>1228</v>
      </c>
      <c r="Y92" s="3">
        <v>1054</v>
      </c>
      <c r="AA92" t="str">
        <f t="shared" si="2"/>
        <v xml:space="preserve"> </v>
      </c>
    </row>
    <row r="93" spans="1:27" x14ac:dyDescent="0.3">
      <c r="A93">
        <v>92</v>
      </c>
      <c r="B93" t="s">
        <v>147</v>
      </c>
      <c r="C93">
        <v>-78.676433333333307</v>
      </c>
      <c r="E93">
        <v>-1.6570833333333299</v>
      </c>
      <c r="F93" s="1">
        <v>4.8636103000000004</v>
      </c>
      <c r="G93" s="2">
        <f t="shared" si="3"/>
        <v>0.32032871666666635</v>
      </c>
      <c r="H93">
        <v>1.6</v>
      </c>
      <c r="I93">
        <v>2837.6</v>
      </c>
      <c r="J93">
        <v>308.8</v>
      </c>
      <c r="K93">
        <v>-0.19095001</v>
      </c>
      <c r="L93">
        <v>7.6230001400000003</v>
      </c>
      <c r="M93">
        <v>7.1359505700000003</v>
      </c>
      <c r="N93">
        <v>8.3585199999999998E-2</v>
      </c>
      <c r="O93">
        <v>2837.6000976599998</v>
      </c>
      <c r="P93">
        <v>5.4446353900000002</v>
      </c>
      <c r="Q93">
        <v>17.508996960000001</v>
      </c>
      <c r="R93">
        <v>16</v>
      </c>
      <c r="S93">
        <v>-1.6570833899999999</v>
      </c>
      <c r="T93">
        <v>-78.676429749999997</v>
      </c>
      <c r="U93">
        <v>52.100486760000003</v>
      </c>
      <c r="V93">
        <v>24</v>
      </c>
      <c r="W93">
        <v>1318.5</v>
      </c>
      <c r="Y93" s="3">
        <v>1059.5</v>
      </c>
      <c r="AA93" t="str">
        <f t="shared" si="2"/>
        <v xml:space="preserve"> </v>
      </c>
    </row>
    <row r="94" spans="1:27" x14ac:dyDescent="0.3">
      <c r="A94">
        <v>93</v>
      </c>
      <c r="B94" t="s">
        <v>148</v>
      </c>
      <c r="C94">
        <v>-78.676469999999995</v>
      </c>
      <c r="E94">
        <v>-1.6570533333333299</v>
      </c>
      <c r="F94" s="1">
        <v>5.0308950000000001</v>
      </c>
      <c r="G94" s="2">
        <f t="shared" si="3"/>
        <v>0.22214544166666639</v>
      </c>
      <c r="H94">
        <v>1.6</v>
      </c>
      <c r="I94">
        <v>2837.2</v>
      </c>
      <c r="J94">
        <v>309.63</v>
      </c>
      <c r="K94">
        <v>0.15300000999999999</v>
      </c>
      <c r="L94">
        <v>7.8910503399999996</v>
      </c>
      <c r="M94">
        <v>6.2530503299999998</v>
      </c>
      <c r="N94">
        <v>4.5441929999999998E-2</v>
      </c>
      <c r="O94">
        <v>2837.1999511700001</v>
      </c>
      <c r="P94">
        <v>5.44874334</v>
      </c>
      <c r="Q94">
        <v>18.111223219999999</v>
      </c>
      <c r="R94">
        <v>17</v>
      </c>
      <c r="S94">
        <v>-1.65705335</v>
      </c>
      <c r="T94">
        <v>-78.676467900000006</v>
      </c>
      <c r="U94">
        <v>52.086555480000001</v>
      </c>
      <c r="V94">
        <v>24</v>
      </c>
      <c r="W94">
        <v>1395</v>
      </c>
      <c r="Y94" s="3">
        <v>1060.5</v>
      </c>
      <c r="AA94" t="str">
        <f t="shared" si="2"/>
        <v xml:space="preserve"> </v>
      </c>
    </row>
    <row r="95" spans="1:27" x14ac:dyDescent="0.3">
      <c r="A95">
        <v>94</v>
      </c>
      <c r="B95" t="s">
        <v>149</v>
      </c>
      <c r="C95">
        <v>-78.676504999999906</v>
      </c>
      <c r="E95">
        <v>-1.65702333333333</v>
      </c>
      <c r="F95" s="1">
        <v>5.3067859999999998</v>
      </c>
      <c r="G95" s="2">
        <f t="shared" si="3"/>
        <v>6.8586858333333334E-2</v>
      </c>
      <c r="H95">
        <v>1.6</v>
      </c>
      <c r="I95">
        <v>2836.9</v>
      </c>
      <c r="J95">
        <v>310.08</v>
      </c>
      <c r="K95">
        <v>1.03395009</v>
      </c>
      <c r="L95">
        <v>6.3589501400000001</v>
      </c>
      <c r="M95">
        <v>7.8250503499999997</v>
      </c>
      <c r="N95">
        <v>5.222243E-2</v>
      </c>
      <c r="O95">
        <v>2836.8999023400002</v>
      </c>
      <c r="P95">
        <v>5.4539494499999996</v>
      </c>
      <c r="Q95">
        <v>19.104429240000002</v>
      </c>
      <c r="R95">
        <v>18</v>
      </c>
      <c r="S95">
        <v>-1.65702331</v>
      </c>
      <c r="T95">
        <v>-78.676506040000007</v>
      </c>
      <c r="U95">
        <v>52.072643280000001</v>
      </c>
      <c r="V95">
        <v>24</v>
      </c>
      <c r="W95">
        <v>1454.5</v>
      </c>
      <c r="Y95" s="3">
        <v>1063</v>
      </c>
      <c r="AA95" t="str">
        <f t="shared" si="2"/>
        <v xml:space="preserve"> </v>
      </c>
    </row>
    <row r="96" spans="1:27" x14ac:dyDescent="0.3">
      <c r="A96">
        <v>95</v>
      </c>
      <c r="B96" t="s">
        <v>150</v>
      </c>
      <c r="C96">
        <v>-78.676538333333298</v>
      </c>
      <c r="E96">
        <v>-1.65699333333333</v>
      </c>
      <c r="F96" s="1">
        <v>5.1868559999999997</v>
      </c>
      <c r="G96" s="2">
        <f t="shared" si="3"/>
        <v>-1.7672116666666755E-2</v>
      </c>
      <c r="H96">
        <v>1.6</v>
      </c>
      <c r="I96">
        <v>2837</v>
      </c>
      <c r="J96">
        <v>309.92</v>
      </c>
      <c r="K96">
        <v>0.91905004000000001</v>
      </c>
      <c r="L96">
        <v>6.6649503699999997</v>
      </c>
      <c r="M96">
        <v>7.0729503600000001</v>
      </c>
      <c r="N96">
        <v>1.408714E-2</v>
      </c>
      <c r="O96">
        <v>2837</v>
      </c>
      <c r="P96">
        <v>5.4587426199999998</v>
      </c>
      <c r="Q96">
        <v>18.672679899999999</v>
      </c>
      <c r="R96">
        <v>17</v>
      </c>
      <c r="S96">
        <v>-1.65699339</v>
      </c>
      <c r="T96">
        <v>-78.676536560000002</v>
      </c>
      <c r="U96">
        <v>52.060123439999998</v>
      </c>
      <c r="V96">
        <v>24</v>
      </c>
      <c r="W96">
        <v>1425</v>
      </c>
      <c r="Y96" s="3">
        <v>1063.5</v>
      </c>
      <c r="AA96" t="str">
        <f t="shared" si="2"/>
        <v xml:space="preserve"> </v>
      </c>
    </row>
    <row r="97" spans="1:27" x14ac:dyDescent="0.3">
      <c r="A97">
        <v>96</v>
      </c>
      <c r="B97" t="s">
        <v>151</v>
      </c>
      <c r="C97">
        <v>-78.676578333333296</v>
      </c>
      <c r="E97">
        <v>-1.65696166666666</v>
      </c>
      <c r="F97" s="1">
        <v>5.2882559999999996</v>
      </c>
      <c r="G97" s="2">
        <f t="shared" si="3"/>
        <v>-1.1238316666666378E-2</v>
      </c>
      <c r="H97">
        <v>1.6</v>
      </c>
      <c r="I97">
        <v>2836.2</v>
      </c>
      <c r="J97">
        <v>310.61</v>
      </c>
      <c r="K97">
        <v>0</v>
      </c>
      <c r="L97">
        <v>5.6689500800000001</v>
      </c>
      <c r="M97">
        <v>8.3620500599999996</v>
      </c>
      <c r="N97">
        <v>4.881829E-2</v>
      </c>
      <c r="O97">
        <v>2836.1999511700001</v>
      </c>
      <c r="P97">
        <v>5.4629311600000001</v>
      </c>
      <c r="Q97">
        <v>19.03772163</v>
      </c>
      <c r="R97">
        <v>17</v>
      </c>
      <c r="S97">
        <v>-1.65696168</v>
      </c>
      <c r="T97">
        <v>-78.676574709999997</v>
      </c>
      <c r="U97">
        <v>52.044784550000003</v>
      </c>
      <c r="V97">
        <v>24</v>
      </c>
      <c r="W97">
        <v>1393</v>
      </c>
      <c r="Y97" s="3">
        <v>1066</v>
      </c>
      <c r="AA97" t="str">
        <f t="shared" si="2"/>
        <v xml:space="preserve"> </v>
      </c>
    </row>
    <row r="98" spans="1:27" x14ac:dyDescent="0.3">
      <c r="A98">
        <v>97</v>
      </c>
      <c r="B98" t="s">
        <v>152</v>
      </c>
      <c r="C98">
        <v>-78.676613333333293</v>
      </c>
      <c r="E98">
        <v>-1.65693166666666</v>
      </c>
      <c r="F98" s="1">
        <v>5.0947203999999999</v>
      </c>
      <c r="G98" s="2">
        <f t="shared" si="3"/>
        <v>-0.35108341666666648</v>
      </c>
      <c r="H98">
        <v>1.6</v>
      </c>
      <c r="I98">
        <v>2836.1</v>
      </c>
      <c r="J98">
        <v>310.33999999999997</v>
      </c>
      <c r="K98">
        <v>7.6050010000000001E-2</v>
      </c>
      <c r="L98">
        <v>4.7880001099999996</v>
      </c>
      <c r="M98">
        <v>8.5939502700000006</v>
      </c>
      <c r="N98">
        <v>2.1856609999999999E-2</v>
      </c>
      <c r="O98">
        <v>2836.1000976599998</v>
      </c>
      <c r="P98">
        <v>5.46737289</v>
      </c>
      <c r="Q98">
        <v>18.340991970000001</v>
      </c>
      <c r="R98">
        <v>16</v>
      </c>
      <c r="S98">
        <v>-1.65693164</v>
      </c>
      <c r="T98">
        <v>-78.676612849999998</v>
      </c>
      <c r="U98">
        <v>52.027473450000002</v>
      </c>
      <c r="V98">
        <v>23</v>
      </c>
      <c r="W98">
        <v>1338</v>
      </c>
      <c r="Y98" s="3">
        <v>1074.5</v>
      </c>
      <c r="AA98" t="str">
        <f t="shared" si="2"/>
        <v xml:space="preserve"> </v>
      </c>
    </row>
    <row r="99" spans="1:27" x14ac:dyDescent="0.3">
      <c r="A99">
        <v>98</v>
      </c>
      <c r="B99" t="s">
        <v>153</v>
      </c>
      <c r="C99">
        <v>-78.676648333333304</v>
      </c>
      <c r="E99">
        <v>-1.6569033333333301</v>
      </c>
      <c r="F99" s="1">
        <v>4.704561</v>
      </c>
      <c r="G99" s="2">
        <f t="shared" si="3"/>
        <v>-0.18765918333333351</v>
      </c>
      <c r="H99">
        <v>1.6</v>
      </c>
      <c r="I99">
        <v>2835.7</v>
      </c>
      <c r="J99">
        <v>309.92</v>
      </c>
      <c r="K99">
        <v>0.22905001</v>
      </c>
      <c r="L99">
        <v>4.8259501499999997</v>
      </c>
      <c r="M99">
        <v>8.5180501900000003</v>
      </c>
      <c r="N99">
        <v>1.724929E-2</v>
      </c>
      <c r="O99">
        <v>2835.6999511700001</v>
      </c>
      <c r="P99">
        <v>5.4717330899999999</v>
      </c>
      <c r="Q99">
        <v>16.936420439999999</v>
      </c>
      <c r="R99">
        <v>16</v>
      </c>
      <c r="S99">
        <v>-1.6569033900000001</v>
      </c>
      <c r="T99">
        <v>-78.676651000000007</v>
      </c>
      <c r="U99">
        <v>51.995292659999997</v>
      </c>
      <c r="V99">
        <v>24</v>
      </c>
      <c r="W99">
        <v>1319.5</v>
      </c>
      <c r="Y99" s="3">
        <v>1075.5</v>
      </c>
      <c r="AA99" t="str">
        <f t="shared" si="2"/>
        <v xml:space="preserve"> </v>
      </c>
    </row>
    <row r="100" spans="1:27" x14ac:dyDescent="0.3">
      <c r="A100">
        <v>99</v>
      </c>
      <c r="B100" t="s">
        <v>154</v>
      </c>
      <c r="C100">
        <v>-78.676683333333301</v>
      </c>
      <c r="E100">
        <v>-1.6568766666666599</v>
      </c>
      <c r="F100" s="1">
        <v>4.7302970000000002</v>
      </c>
      <c r="G100" s="2">
        <f t="shared" si="3"/>
        <v>-3.4443524999999774E-2</v>
      </c>
      <c r="H100">
        <v>1.6</v>
      </c>
      <c r="I100">
        <v>2835.6</v>
      </c>
      <c r="J100">
        <v>311.95</v>
      </c>
      <c r="K100">
        <v>0.53595000999999998</v>
      </c>
      <c r="L100">
        <v>5.32395029</v>
      </c>
      <c r="M100">
        <v>8.3809499699999996</v>
      </c>
      <c r="N100">
        <v>3.2602489999999998E-2</v>
      </c>
      <c r="O100">
        <v>2835.6000976599998</v>
      </c>
      <c r="P100">
        <v>5.4763870199999998</v>
      </c>
      <c r="Q100">
        <v>17.0290699</v>
      </c>
      <c r="R100">
        <v>16</v>
      </c>
      <c r="S100">
        <v>-1.6568766800000001</v>
      </c>
      <c r="T100">
        <v>-78.676681520000002</v>
      </c>
      <c r="U100">
        <v>51.975727079999999</v>
      </c>
      <c r="V100">
        <v>23</v>
      </c>
      <c r="W100">
        <v>1274</v>
      </c>
      <c r="Y100" s="3">
        <v>1079.5</v>
      </c>
      <c r="AA100" t="str">
        <f t="shared" si="2"/>
        <v xml:space="preserve"> </v>
      </c>
    </row>
    <row r="101" spans="1:27" x14ac:dyDescent="0.3">
      <c r="A101">
        <v>100</v>
      </c>
      <c r="B101" t="s">
        <v>155</v>
      </c>
      <c r="C101">
        <v>-78.676718333333298</v>
      </c>
      <c r="E101">
        <v>-1.6568483333333299</v>
      </c>
      <c r="F101" s="1">
        <v>4.6247790000000002</v>
      </c>
      <c r="G101" s="2">
        <f t="shared" si="3"/>
        <v>6.2538716666666286E-2</v>
      </c>
      <c r="H101">
        <v>1.5</v>
      </c>
      <c r="I101">
        <v>2835</v>
      </c>
      <c r="J101">
        <v>311.75</v>
      </c>
      <c r="K101">
        <v>0.19095001</v>
      </c>
      <c r="L101">
        <v>7.3549504299999997</v>
      </c>
      <c r="M101">
        <v>6.1399502799999999</v>
      </c>
      <c r="N101">
        <v>-4.1564100000000001E-3</v>
      </c>
      <c r="O101">
        <v>2835</v>
      </c>
      <c r="P101">
        <v>5.4807639100000003</v>
      </c>
      <c r="Q101">
        <v>16.64920425</v>
      </c>
      <c r="R101">
        <v>16</v>
      </c>
      <c r="S101">
        <v>-1.65684831</v>
      </c>
      <c r="T101">
        <v>-78.676719669999997</v>
      </c>
      <c r="U101">
        <v>51.961894989999998</v>
      </c>
      <c r="V101">
        <v>24</v>
      </c>
      <c r="W101">
        <v>1266</v>
      </c>
      <c r="Y101" s="3">
        <v>1080</v>
      </c>
      <c r="AA101" t="str">
        <f t="shared" si="2"/>
        <v xml:space="preserve"> </v>
      </c>
    </row>
    <row r="102" spans="1:27" x14ac:dyDescent="0.3">
      <c r="A102">
        <v>101</v>
      </c>
      <c r="B102" t="s">
        <v>156</v>
      </c>
      <c r="C102">
        <v>-78.676749999999998</v>
      </c>
      <c r="E102">
        <v>-1.65681833333333</v>
      </c>
      <c r="F102" s="1">
        <v>4.8697866999999997</v>
      </c>
      <c r="G102" s="2">
        <f t="shared" si="3"/>
        <v>0.23235433333333275</v>
      </c>
      <c r="H102">
        <v>1.6</v>
      </c>
      <c r="I102">
        <v>2834.5</v>
      </c>
      <c r="J102">
        <v>314.29000000000002</v>
      </c>
      <c r="K102">
        <v>-2.2600500600000002</v>
      </c>
      <c r="L102">
        <v>8.0830507300000001</v>
      </c>
      <c r="M102">
        <v>6.4849505399999998</v>
      </c>
      <c r="N102">
        <v>0.10019392000000001</v>
      </c>
      <c r="O102">
        <v>2834.5</v>
      </c>
      <c r="P102">
        <v>5.4847693399999997</v>
      </c>
      <c r="Q102">
        <v>17.53123093</v>
      </c>
      <c r="R102">
        <v>16</v>
      </c>
      <c r="S102">
        <v>-1.65681839</v>
      </c>
      <c r="T102">
        <v>-78.676750179999999</v>
      </c>
      <c r="U102">
        <v>51.950736999999997</v>
      </c>
      <c r="V102">
        <v>24</v>
      </c>
      <c r="W102">
        <v>1307</v>
      </c>
      <c r="Y102" s="3">
        <v>1084</v>
      </c>
      <c r="AA102" t="str">
        <f t="shared" si="2"/>
        <v xml:space="preserve"> </v>
      </c>
    </row>
    <row r="103" spans="1:27" x14ac:dyDescent="0.3">
      <c r="A103">
        <v>102</v>
      </c>
      <c r="B103" t="s">
        <v>157</v>
      </c>
      <c r="C103">
        <v>-78.676784999999995</v>
      </c>
      <c r="E103">
        <v>-1.656785</v>
      </c>
      <c r="F103" s="1">
        <v>5.0700139999999996</v>
      </c>
      <c r="G103" s="2">
        <f t="shared" si="3"/>
        <v>0.3733883999999999</v>
      </c>
      <c r="H103">
        <v>1.5</v>
      </c>
      <c r="I103">
        <v>2834.1</v>
      </c>
      <c r="J103">
        <v>312.08</v>
      </c>
      <c r="K103">
        <v>0.22905001</v>
      </c>
      <c r="L103">
        <v>7.0480504000000002</v>
      </c>
      <c r="M103">
        <v>7.0980005300000002</v>
      </c>
      <c r="N103">
        <v>3.8923800000000001E-2</v>
      </c>
      <c r="O103">
        <v>2834.1000976599998</v>
      </c>
      <c r="P103">
        <v>5.4892907099999997</v>
      </c>
      <c r="Q103">
        <v>18.252050400000002</v>
      </c>
      <c r="R103">
        <v>17</v>
      </c>
      <c r="S103">
        <v>-1.6567850099999999</v>
      </c>
      <c r="T103">
        <v>-78.676788329999994</v>
      </c>
      <c r="U103">
        <v>51.93853378</v>
      </c>
      <c r="V103">
        <v>24</v>
      </c>
      <c r="W103">
        <v>1375</v>
      </c>
      <c r="Y103" s="3">
        <v>1086.5</v>
      </c>
      <c r="AA103" t="str">
        <f t="shared" si="2"/>
        <v xml:space="preserve"> </v>
      </c>
    </row>
    <row r="104" spans="1:27" x14ac:dyDescent="0.3">
      <c r="A104">
        <v>103</v>
      </c>
      <c r="B104" t="s">
        <v>158</v>
      </c>
      <c r="C104">
        <v>-78.676819999999907</v>
      </c>
      <c r="E104">
        <v>-1.65675166666666</v>
      </c>
      <c r="F104" s="1">
        <v>5.5039249999999997</v>
      </c>
      <c r="G104" s="2">
        <f t="shared" si="3"/>
        <v>9.8354858333333281E-2</v>
      </c>
      <c r="H104">
        <v>1.5</v>
      </c>
      <c r="I104">
        <v>2835</v>
      </c>
      <c r="J104">
        <v>312.41000000000003</v>
      </c>
      <c r="K104">
        <v>-0.61200005000000002</v>
      </c>
      <c r="L104">
        <v>5.8990502400000002</v>
      </c>
      <c r="M104">
        <v>7.45200014</v>
      </c>
      <c r="N104">
        <v>-1.015896E-2</v>
      </c>
      <c r="O104">
        <v>2835</v>
      </c>
      <c r="P104">
        <v>5.4939799300000001</v>
      </c>
      <c r="Q104">
        <v>19.814128879999998</v>
      </c>
      <c r="R104">
        <v>17</v>
      </c>
      <c r="S104">
        <v>-1.65675163</v>
      </c>
      <c r="T104">
        <v>-78.676818850000004</v>
      </c>
      <c r="U104">
        <v>51.925621030000002</v>
      </c>
      <c r="V104">
        <v>23</v>
      </c>
      <c r="W104">
        <v>1413</v>
      </c>
      <c r="Y104" s="3">
        <v>1087</v>
      </c>
      <c r="AA104" t="str">
        <f t="shared" si="2"/>
        <v xml:space="preserve"> </v>
      </c>
    </row>
    <row r="105" spans="1:27" x14ac:dyDescent="0.3">
      <c r="A105">
        <v>104</v>
      </c>
      <c r="B105" t="s">
        <v>159</v>
      </c>
      <c r="C105">
        <v>-78.676854999999904</v>
      </c>
      <c r="E105">
        <v>-1.65672</v>
      </c>
      <c r="F105" s="1">
        <v>5.2172245999999998</v>
      </c>
      <c r="G105" s="2">
        <f t="shared" si="3"/>
        <v>-0.4104912416666664</v>
      </c>
      <c r="H105">
        <v>1.4</v>
      </c>
      <c r="I105">
        <v>2836.4</v>
      </c>
      <c r="J105">
        <v>312</v>
      </c>
      <c r="K105">
        <v>-0.68895006000000003</v>
      </c>
      <c r="L105">
        <v>5.9760003099999999</v>
      </c>
      <c r="M105">
        <v>8.1259508100000009</v>
      </c>
      <c r="N105">
        <v>4.9612339999999998E-2</v>
      </c>
      <c r="O105">
        <v>2836.3999023400002</v>
      </c>
      <c r="P105">
        <v>5.4987020500000003</v>
      </c>
      <c r="Q105">
        <v>18.782007220000001</v>
      </c>
      <c r="R105">
        <v>17</v>
      </c>
      <c r="S105">
        <v>-1.6567200399999999</v>
      </c>
      <c r="T105">
        <v>-78.676856990000005</v>
      </c>
      <c r="U105">
        <v>51.911338809999997</v>
      </c>
      <c r="V105">
        <v>23</v>
      </c>
      <c r="W105">
        <v>1404.5</v>
      </c>
      <c r="Y105" s="3">
        <v>1087.5</v>
      </c>
      <c r="AA105" t="str">
        <f t="shared" si="2"/>
        <v xml:space="preserve"> </v>
      </c>
    </row>
    <row r="106" spans="1:27" x14ac:dyDescent="0.3">
      <c r="A106">
        <v>105</v>
      </c>
      <c r="B106" t="s">
        <v>160</v>
      </c>
      <c r="C106">
        <v>-78.676888333333295</v>
      </c>
      <c r="E106">
        <v>-1.65668999999999</v>
      </c>
      <c r="F106" s="1">
        <v>4.8672132000000001</v>
      </c>
      <c r="G106" s="2">
        <f t="shared" si="3"/>
        <v>-0.13082529166666648</v>
      </c>
      <c r="H106">
        <v>1.4</v>
      </c>
      <c r="I106">
        <v>2837</v>
      </c>
      <c r="J106">
        <v>311.33</v>
      </c>
      <c r="K106">
        <v>-1.30200005</v>
      </c>
      <c r="L106">
        <v>7.4700002699999999</v>
      </c>
      <c r="M106">
        <v>6.5610003499999996</v>
      </c>
      <c r="N106">
        <v>4.1130960000000001E-2</v>
      </c>
      <c r="O106">
        <v>2837</v>
      </c>
      <c r="P106">
        <v>5.5036745099999997</v>
      </c>
      <c r="Q106">
        <v>17.521966930000001</v>
      </c>
      <c r="R106">
        <v>17</v>
      </c>
      <c r="S106">
        <v>-1.65669</v>
      </c>
      <c r="T106">
        <v>-78.67688751</v>
      </c>
      <c r="U106">
        <v>51.89646149</v>
      </c>
      <c r="V106">
        <v>23</v>
      </c>
      <c r="W106">
        <v>1373.5</v>
      </c>
      <c r="Y106" s="3">
        <v>1088</v>
      </c>
      <c r="AA106" t="str">
        <f t="shared" si="2"/>
        <v xml:space="preserve"> </v>
      </c>
    </row>
    <row r="107" spans="1:27" x14ac:dyDescent="0.3">
      <c r="A107">
        <v>106</v>
      </c>
      <c r="B107" t="s">
        <v>161</v>
      </c>
      <c r="C107">
        <v>-78.676921666666601</v>
      </c>
      <c r="E107">
        <v>-1.65666</v>
      </c>
      <c r="F107" s="1">
        <v>4.9022145000000004</v>
      </c>
      <c r="G107" s="2">
        <f t="shared" si="3"/>
        <v>-0.1534727583333336</v>
      </c>
      <c r="H107">
        <v>1.4</v>
      </c>
      <c r="I107">
        <v>2837.4</v>
      </c>
      <c r="J107">
        <v>312.27</v>
      </c>
      <c r="K107">
        <v>-0.22905001</v>
      </c>
      <c r="L107">
        <v>6.81795025</v>
      </c>
      <c r="M107">
        <v>6.75795031</v>
      </c>
      <c r="N107">
        <v>-2.1583399999999999E-3</v>
      </c>
      <c r="O107">
        <v>2837.3999023400002</v>
      </c>
      <c r="P107">
        <v>5.5079531700000004</v>
      </c>
      <c r="Q107">
        <v>17.647972110000001</v>
      </c>
      <c r="R107">
        <v>16</v>
      </c>
      <c r="S107">
        <v>-1.65665996</v>
      </c>
      <c r="T107">
        <v>-78.676918029999996</v>
      </c>
      <c r="U107">
        <v>51.878219600000001</v>
      </c>
      <c r="V107">
        <v>23</v>
      </c>
      <c r="W107">
        <v>1299</v>
      </c>
      <c r="Y107" s="3">
        <v>1097.5</v>
      </c>
      <c r="AA107" t="str">
        <f t="shared" si="2"/>
        <v xml:space="preserve"> </v>
      </c>
    </row>
    <row r="108" spans="1:27" x14ac:dyDescent="0.3">
      <c r="A108">
        <v>107</v>
      </c>
      <c r="B108" t="s">
        <v>162</v>
      </c>
      <c r="C108">
        <v>-78.676954999999893</v>
      </c>
      <c r="E108">
        <v>-1.6566299999999901</v>
      </c>
      <c r="F108" s="1">
        <v>4.5537476999999997</v>
      </c>
      <c r="G108" s="2">
        <f t="shared" si="3"/>
        <v>-0.19743905000000059</v>
      </c>
      <c r="H108">
        <v>1.4</v>
      </c>
      <c r="I108">
        <v>2837.6</v>
      </c>
      <c r="J108">
        <v>309.81</v>
      </c>
      <c r="K108">
        <v>-1.64700007</v>
      </c>
      <c r="L108">
        <v>7.5850505799999999</v>
      </c>
      <c r="M108">
        <v>6.6300001100000001</v>
      </c>
      <c r="N108">
        <v>5.956703E-2</v>
      </c>
      <c r="O108">
        <v>2837.6000976599998</v>
      </c>
      <c r="P108">
        <v>5.5130772600000002</v>
      </c>
      <c r="Q108">
        <v>16.393491740000002</v>
      </c>
      <c r="R108">
        <v>15</v>
      </c>
      <c r="S108">
        <v>-1.65663004</v>
      </c>
      <c r="T108">
        <v>-78.676956180000005</v>
      </c>
      <c r="U108">
        <v>51.858554839999996</v>
      </c>
      <c r="V108">
        <v>22</v>
      </c>
      <c r="W108">
        <v>1238</v>
      </c>
      <c r="Y108" s="3">
        <v>1100.5</v>
      </c>
      <c r="AA108" t="str">
        <f t="shared" si="2"/>
        <v xml:space="preserve"> </v>
      </c>
    </row>
    <row r="109" spans="1:27" x14ac:dyDescent="0.3">
      <c r="A109">
        <v>108</v>
      </c>
      <c r="B109" t="s">
        <v>163</v>
      </c>
      <c r="C109">
        <v>-78.676985000000002</v>
      </c>
      <c r="E109">
        <v>-1.6566016666666601</v>
      </c>
      <c r="F109" s="1">
        <v>4.5511736999999997</v>
      </c>
      <c r="G109" s="2">
        <f t="shared" si="3"/>
        <v>-4.0320416666666707E-3</v>
      </c>
      <c r="H109">
        <v>1.4</v>
      </c>
      <c r="I109">
        <v>2837.9</v>
      </c>
      <c r="J109">
        <v>311.73</v>
      </c>
      <c r="K109">
        <v>-2.94900012</v>
      </c>
      <c r="L109">
        <v>6.7420501699999997</v>
      </c>
      <c r="M109">
        <v>7.3660502399999999</v>
      </c>
      <c r="N109">
        <v>8.0369769999999993E-2</v>
      </c>
      <c r="O109">
        <v>2837.8999023400002</v>
      </c>
      <c r="P109">
        <v>5.5169587099999999</v>
      </c>
      <c r="Q109">
        <v>16.384223939999998</v>
      </c>
      <c r="R109">
        <v>14</v>
      </c>
      <c r="S109">
        <v>-1.6566016699999999</v>
      </c>
      <c r="T109">
        <v>-78.676986690000007</v>
      </c>
      <c r="U109">
        <v>51.839946750000003</v>
      </c>
      <c r="V109">
        <v>22</v>
      </c>
      <c r="W109">
        <v>1190</v>
      </c>
      <c r="Y109" s="3">
        <v>1103.5</v>
      </c>
      <c r="AA109" t="str">
        <f t="shared" si="2"/>
        <v xml:space="preserve"> </v>
      </c>
    </row>
    <row r="110" spans="1:27" x14ac:dyDescent="0.3">
      <c r="A110">
        <v>109</v>
      </c>
      <c r="B110" t="s">
        <v>164</v>
      </c>
      <c r="C110">
        <v>-78.677014999999997</v>
      </c>
      <c r="E110">
        <v>-1.6565733333333299</v>
      </c>
      <c r="F110" s="1">
        <v>4.4281553999999996</v>
      </c>
      <c r="G110" s="2">
        <f t="shared" si="3"/>
        <v>-0.33152384166666643</v>
      </c>
      <c r="H110">
        <v>1.5</v>
      </c>
      <c r="I110">
        <v>2838.2</v>
      </c>
      <c r="J110">
        <v>314.10000000000002</v>
      </c>
      <c r="K110">
        <v>-1.7620500299999999</v>
      </c>
      <c r="L110">
        <v>2.7960002400000001</v>
      </c>
      <c r="M110">
        <v>9.2050504699999998</v>
      </c>
      <c r="N110">
        <v>1.5978280000000001E-2</v>
      </c>
      <c r="O110">
        <v>2838.1999511700001</v>
      </c>
      <c r="P110">
        <v>5.5203614200000004</v>
      </c>
      <c r="Q110">
        <v>15.941359520000001</v>
      </c>
      <c r="R110">
        <v>14</v>
      </c>
      <c r="S110">
        <v>-1.6565733</v>
      </c>
      <c r="T110">
        <v>-78.677017210000002</v>
      </c>
      <c r="U110">
        <v>51.80174255</v>
      </c>
      <c r="V110">
        <v>22</v>
      </c>
      <c r="W110">
        <v>1113.5</v>
      </c>
      <c r="Y110" s="3">
        <v>1108.5</v>
      </c>
      <c r="AA110" t="str">
        <f t="shared" si="2"/>
        <v xml:space="preserve"> </v>
      </c>
    </row>
    <row r="111" spans="1:27" x14ac:dyDescent="0.3">
      <c r="A111">
        <v>110</v>
      </c>
      <c r="B111" t="s">
        <v>165</v>
      </c>
      <c r="C111">
        <v>-78.677041666666597</v>
      </c>
      <c r="E111">
        <v>-1.65654833333333</v>
      </c>
      <c r="F111" s="1">
        <v>3.9458606000000001</v>
      </c>
      <c r="G111" s="2">
        <f t="shared" si="3"/>
        <v>-0.40075415833333317</v>
      </c>
      <c r="H111">
        <v>1.5</v>
      </c>
      <c r="I111">
        <v>2838.4</v>
      </c>
      <c r="J111">
        <v>312.45</v>
      </c>
      <c r="K111">
        <v>-1.83795011</v>
      </c>
      <c r="L111">
        <v>3.1410000299999998</v>
      </c>
      <c r="M111">
        <v>9.1300506600000002</v>
      </c>
      <c r="N111">
        <v>2.089804E-2</v>
      </c>
      <c r="O111">
        <v>2838.3999023400002</v>
      </c>
      <c r="P111">
        <v>5.5236887899999996</v>
      </c>
      <c r="Q111">
        <v>14.20509815</v>
      </c>
      <c r="R111">
        <v>12</v>
      </c>
      <c r="S111">
        <v>-1.65654838</v>
      </c>
      <c r="T111">
        <v>-78.677040099999999</v>
      </c>
      <c r="U111">
        <v>51.780067440000003</v>
      </c>
      <c r="V111">
        <v>22</v>
      </c>
      <c r="W111">
        <v>974.5</v>
      </c>
      <c r="Y111" s="3">
        <v>1110.5</v>
      </c>
      <c r="AA111" t="str">
        <f t="shared" si="2"/>
        <v xml:space="preserve"> </v>
      </c>
    </row>
    <row r="112" spans="1:27" x14ac:dyDescent="0.3">
      <c r="A112">
        <v>111</v>
      </c>
      <c r="B112" t="s">
        <v>166</v>
      </c>
      <c r="C112">
        <v>-78.677066666666605</v>
      </c>
      <c r="E112">
        <v>-1.656525</v>
      </c>
      <c r="F112" s="1">
        <v>3.6895289999999998</v>
      </c>
      <c r="G112" s="2">
        <f t="shared" si="3"/>
        <v>-0.25165636666666663</v>
      </c>
      <c r="H112">
        <v>1.6</v>
      </c>
      <c r="I112">
        <v>2838.7</v>
      </c>
      <c r="J112">
        <v>312.81</v>
      </c>
      <c r="K112">
        <v>-2.5279500499999998</v>
      </c>
      <c r="L112">
        <v>3.1410000299999998</v>
      </c>
      <c r="M112">
        <v>8.8720502900000007</v>
      </c>
      <c r="N112">
        <v>1.239848E-2</v>
      </c>
      <c r="O112">
        <v>2838.6999511700001</v>
      </c>
      <c r="P112">
        <v>5.5278668399999997</v>
      </c>
      <c r="Q112">
        <v>13.28230381</v>
      </c>
      <c r="R112">
        <v>12</v>
      </c>
      <c r="S112">
        <v>-1.6565250199999999</v>
      </c>
      <c r="T112">
        <v>-78.677062989999996</v>
      </c>
      <c r="U112">
        <v>51.758460999999997</v>
      </c>
      <c r="V112">
        <v>21</v>
      </c>
      <c r="W112">
        <v>970</v>
      </c>
      <c r="Y112" s="3">
        <v>1110.5</v>
      </c>
      <c r="AA112" t="str">
        <f t="shared" si="2"/>
        <v xml:space="preserve"> </v>
      </c>
    </row>
    <row r="113" spans="1:25" x14ac:dyDescent="0.3">
      <c r="A113">
        <v>112</v>
      </c>
      <c r="B113" t="s">
        <v>167</v>
      </c>
      <c r="C113">
        <v>-78.677089999999893</v>
      </c>
      <c r="E113">
        <v>-1.6564999999999901</v>
      </c>
      <c r="F113" s="1">
        <v>3.4512124000000002</v>
      </c>
      <c r="G113" s="2">
        <f t="shared" si="3"/>
        <v>-9.4580233333333319E-2</v>
      </c>
      <c r="H113">
        <v>1.6</v>
      </c>
      <c r="I113">
        <v>2838.7</v>
      </c>
      <c r="J113">
        <v>309.83</v>
      </c>
      <c r="K113">
        <v>-1.8769501399999999</v>
      </c>
      <c r="L113">
        <v>3.90705013</v>
      </c>
      <c r="M113">
        <v>9.3960008599999991</v>
      </c>
      <c r="N113">
        <v>7.3801099999999994E-2</v>
      </c>
      <c r="O113">
        <v>2838.6999511700001</v>
      </c>
      <c r="P113">
        <v>5.5310201599999997</v>
      </c>
      <c r="Q113">
        <v>12.424364089999999</v>
      </c>
      <c r="R113">
        <v>12</v>
      </c>
      <c r="S113">
        <v>-1.65649998</v>
      </c>
      <c r="T113">
        <v>-78.677093510000006</v>
      </c>
      <c r="U113">
        <v>51.738178249999997</v>
      </c>
      <c r="V113">
        <v>21</v>
      </c>
      <c r="W113">
        <v>991.5</v>
      </c>
      <c r="Y113" s="3">
        <v>1112</v>
      </c>
    </row>
    <row r="114" spans="1:25" x14ac:dyDescent="0.3">
      <c r="A114">
        <v>113</v>
      </c>
      <c r="B114" t="s">
        <v>168</v>
      </c>
      <c r="C114">
        <v>-78.677113333333295</v>
      </c>
      <c r="E114">
        <v>-1.65648</v>
      </c>
      <c r="F114" s="1">
        <v>3.4908462</v>
      </c>
      <c r="G114" s="2">
        <f t="shared" si="3"/>
        <v>4.5381516666666344E-2</v>
      </c>
      <c r="H114">
        <v>1.6</v>
      </c>
      <c r="I114">
        <v>2839</v>
      </c>
      <c r="J114">
        <v>310.72000000000003</v>
      </c>
      <c r="K114">
        <v>-1.6849501099999999</v>
      </c>
      <c r="L114">
        <v>4.0600500100000003</v>
      </c>
      <c r="M114">
        <v>8.51504993</v>
      </c>
      <c r="N114">
        <v>-4.1649900000000004E-3</v>
      </c>
      <c r="O114">
        <v>2839</v>
      </c>
      <c r="P114">
        <v>5.5338010799999999</v>
      </c>
      <c r="Q114">
        <v>12.567046169999999</v>
      </c>
      <c r="R114">
        <v>11</v>
      </c>
      <c r="S114">
        <v>-1.65647995</v>
      </c>
      <c r="T114">
        <v>-78.677116389999995</v>
      </c>
      <c r="U114">
        <v>51.722217559999997</v>
      </c>
      <c r="V114">
        <v>21</v>
      </c>
      <c r="W114">
        <v>948.5</v>
      </c>
      <c r="Y114" s="3">
        <v>1113.5</v>
      </c>
    </row>
    <row r="115" spans="1:25" x14ac:dyDescent="0.3">
      <c r="A115">
        <v>114</v>
      </c>
      <c r="B115" t="s">
        <v>169</v>
      </c>
      <c r="C115">
        <v>-78.677136666666598</v>
      </c>
      <c r="E115">
        <v>-1.65645833333333</v>
      </c>
      <c r="F115" s="1">
        <v>3.4913609999999999</v>
      </c>
      <c r="G115" s="2">
        <f t="shared" si="3"/>
        <v>-1.9816783333333438E-2</v>
      </c>
      <c r="H115">
        <v>1.6</v>
      </c>
      <c r="I115">
        <v>2838.9</v>
      </c>
      <c r="J115">
        <v>309.76</v>
      </c>
      <c r="K115">
        <v>-1.9920001000000001</v>
      </c>
      <c r="L115">
        <v>4.9410004599999997</v>
      </c>
      <c r="M115">
        <v>8.5279502899999997</v>
      </c>
      <c r="N115">
        <v>4.3997109999999999E-2</v>
      </c>
      <c r="O115">
        <v>2838.8999023400002</v>
      </c>
      <c r="P115">
        <v>5.5369024299999996</v>
      </c>
      <c r="Q115">
        <v>12.56889915</v>
      </c>
      <c r="R115">
        <v>11</v>
      </c>
      <c r="S115">
        <v>-1.6564583799999999</v>
      </c>
      <c r="T115">
        <v>-78.677139280000006</v>
      </c>
      <c r="U115">
        <v>51.705921170000003</v>
      </c>
      <c r="V115">
        <v>21</v>
      </c>
      <c r="W115">
        <v>944</v>
      </c>
      <c r="Y115" s="3">
        <v>1118.5</v>
      </c>
    </row>
    <row r="116" spans="1:25" x14ac:dyDescent="0.3">
      <c r="A116">
        <v>115</v>
      </c>
      <c r="B116" t="s">
        <v>170</v>
      </c>
      <c r="C116">
        <v>-78.677158333333296</v>
      </c>
      <c r="E116">
        <v>-1.6564366666666599</v>
      </c>
      <c r="F116" s="1">
        <v>3.4661396</v>
      </c>
      <c r="G116" s="2">
        <f t="shared" si="3"/>
        <v>-2.5307083333331684E-3</v>
      </c>
      <c r="H116">
        <v>1.6</v>
      </c>
      <c r="I116">
        <v>2839.1</v>
      </c>
      <c r="J116">
        <v>311.73</v>
      </c>
      <c r="K116">
        <v>-2.0680501499999999</v>
      </c>
      <c r="L116">
        <v>4.4430003200000003</v>
      </c>
      <c r="M116">
        <v>8.5020008100000002</v>
      </c>
      <c r="N116">
        <v>1.9337590000000002E-2</v>
      </c>
      <c r="O116">
        <v>2839.1000976599998</v>
      </c>
      <c r="P116">
        <v>5.5399627699999998</v>
      </c>
      <c r="Q116">
        <v>12.478101730000001</v>
      </c>
      <c r="R116">
        <v>12</v>
      </c>
      <c r="S116">
        <v>-1.6564366800000001</v>
      </c>
      <c r="T116">
        <v>-78.677154540000004</v>
      </c>
      <c r="U116">
        <v>51.684574130000001</v>
      </c>
      <c r="V116">
        <v>21</v>
      </c>
      <c r="W116">
        <v>969.5</v>
      </c>
      <c r="Y116" s="3">
        <v>1118.5</v>
      </c>
    </row>
    <row r="117" spans="1:25" x14ac:dyDescent="0.3">
      <c r="A117">
        <v>116</v>
      </c>
      <c r="B117" t="s">
        <v>171</v>
      </c>
      <c r="C117">
        <v>-78.677178333333302</v>
      </c>
      <c r="E117">
        <v>-1.65641499999999</v>
      </c>
      <c r="F117" s="1">
        <v>3.4913609999999999</v>
      </c>
      <c r="G117" s="2">
        <f t="shared" si="3"/>
        <v>1.7714916666666691E-2</v>
      </c>
      <c r="H117">
        <v>1.7</v>
      </c>
      <c r="I117">
        <v>2839.1</v>
      </c>
      <c r="J117">
        <v>316.19</v>
      </c>
      <c r="K117">
        <v>-2.02995014</v>
      </c>
      <c r="L117">
        <v>4.3279500000000004</v>
      </c>
      <c r="M117">
        <v>8.5660505300000001</v>
      </c>
      <c r="N117">
        <v>1.8963460000000001E-2</v>
      </c>
      <c r="O117">
        <v>2839.1000976599998</v>
      </c>
      <c r="P117">
        <v>5.5431995399999998</v>
      </c>
      <c r="Q117">
        <v>12.56889915</v>
      </c>
      <c r="R117">
        <v>12</v>
      </c>
      <c r="S117">
        <v>-1.65641499</v>
      </c>
      <c r="T117">
        <v>-78.67717743</v>
      </c>
      <c r="U117">
        <v>51.665115360000001</v>
      </c>
      <c r="V117">
        <v>22</v>
      </c>
      <c r="W117">
        <v>989.5</v>
      </c>
      <c r="Y117" s="3">
        <v>1123</v>
      </c>
    </row>
    <row r="118" spans="1:25" x14ac:dyDescent="0.3">
      <c r="A118">
        <v>117</v>
      </c>
      <c r="B118" t="s">
        <v>172</v>
      </c>
      <c r="C118">
        <v>-78.677203333333296</v>
      </c>
      <c r="E118">
        <v>-1.6563950000000001</v>
      </c>
      <c r="F118" s="1">
        <v>3.5212146999999998</v>
      </c>
      <c r="G118" s="2">
        <f t="shared" si="3"/>
        <v>0.14618103333333332</v>
      </c>
      <c r="H118">
        <v>1.7</v>
      </c>
      <c r="I118">
        <v>2839.5</v>
      </c>
      <c r="J118">
        <v>312.45999999999998</v>
      </c>
      <c r="K118">
        <v>-1.49400008</v>
      </c>
      <c r="L118">
        <v>3.98400021</v>
      </c>
      <c r="M118">
        <v>8.6959505099999994</v>
      </c>
      <c r="N118">
        <v>5.8611000000000002E-3</v>
      </c>
      <c r="O118">
        <v>2839.5</v>
      </c>
      <c r="P118">
        <v>5.54735947</v>
      </c>
      <c r="Q118">
        <v>12.67637253</v>
      </c>
      <c r="R118">
        <v>12</v>
      </c>
      <c r="S118">
        <v>-1.6563949600000001</v>
      </c>
      <c r="T118">
        <v>-78.677200319999997</v>
      </c>
      <c r="U118">
        <v>51.64622498</v>
      </c>
      <c r="V118">
        <v>22</v>
      </c>
      <c r="W118">
        <v>999</v>
      </c>
      <c r="Y118" s="3">
        <v>1124.5</v>
      </c>
    </row>
    <row r="119" spans="1:25" x14ac:dyDescent="0.3">
      <c r="A119">
        <v>118</v>
      </c>
      <c r="B119" t="s">
        <v>173</v>
      </c>
      <c r="C119">
        <v>-78.677228333333304</v>
      </c>
      <c r="E119">
        <v>-1.6563749999999999</v>
      </c>
      <c r="F119" s="1">
        <v>3.7193828</v>
      </c>
      <c r="G119" s="2">
        <f t="shared" si="3"/>
        <v>-3.3628524999999652E-2</v>
      </c>
      <c r="H119">
        <v>1.7</v>
      </c>
      <c r="I119">
        <v>2839.6</v>
      </c>
      <c r="J119">
        <v>308.14999999999998</v>
      </c>
      <c r="K119">
        <v>-2.10600019</v>
      </c>
      <c r="L119">
        <v>4.2520503999999999</v>
      </c>
      <c r="M119">
        <v>8.9100008000000006</v>
      </c>
      <c r="N119">
        <v>4.8022929999999998E-2</v>
      </c>
      <c r="O119">
        <v>2839.6000976599998</v>
      </c>
      <c r="P119">
        <v>5.5503196700000004</v>
      </c>
      <c r="Q119">
        <v>13.389777179999999</v>
      </c>
      <c r="R119">
        <v>11</v>
      </c>
      <c r="S119">
        <v>-1.6563750500000001</v>
      </c>
      <c r="T119">
        <v>-78.677230829999999</v>
      </c>
      <c r="U119">
        <v>51.628562930000001</v>
      </c>
      <c r="V119">
        <v>22</v>
      </c>
      <c r="W119">
        <v>904.5</v>
      </c>
      <c r="Y119" s="3">
        <v>1125.5</v>
      </c>
    </row>
    <row r="120" spans="1:25" x14ac:dyDescent="0.3">
      <c r="A120">
        <v>119</v>
      </c>
      <c r="B120" t="s">
        <v>174</v>
      </c>
      <c r="C120">
        <v>-78.677253333333297</v>
      </c>
      <c r="E120">
        <v>-1.65635666666666</v>
      </c>
      <c r="F120" s="1">
        <v>3.5361416000000001</v>
      </c>
      <c r="G120" s="2">
        <f t="shared" si="3"/>
        <v>0.1094641916666667</v>
      </c>
      <c r="H120">
        <v>1.7</v>
      </c>
      <c r="I120">
        <v>2839.9</v>
      </c>
      <c r="J120">
        <v>308.2</v>
      </c>
      <c r="K120">
        <v>-2.1829500199999998</v>
      </c>
      <c r="L120">
        <v>4.1749501200000001</v>
      </c>
      <c r="M120">
        <v>8.7649507500000006</v>
      </c>
      <c r="N120">
        <v>3.3359939999999998E-2</v>
      </c>
      <c r="O120">
        <v>2839.8999023400002</v>
      </c>
      <c r="P120">
        <v>5.5534739499999999</v>
      </c>
      <c r="Q120">
        <v>12.73010921</v>
      </c>
      <c r="R120">
        <v>12</v>
      </c>
      <c r="S120">
        <v>-1.65635669</v>
      </c>
      <c r="T120">
        <v>-78.677253719999996</v>
      </c>
      <c r="U120">
        <v>51.609432220000002</v>
      </c>
      <c r="V120">
        <v>22</v>
      </c>
      <c r="W120">
        <v>987</v>
      </c>
      <c r="Y120" s="3">
        <v>1130</v>
      </c>
    </row>
    <row r="121" spans="1:25" x14ac:dyDescent="0.3">
      <c r="A121">
        <v>120</v>
      </c>
      <c r="B121" t="s">
        <v>175</v>
      </c>
      <c r="C121">
        <v>-78.677278333333305</v>
      </c>
      <c r="E121">
        <v>-1.6563349999999999</v>
      </c>
      <c r="F121" s="1">
        <v>4.0143184999999999</v>
      </c>
      <c r="G121" s="2">
        <f t="shared" si="3"/>
        <v>0.58390933333333317</v>
      </c>
      <c r="H121">
        <v>1.7</v>
      </c>
      <c r="I121">
        <v>2840.1</v>
      </c>
      <c r="J121">
        <v>310.51</v>
      </c>
      <c r="K121">
        <v>-1.5319501200000001</v>
      </c>
      <c r="L121">
        <v>3.5620501</v>
      </c>
      <c r="M121">
        <v>8.7640504799999999</v>
      </c>
      <c r="N121">
        <v>-4.0877500000000002E-3</v>
      </c>
      <c r="O121">
        <v>2840.1000976599998</v>
      </c>
      <c r="P121">
        <v>5.5570116000000001</v>
      </c>
      <c r="Q121">
        <v>14.45154572</v>
      </c>
      <c r="R121">
        <v>14</v>
      </c>
      <c r="S121">
        <v>-1.6563349999999999</v>
      </c>
      <c r="T121">
        <v>-78.677276610000007</v>
      </c>
      <c r="U121">
        <v>51.582878110000003</v>
      </c>
      <c r="V121">
        <v>22</v>
      </c>
      <c r="W121">
        <v>1141.5</v>
      </c>
      <c r="Y121" s="3">
        <v>1141.5</v>
      </c>
    </row>
    <row r="122" spans="1:25" x14ac:dyDescent="0.3">
      <c r="A122">
        <v>121</v>
      </c>
      <c r="B122" t="s">
        <v>176</v>
      </c>
      <c r="C122">
        <v>-78.677308333333301</v>
      </c>
      <c r="E122">
        <v>-1.6563083333333299</v>
      </c>
      <c r="F122" s="1">
        <v>4.5671299999999997</v>
      </c>
      <c r="G122" s="2">
        <f t="shared" si="3"/>
        <v>0.53037838333333376</v>
      </c>
      <c r="H122">
        <v>1.7</v>
      </c>
      <c r="I122">
        <v>2840.7</v>
      </c>
      <c r="J122">
        <v>312.35000000000002</v>
      </c>
      <c r="K122">
        <v>-1.5319501200000001</v>
      </c>
      <c r="L122">
        <v>3.98400021</v>
      </c>
      <c r="M122">
        <v>8.7690000500000007</v>
      </c>
      <c r="N122">
        <v>1.3155460000000001E-2</v>
      </c>
      <c r="O122">
        <v>2840.6999511700001</v>
      </c>
      <c r="P122">
        <v>5.56096697</v>
      </c>
      <c r="Q122">
        <v>16.441667559999999</v>
      </c>
      <c r="R122">
        <v>15</v>
      </c>
      <c r="S122">
        <v>-1.6563082899999999</v>
      </c>
      <c r="T122">
        <v>-78.677307130000003</v>
      </c>
      <c r="U122">
        <v>51.569980620000003</v>
      </c>
      <c r="V122">
        <v>22</v>
      </c>
      <c r="W122">
        <v>1265.5</v>
      </c>
      <c r="Y122" s="3">
        <v>1146.5</v>
      </c>
    </row>
    <row r="123" spans="1:25" x14ac:dyDescent="0.3">
      <c r="A123">
        <v>122</v>
      </c>
      <c r="B123" t="s">
        <v>177</v>
      </c>
      <c r="C123">
        <v>-78.677338333333296</v>
      </c>
      <c r="E123">
        <v>-1.65627833333333</v>
      </c>
      <c r="F123" s="1">
        <v>4.9603780000000004</v>
      </c>
      <c r="G123" s="2">
        <f t="shared" si="3"/>
        <v>8.3170741666667158E-2</v>
      </c>
      <c r="H123">
        <v>1.7</v>
      </c>
      <c r="I123">
        <v>2841.2</v>
      </c>
      <c r="J123">
        <v>312.44</v>
      </c>
      <c r="K123">
        <v>-2.33595014</v>
      </c>
      <c r="L123">
        <v>4.3669500399999999</v>
      </c>
      <c r="M123">
        <v>8.9089508100000003</v>
      </c>
      <c r="N123">
        <v>5.8037100000000001E-2</v>
      </c>
      <c r="O123">
        <v>2841.1999511700001</v>
      </c>
      <c r="P123">
        <v>5.56538486</v>
      </c>
      <c r="Q123">
        <v>17.857360839999998</v>
      </c>
      <c r="R123">
        <v>16</v>
      </c>
      <c r="S123">
        <v>-1.6562783700000001</v>
      </c>
      <c r="T123">
        <v>-78.677337649999998</v>
      </c>
      <c r="U123">
        <v>51.55767822</v>
      </c>
      <c r="V123">
        <v>23</v>
      </c>
      <c r="W123">
        <v>1348</v>
      </c>
      <c r="Y123" s="3">
        <v>1148</v>
      </c>
    </row>
    <row r="124" spans="1:25" x14ac:dyDescent="0.3">
      <c r="A124">
        <v>123</v>
      </c>
      <c r="B124" t="s">
        <v>178</v>
      </c>
      <c r="C124">
        <v>-78.677368333333305</v>
      </c>
      <c r="E124">
        <v>-1.65624666666666</v>
      </c>
      <c r="F124" s="1">
        <v>4.7400770000000003</v>
      </c>
      <c r="G124" s="2">
        <f t="shared" si="3"/>
        <v>-0.34722297500000043</v>
      </c>
      <c r="H124">
        <v>1.7</v>
      </c>
      <c r="I124">
        <v>2841.3</v>
      </c>
      <c r="J124">
        <v>315.97000000000003</v>
      </c>
      <c r="K124">
        <v>-1.49400008</v>
      </c>
      <c r="L124">
        <v>3.6769502200000002</v>
      </c>
      <c r="M124">
        <v>8.9760007900000005</v>
      </c>
      <c r="N124">
        <v>1.9438799999999999E-2</v>
      </c>
      <c r="O124">
        <v>2841.3000488299999</v>
      </c>
      <c r="P124">
        <v>5.5694327399999999</v>
      </c>
      <c r="Q124">
        <v>17.064277650000001</v>
      </c>
      <c r="R124">
        <v>15</v>
      </c>
      <c r="S124">
        <v>-1.6562466600000001</v>
      </c>
      <c r="T124">
        <v>-78.67736816</v>
      </c>
      <c r="U124">
        <v>51.537105560000001</v>
      </c>
      <c r="V124">
        <v>23</v>
      </c>
      <c r="W124">
        <v>1324</v>
      </c>
      <c r="Y124" s="3">
        <v>1150.5</v>
      </c>
    </row>
    <row r="125" spans="1:25" x14ac:dyDescent="0.3">
      <c r="A125">
        <v>124</v>
      </c>
      <c r="B125" t="s">
        <v>179</v>
      </c>
      <c r="C125">
        <v>-78.677394999999905</v>
      </c>
      <c r="E125">
        <v>-1.65621833333333</v>
      </c>
      <c r="F125" s="1">
        <v>4.3998455999999999</v>
      </c>
      <c r="G125" s="2">
        <f t="shared" si="3"/>
        <v>-0.25350083333333356</v>
      </c>
      <c r="H125">
        <v>1.6</v>
      </c>
      <c r="I125">
        <v>2842</v>
      </c>
      <c r="J125">
        <v>313.02</v>
      </c>
      <c r="K125">
        <v>-1.83795011</v>
      </c>
      <c r="L125">
        <v>4.4050502800000002</v>
      </c>
      <c r="M125">
        <v>9.3960008599999991</v>
      </c>
      <c r="N125">
        <v>9.3296589999999999E-2</v>
      </c>
      <c r="O125">
        <v>2842</v>
      </c>
      <c r="P125">
        <v>5.5733246799999998</v>
      </c>
      <c r="Q125">
        <v>15.839444159999999</v>
      </c>
      <c r="R125">
        <v>14</v>
      </c>
      <c r="S125">
        <v>-1.65621829</v>
      </c>
      <c r="T125">
        <v>-78.677398679999996</v>
      </c>
      <c r="U125">
        <v>51.523170469999997</v>
      </c>
      <c r="V125">
        <v>23</v>
      </c>
      <c r="W125">
        <v>1160</v>
      </c>
      <c r="Y125" s="3">
        <v>1151.5</v>
      </c>
    </row>
    <row r="126" spans="1:25" x14ac:dyDescent="0.3">
      <c r="A126">
        <v>125</v>
      </c>
      <c r="B126" t="s">
        <v>180</v>
      </c>
      <c r="C126">
        <v>-78.677421666666604</v>
      </c>
      <c r="E126">
        <v>-1.6561900000000001</v>
      </c>
      <c r="F126" s="1">
        <v>4.2495465000000001</v>
      </c>
      <c r="G126" s="2">
        <f t="shared" si="3"/>
        <v>-0.11212379999999993</v>
      </c>
      <c r="H126">
        <v>1.6</v>
      </c>
      <c r="I126">
        <v>2842.4</v>
      </c>
      <c r="J126">
        <v>311.58999999999997</v>
      </c>
      <c r="K126">
        <v>-2.5279500499999998</v>
      </c>
      <c r="L126">
        <v>4.0600500100000003</v>
      </c>
      <c r="M126">
        <v>8.3170499800000002</v>
      </c>
      <c r="N126">
        <v>-3.00235E-3</v>
      </c>
      <c r="O126">
        <v>2842.3999023400002</v>
      </c>
      <c r="P126">
        <v>5.57710361</v>
      </c>
      <c r="Q126">
        <v>15.298367499999999</v>
      </c>
      <c r="R126">
        <v>14</v>
      </c>
      <c r="S126">
        <v>-1.65619004</v>
      </c>
      <c r="T126">
        <v>-78.677421570000007</v>
      </c>
      <c r="U126">
        <v>51.510581969999997</v>
      </c>
      <c r="V126">
        <v>23</v>
      </c>
      <c r="W126">
        <v>1110.5</v>
      </c>
      <c r="Y126" s="3">
        <v>1160</v>
      </c>
    </row>
    <row r="127" spans="1:25" x14ac:dyDescent="0.3">
      <c r="A127">
        <v>126</v>
      </c>
      <c r="B127" t="s">
        <v>181</v>
      </c>
      <c r="C127">
        <v>-78.677448333333302</v>
      </c>
      <c r="E127">
        <v>-1.6561650000000001</v>
      </c>
      <c r="F127" s="1">
        <v>4.078144</v>
      </c>
      <c r="G127" s="2">
        <f t="shared" si="3"/>
        <v>-0.40568672500000003</v>
      </c>
      <c r="H127">
        <v>1.6</v>
      </c>
      <c r="I127">
        <v>2842.7</v>
      </c>
      <c r="J127">
        <v>312.35000000000002</v>
      </c>
      <c r="K127">
        <v>-2.0680501499999999</v>
      </c>
      <c r="L127">
        <v>3.86895013</v>
      </c>
      <c r="M127">
        <v>8.42100048</v>
      </c>
      <c r="N127">
        <v>-1.30896E-2</v>
      </c>
      <c r="O127">
        <v>2842.6999511700001</v>
      </c>
      <c r="P127">
        <v>5.5814623799999996</v>
      </c>
      <c r="Q127">
        <v>14.681318279999999</v>
      </c>
      <c r="R127">
        <v>12</v>
      </c>
      <c r="S127">
        <v>-1.6561650000000001</v>
      </c>
      <c r="T127">
        <v>-78.677452090000003</v>
      </c>
      <c r="U127">
        <v>51.484107969999997</v>
      </c>
      <c r="V127">
        <v>23</v>
      </c>
      <c r="W127">
        <v>1016.5</v>
      </c>
      <c r="Y127" s="3">
        <v>1166</v>
      </c>
    </row>
    <row r="128" spans="1:25" x14ac:dyDescent="0.3">
      <c r="A128">
        <v>127</v>
      </c>
      <c r="B128" t="s">
        <v>182</v>
      </c>
      <c r="C128">
        <v>-78.677473333333296</v>
      </c>
      <c r="E128">
        <v>-1.65614166666666</v>
      </c>
      <c r="F128" s="1">
        <v>3.5119498</v>
      </c>
      <c r="G128" s="2">
        <f t="shared" si="3"/>
        <v>-0.37536113333333332</v>
      </c>
      <c r="H128">
        <v>1.6</v>
      </c>
      <c r="I128">
        <v>2843.2</v>
      </c>
      <c r="J128">
        <v>313.99</v>
      </c>
      <c r="K128">
        <v>-2.37495017</v>
      </c>
      <c r="L128">
        <v>4.13700008</v>
      </c>
      <c r="M128">
        <v>8.5810508700000003</v>
      </c>
      <c r="N128">
        <v>1.9797149999999999E-2</v>
      </c>
      <c r="O128">
        <v>2843.1999511700001</v>
      </c>
      <c r="P128">
        <v>5.5845346500000002</v>
      </c>
      <c r="Q128">
        <v>12.643018720000001</v>
      </c>
      <c r="R128">
        <v>11</v>
      </c>
      <c r="S128">
        <v>-1.65614164</v>
      </c>
      <c r="T128">
        <v>-78.67747498</v>
      </c>
      <c r="U128">
        <v>51.464439390000003</v>
      </c>
      <c r="V128">
        <v>22</v>
      </c>
      <c r="W128">
        <v>935.5</v>
      </c>
      <c r="Y128" s="3">
        <v>1171</v>
      </c>
    </row>
    <row r="129" spans="1:25" x14ac:dyDescent="0.3">
      <c r="A129">
        <v>128</v>
      </c>
      <c r="B129" t="s">
        <v>183</v>
      </c>
      <c r="C129">
        <v>-78.677494999999993</v>
      </c>
      <c r="E129">
        <v>-1.6561233333333301</v>
      </c>
      <c r="F129" s="1">
        <v>3.3673126999999998</v>
      </c>
      <c r="G129" s="2">
        <f t="shared" si="3"/>
        <v>-0.17208887500000017</v>
      </c>
      <c r="H129">
        <v>1.6</v>
      </c>
      <c r="I129">
        <v>2843.2</v>
      </c>
      <c r="J129">
        <v>311.36</v>
      </c>
      <c r="K129">
        <v>-2.14500022</v>
      </c>
      <c r="L129">
        <v>3.7540502500000001</v>
      </c>
      <c r="M129">
        <v>8.6400003400000003</v>
      </c>
      <c r="N129">
        <v>3.8567800000000002E-3</v>
      </c>
      <c r="O129">
        <v>2843.1999511700001</v>
      </c>
      <c r="P129">
        <v>5.5876145399999997</v>
      </c>
      <c r="Q129">
        <v>12.12232494</v>
      </c>
      <c r="R129">
        <v>11</v>
      </c>
      <c r="S129">
        <v>-1.6561232800000001</v>
      </c>
      <c r="T129">
        <v>-78.677497860000003</v>
      </c>
      <c r="U129">
        <v>51.446784970000003</v>
      </c>
      <c r="V129">
        <v>22</v>
      </c>
      <c r="W129">
        <v>1063</v>
      </c>
      <c r="Y129" s="3">
        <v>1180</v>
      </c>
    </row>
    <row r="130" spans="1:25" x14ac:dyDescent="0.3">
      <c r="A130">
        <v>129</v>
      </c>
      <c r="B130" t="s">
        <v>184</v>
      </c>
      <c r="C130">
        <v>-78.677518333333296</v>
      </c>
      <c r="E130">
        <v>-1.65610666666666</v>
      </c>
      <c r="F130" s="1">
        <v>3.0672296999999999</v>
      </c>
      <c r="G130" s="2">
        <f t="shared" si="3"/>
        <v>-0.42344476666666669</v>
      </c>
      <c r="H130">
        <v>1.6</v>
      </c>
      <c r="I130">
        <v>2843.2</v>
      </c>
      <c r="J130">
        <v>308.74</v>
      </c>
      <c r="K130">
        <v>-3.7150502200000002</v>
      </c>
      <c r="L130">
        <v>3.1410000299999998</v>
      </c>
      <c r="M130">
        <v>8.7940502200000008</v>
      </c>
      <c r="N130">
        <v>4.3466270000000001E-2</v>
      </c>
      <c r="O130">
        <v>2843.1999511700001</v>
      </c>
      <c r="P130">
        <v>5.5903244000000001</v>
      </c>
      <c r="Q130">
        <v>11.04202652</v>
      </c>
      <c r="R130">
        <v>9</v>
      </c>
      <c r="S130">
        <v>-1.65610671</v>
      </c>
      <c r="T130">
        <v>-78.677520749999999</v>
      </c>
      <c r="U130">
        <v>51.443469999999998</v>
      </c>
      <c r="V130">
        <v>23</v>
      </c>
      <c r="W130">
        <v>1031</v>
      </c>
      <c r="Y130" s="3">
        <v>1180.5</v>
      </c>
    </row>
    <row r="131" spans="1:25" x14ac:dyDescent="0.3">
      <c r="A131">
        <v>130</v>
      </c>
      <c r="B131" t="s">
        <v>185</v>
      </c>
      <c r="C131">
        <v>-78.677536666666597</v>
      </c>
      <c r="E131">
        <v>-1.6560933333333301</v>
      </c>
      <c r="F131" s="1">
        <v>2.5854496999999999</v>
      </c>
      <c r="G131" s="2">
        <f t="shared" si="3"/>
        <v>-0.37068581666666667</v>
      </c>
      <c r="H131">
        <v>1.6</v>
      </c>
      <c r="I131">
        <v>2843.5</v>
      </c>
      <c r="J131">
        <v>307.73</v>
      </c>
      <c r="K131">
        <v>-2.37495017</v>
      </c>
      <c r="L131">
        <v>3.90705013</v>
      </c>
      <c r="M131">
        <v>9.0510006000000001</v>
      </c>
      <c r="N131">
        <v>5.2671490000000001E-2</v>
      </c>
      <c r="O131">
        <v>2843.5</v>
      </c>
      <c r="P131">
        <v>5.5928249399999999</v>
      </c>
      <c r="Q131">
        <v>9.3076190899999993</v>
      </c>
      <c r="R131">
        <v>8</v>
      </c>
      <c r="S131">
        <v>-1.6560933600000001</v>
      </c>
      <c r="T131">
        <v>-78.677536009999997</v>
      </c>
      <c r="U131">
        <v>51.451141360000001</v>
      </c>
      <c r="V131">
        <v>24</v>
      </c>
      <c r="W131">
        <v>991</v>
      </c>
      <c r="Y131" s="3">
        <v>1184.5</v>
      </c>
    </row>
    <row r="132" spans="1:25" x14ac:dyDescent="0.3">
      <c r="A132">
        <v>131</v>
      </c>
      <c r="B132" t="s">
        <v>186</v>
      </c>
      <c r="C132">
        <v>-78.677553333333293</v>
      </c>
      <c r="E132">
        <v>-1.65608166666666</v>
      </c>
      <c r="F132" s="1">
        <v>2.3383829999999999</v>
      </c>
      <c r="G132" s="2">
        <f t="shared" ref="G132:G195" si="4">((-F134)+(8*F133)-(8*F131)+(F130))/12</f>
        <v>-0.36987078333333318</v>
      </c>
      <c r="H132">
        <v>1.6</v>
      </c>
      <c r="I132">
        <v>2843.5</v>
      </c>
      <c r="J132">
        <v>306.35000000000002</v>
      </c>
      <c r="K132">
        <v>-2.8729500799999999</v>
      </c>
      <c r="L132">
        <v>3.4090502300000001</v>
      </c>
      <c r="M132">
        <v>7.2889504399999998</v>
      </c>
      <c r="N132">
        <v>-0.11002624</v>
      </c>
      <c r="O132">
        <v>2843.5</v>
      </c>
      <c r="P132">
        <v>5.5947728200000002</v>
      </c>
      <c r="Q132">
        <v>8.4181785599999994</v>
      </c>
      <c r="R132">
        <v>6</v>
      </c>
      <c r="S132">
        <v>-1.65608168</v>
      </c>
      <c r="T132">
        <v>-78.677551269999995</v>
      </c>
      <c r="U132">
        <v>51.466232300000001</v>
      </c>
      <c r="V132">
        <v>24</v>
      </c>
      <c r="W132">
        <v>992.5</v>
      </c>
      <c r="Y132" s="3">
        <v>1187.5</v>
      </c>
    </row>
    <row r="133" spans="1:25" x14ac:dyDescent="0.3">
      <c r="A133">
        <v>132</v>
      </c>
      <c r="B133" t="s">
        <v>187</v>
      </c>
      <c r="C133">
        <v>-78.677566666666607</v>
      </c>
      <c r="E133">
        <v>-1.6560666666666599</v>
      </c>
      <c r="F133" s="1">
        <v>1.9847688999999999</v>
      </c>
      <c r="G133" s="2">
        <f t="shared" si="4"/>
        <v>0.13781685833333338</v>
      </c>
      <c r="H133">
        <v>1.6</v>
      </c>
      <c r="I133">
        <v>2843.8</v>
      </c>
      <c r="J133">
        <v>320.93</v>
      </c>
      <c r="K133">
        <v>-1.49400008</v>
      </c>
      <c r="L133">
        <v>5.5540504500000001</v>
      </c>
      <c r="M133">
        <v>7.9399504700000003</v>
      </c>
      <c r="N133">
        <v>1.840866E-2</v>
      </c>
      <c r="O133">
        <v>2843.8000488299999</v>
      </c>
      <c r="P133">
        <v>5.5962343199999998</v>
      </c>
      <c r="Q133">
        <v>7.1451678300000001</v>
      </c>
      <c r="R133">
        <v>6</v>
      </c>
      <c r="S133">
        <v>-1.65606666</v>
      </c>
      <c r="T133">
        <v>-78.677566530000007</v>
      </c>
      <c r="U133">
        <v>51.486907960000003</v>
      </c>
      <c r="V133">
        <v>23</v>
      </c>
      <c r="W133">
        <v>1510.5</v>
      </c>
      <c r="Y133" s="3">
        <v>1190</v>
      </c>
    </row>
    <row r="134" spans="1:25" x14ac:dyDescent="0.3">
      <c r="A134">
        <v>133</v>
      </c>
      <c r="B134" t="s">
        <v>188</v>
      </c>
      <c r="C134">
        <v>-78.677580000000006</v>
      </c>
      <c r="E134">
        <v>-1.65605333333333</v>
      </c>
      <c r="F134" s="1">
        <v>2.7002326999999999</v>
      </c>
      <c r="G134" s="2">
        <f t="shared" si="4"/>
        <v>1.0619148166666668</v>
      </c>
      <c r="H134">
        <v>1.6</v>
      </c>
      <c r="I134">
        <v>2843.9</v>
      </c>
      <c r="J134">
        <v>312.27999999999997</v>
      </c>
      <c r="K134">
        <v>-1.8769501399999999</v>
      </c>
      <c r="L134">
        <v>4.8259501499999997</v>
      </c>
      <c r="M134">
        <v>8.2120504400000005</v>
      </c>
      <c r="N134">
        <v>8.6299199999999993E-3</v>
      </c>
      <c r="O134">
        <v>2843.8999023400002</v>
      </c>
      <c r="P134">
        <v>5.5984625799999996</v>
      </c>
      <c r="Q134">
        <v>9.7208375900000004</v>
      </c>
      <c r="R134">
        <v>10</v>
      </c>
      <c r="S134">
        <v>-1.6560533</v>
      </c>
      <c r="T134">
        <v>-78.677581790000005</v>
      </c>
      <c r="U134">
        <v>51.520004270000001</v>
      </c>
      <c r="V134">
        <v>23</v>
      </c>
      <c r="W134">
        <v>1672.5</v>
      </c>
      <c r="Y134" s="3">
        <v>1195</v>
      </c>
    </row>
    <row r="135" spans="1:25" x14ac:dyDescent="0.3">
      <c r="A135">
        <v>134</v>
      </c>
      <c r="B135" t="s">
        <v>189</v>
      </c>
      <c r="C135">
        <v>-78.677601666666604</v>
      </c>
      <c r="E135">
        <v>-1.6560333333333299</v>
      </c>
      <c r="F135" s="1">
        <v>3.8264450000000001</v>
      </c>
      <c r="G135" s="2">
        <f t="shared" si="4"/>
        <v>0.87610023333333364</v>
      </c>
      <c r="H135">
        <v>1.6</v>
      </c>
      <c r="I135">
        <v>2844.1</v>
      </c>
      <c r="J135">
        <v>313.06</v>
      </c>
      <c r="K135">
        <v>-1.64700007</v>
      </c>
      <c r="L135">
        <v>4.8649501800000001</v>
      </c>
      <c r="M135">
        <v>9.1129503300000003</v>
      </c>
      <c r="N135">
        <v>8.5330069999999994E-2</v>
      </c>
      <c r="O135">
        <v>2844.1000976599998</v>
      </c>
      <c r="P135">
        <v>5.6019821199999997</v>
      </c>
      <c r="Q135">
        <v>13.7752018</v>
      </c>
      <c r="R135">
        <v>14</v>
      </c>
      <c r="S135">
        <v>-1.6560332799999999</v>
      </c>
      <c r="T135">
        <v>-78.677604680000002</v>
      </c>
      <c r="U135">
        <v>51.55157852</v>
      </c>
      <c r="V135">
        <v>23</v>
      </c>
      <c r="W135">
        <v>2157.5</v>
      </c>
      <c r="Y135" s="3">
        <v>1196.5</v>
      </c>
    </row>
    <row r="136" spans="1:25" x14ac:dyDescent="0.3">
      <c r="A136">
        <v>135</v>
      </c>
      <c r="B136" t="s">
        <v>190</v>
      </c>
      <c r="C136">
        <v>-78.677628333333303</v>
      </c>
      <c r="E136">
        <v>-1.65600833333333</v>
      </c>
      <c r="F136" s="1">
        <v>4.3288140000000004</v>
      </c>
      <c r="G136" s="2">
        <f t="shared" si="4"/>
        <v>0.28858766666666641</v>
      </c>
      <c r="H136">
        <v>1.6</v>
      </c>
      <c r="I136">
        <v>2844.5</v>
      </c>
      <c r="J136">
        <v>309.89999999999998</v>
      </c>
      <c r="K136">
        <v>-1.8000000700000001</v>
      </c>
      <c r="L136">
        <v>3.2170500799999999</v>
      </c>
      <c r="M136">
        <v>9.6229505500000005</v>
      </c>
      <c r="N136">
        <v>6.9446620000000001E-2</v>
      </c>
      <c r="O136">
        <v>2844.5</v>
      </c>
      <c r="P136">
        <v>5.6061277399999998</v>
      </c>
      <c r="Q136">
        <v>15.583729740000001</v>
      </c>
      <c r="R136">
        <v>14</v>
      </c>
      <c r="S136">
        <v>-1.65600836</v>
      </c>
      <c r="T136">
        <v>-78.677627560000005</v>
      </c>
      <c r="U136">
        <v>51.573211669999999</v>
      </c>
      <c r="V136">
        <v>23</v>
      </c>
      <c r="W136">
        <v>1776</v>
      </c>
      <c r="Y136" s="3">
        <v>1201.5</v>
      </c>
    </row>
    <row r="137" spans="1:25" x14ac:dyDescent="0.3">
      <c r="A137">
        <v>136</v>
      </c>
      <c r="B137" t="s">
        <v>191</v>
      </c>
      <c r="C137">
        <v>-78.677658333333298</v>
      </c>
      <c r="E137">
        <v>-1.65598166666666</v>
      </c>
      <c r="F137" s="1">
        <v>4.5002164999999996</v>
      </c>
      <c r="G137" s="2">
        <f t="shared" si="4"/>
        <v>9.2349608333333236E-2</v>
      </c>
      <c r="H137">
        <v>1.7</v>
      </c>
      <c r="I137">
        <v>2844.8</v>
      </c>
      <c r="J137">
        <v>311.61</v>
      </c>
      <c r="K137">
        <v>-1.9920001000000001</v>
      </c>
      <c r="L137">
        <v>3.98400021</v>
      </c>
      <c r="M137">
        <v>8.9779500999999993</v>
      </c>
      <c r="N137">
        <v>4.0628020000000001E-2</v>
      </c>
      <c r="O137">
        <v>2844.8000488299999</v>
      </c>
      <c r="P137">
        <v>5.6099119200000001</v>
      </c>
      <c r="Q137">
        <v>16.200778960000001</v>
      </c>
      <c r="R137">
        <v>14</v>
      </c>
      <c r="S137">
        <v>-1.6559816599999999</v>
      </c>
      <c r="T137">
        <v>-78.67765808</v>
      </c>
      <c r="U137">
        <v>51.57392883</v>
      </c>
      <c r="V137">
        <v>23</v>
      </c>
      <c r="W137">
        <v>1203</v>
      </c>
      <c r="Y137" s="3">
        <v>1203</v>
      </c>
    </row>
    <row r="138" spans="1:25" x14ac:dyDescent="0.3">
      <c r="A138">
        <v>137</v>
      </c>
      <c r="B138" t="s">
        <v>192</v>
      </c>
      <c r="C138">
        <v>-78.677689999999998</v>
      </c>
      <c r="E138">
        <v>-1.6559533333333301</v>
      </c>
      <c r="F138" s="1">
        <v>4.6273527000000003</v>
      </c>
      <c r="G138" s="2">
        <f t="shared" si="4"/>
        <v>0.32466105833333353</v>
      </c>
      <c r="H138">
        <v>1.7</v>
      </c>
      <c r="I138">
        <v>2844.8</v>
      </c>
      <c r="J138">
        <v>310.04000000000002</v>
      </c>
      <c r="K138">
        <v>-2.02995014</v>
      </c>
      <c r="L138">
        <v>4.51995039</v>
      </c>
      <c r="M138">
        <v>8.6809501600000001</v>
      </c>
      <c r="N138">
        <v>3.7906830000000002E-2</v>
      </c>
      <c r="O138">
        <v>2844.8000488299999</v>
      </c>
      <c r="P138">
        <v>5.6137614300000003</v>
      </c>
      <c r="Q138">
        <v>16.658470149999999</v>
      </c>
      <c r="R138">
        <v>16</v>
      </c>
      <c r="S138">
        <v>-1.65595329</v>
      </c>
      <c r="T138">
        <v>-78.677688599999996</v>
      </c>
      <c r="U138">
        <v>51.562652589999999</v>
      </c>
      <c r="V138">
        <v>23</v>
      </c>
      <c r="W138">
        <v>1308.5</v>
      </c>
      <c r="Y138" s="3">
        <v>1219</v>
      </c>
    </row>
    <row r="139" spans="1:25" x14ac:dyDescent="0.3">
      <c r="A139">
        <v>138</v>
      </c>
      <c r="B139" t="s">
        <v>193</v>
      </c>
      <c r="C139">
        <v>-78.677723333333304</v>
      </c>
      <c r="E139">
        <v>-1.6559216666666601</v>
      </c>
      <c r="F139" s="1">
        <v>5.1065592999999998</v>
      </c>
      <c r="G139" s="2">
        <f t="shared" si="4"/>
        <v>0.37484659166666617</v>
      </c>
      <c r="H139">
        <v>1.7</v>
      </c>
      <c r="I139">
        <v>2844.9</v>
      </c>
      <c r="J139">
        <v>311.74</v>
      </c>
      <c r="K139">
        <v>-1.9150501499999999</v>
      </c>
      <c r="L139">
        <v>3.90705013</v>
      </c>
      <c r="M139">
        <v>8.7769508399999996</v>
      </c>
      <c r="N139">
        <v>1.76025E-2</v>
      </c>
      <c r="O139">
        <v>2844.8999023400002</v>
      </c>
      <c r="P139">
        <v>5.6176896100000002</v>
      </c>
      <c r="Q139">
        <v>18.38361359</v>
      </c>
      <c r="R139">
        <v>17</v>
      </c>
      <c r="S139">
        <v>-1.6559216999999999</v>
      </c>
      <c r="T139">
        <v>-78.677726750000005</v>
      </c>
      <c r="U139">
        <v>51.552154539999997</v>
      </c>
      <c r="V139">
        <v>23</v>
      </c>
      <c r="W139">
        <v>1398</v>
      </c>
      <c r="Y139" s="3">
        <v>1226</v>
      </c>
    </row>
    <row r="140" spans="1:25" x14ac:dyDescent="0.3">
      <c r="A140">
        <v>139</v>
      </c>
      <c r="B140" t="s">
        <v>194</v>
      </c>
      <c r="C140">
        <v>-78.677758333333301</v>
      </c>
      <c r="E140">
        <v>-1.6558883333333301</v>
      </c>
      <c r="F140" s="1">
        <v>5.2836236999999997</v>
      </c>
      <c r="G140" s="2">
        <f t="shared" si="4"/>
        <v>2.8438208333333881E-2</v>
      </c>
      <c r="H140">
        <v>1.6</v>
      </c>
      <c r="I140">
        <v>2845.2</v>
      </c>
      <c r="J140">
        <v>312</v>
      </c>
      <c r="K140">
        <v>-1.7620500299999999</v>
      </c>
      <c r="L140">
        <v>3.6769502200000002</v>
      </c>
      <c r="M140">
        <v>8.8969507199999995</v>
      </c>
      <c r="N140">
        <v>1.663011E-2</v>
      </c>
      <c r="O140">
        <v>2845.1999511700001</v>
      </c>
      <c r="P140">
        <v>5.6238412899999997</v>
      </c>
      <c r="Q140">
        <v>19.02104568</v>
      </c>
      <c r="R140">
        <v>17</v>
      </c>
      <c r="S140">
        <v>-1.6558883200000001</v>
      </c>
      <c r="T140">
        <v>-78.677757260000007</v>
      </c>
      <c r="U140">
        <v>51.541950229999998</v>
      </c>
      <c r="V140">
        <v>23</v>
      </c>
      <c r="W140">
        <v>1442.5</v>
      </c>
      <c r="Y140" s="3">
        <v>1228</v>
      </c>
    </row>
    <row r="141" spans="1:25" x14ac:dyDescent="0.3">
      <c r="A141">
        <v>140</v>
      </c>
      <c r="B141" t="s">
        <v>195</v>
      </c>
      <c r="C141">
        <v>-78.677795000000003</v>
      </c>
      <c r="E141">
        <v>-1.6558550000000001</v>
      </c>
      <c r="F141" s="1">
        <v>5.2522254000000004</v>
      </c>
      <c r="G141" s="2">
        <f t="shared" si="4"/>
        <v>8.4457225000000039E-2</v>
      </c>
      <c r="H141">
        <v>1.6</v>
      </c>
      <c r="I141">
        <v>2845.3</v>
      </c>
      <c r="J141">
        <v>309.58</v>
      </c>
      <c r="K141">
        <v>-1.9150501499999999</v>
      </c>
      <c r="L141">
        <v>4.0219502399999998</v>
      </c>
      <c r="M141">
        <v>8.8260002100000001</v>
      </c>
      <c r="N141">
        <v>2.6792469999999999E-2</v>
      </c>
      <c r="O141">
        <v>2845.3000488299999</v>
      </c>
      <c r="P141">
        <v>5.6285882000000003</v>
      </c>
      <c r="Q141">
        <v>18.908010480000002</v>
      </c>
      <c r="R141">
        <v>18</v>
      </c>
      <c r="S141">
        <v>-1.65585494</v>
      </c>
      <c r="T141">
        <v>-78.677795410000002</v>
      </c>
      <c r="U141">
        <v>51.532997129999998</v>
      </c>
      <c r="V141">
        <v>22</v>
      </c>
      <c r="W141">
        <v>1471.5</v>
      </c>
      <c r="Y141" s="3">
        <v>1229</v>
      </c>
    </row>
    <row r="142" spans="1:25" x14ac:dyDescent="0.3">
      <c r="A142">
        <v>141</v>
      </c>
      <c r="B142" t="s">
        <v>196</v>
      </c>
      <c r="C142">
        <v>-78.677831666666606</v>
      </c>
      <c r="E142">
        <v>-1.6558216666666601</v>
      </c>
      <c r="F142" s="1">
        <v>5.4514230000000001</v>
      </c>
      <c r="G142" s="2">
        <f t="shared" si="4"/>
        <v>0.11233845833333334</v>
      </c>
      <c r="H142">
        <v>1.6</v>
      </c>
      <c r="I142">
        <v>2845.5</v>
      </c>
      <c r="J142">
        <v>310.08</v>
      </c>
      <c r="K142">
        <v>-2.2980000999999999</v>
      </c>
      <c r="L142">
        <v>3.8299500900000001</v>
      </c>
      <c r="M142">
        <v>8.8950004600000003</v>
      </c>
      <c r="N142">
        <v>3.3618629999999997E-2</v>
      </c>
      <c r="O142">
        <v>2845.5</v>
      </c>
      <c r="P142">
        <v>5.63319159</v>
      </c>
      <c r="Q142">
        <v>19.62512207</v>
      </c>
      <c r="R142">
        <v>18</v>
      </c>
      <c r="S142">
        <v>-1.6558216800000001</v>
      </c>
      <c r="T142">
        <v>-78.677833559999996</v>
      </c>
      <c r="U142">
        <v>51.521518710000002</v>
      </c>
      <c r="V142">
        <v>22</v>
      </c>
      <c r="W142">
        <v>1482</v>
      </c>
      <c r="Y142" s="3">
        <v>1229</v>
      </c>
    </row>
    <row r="143" spans="1:25" x14ac:dyDescent="0.3">
      <c r="A143">
        <v>142</v>
      </c>
      <c r="B143" t="s">
        <v>197</v>
      </c>
      <c r="C143">
        <v>-78.677868333333294</v>
      </c>
      <c r="E143">
        <v>-1.6557899999999901</v>
      </c>
      <c r="F143" s="1">
        <v>5.435467</v>
      </c>
      <c r="G143" s="2">
        <f t="shared" si="4"/>
        <v>2.0202866666666115E-2</v>
      </c>
      <c r="H143">
        <v>1.6</v>
      </c>
      <c r="I143">
        <v>2845.3</v>
      </c>
      <c r="J143">
        <v>312.39999999999998</v>
      </c>
      <c r="K143">
        <v>-2.02995014</v>
      </c>
      <c r="L143">
        <v>3.5620501</v>
      </c>
      <c r="M143">
        <v>8.9239502000000002</v>
      </c>
      <c r="N143">
        <v>2.0088729999999999E-2</v>
      </c>
      <c r="O143">
        <v>2845.3000488299999</v>
      </c>
      <c r="P143">
        <v>5.6373915700000001</v>
      </c>
      <c r="Q143">
        <v>19.567680360000001</v>
      </c>
      <c r="R143">
        <v>18</v>
      </c>
      <c r="S143">
        <v>-1.6557899700000001</v>
      </c>
      <c r="T143">
        <v>-78.677871699999997</v>
      </c>
      <c r="U143">
        <v>51.49291229</v>
      </c>
      <c r="V143">
        <v>22</v>
      </c>
      <c r="W143">
        <v>1444.5</v>
      </c>
      <c r="Y143" s="3">
        <v>1238</v>
      </c>
    </row>
    <row r="144" spans="1:25" x14ac:dyDescent="0.3">
      <c r="A144">
        <v>143</v>
      </c>
      <c r="B144" t="s">
        <v>198</v>
      </c>
      <c r="C144">
        <v>-78.677903333333305</v>
      </c>
      <c r="E144">
        <v>-1.6557550000000001</v>
      </c>
      <c r="F144" s="1">
        <v>5.4014949999999997</v>
      </c>
      <c r="G144" s="2">
        <f t="shared" si="4"/>
        <v>-0.43764275000000002</v>
      </c>
      <c r="H144">
        <v>1.6</v>
      </c>
      <c r="I144">
        <v>2845.5</v>
      </c>
      <c r="J144">
        <v>315.19</v>
      </c>
      <c r="K144">
        <v>-1.9530000700000001</v>
      </c>
      <c r="L144">
        <v>3.5239501</v>
      </c>
      <c r="M144">
        <v>8.9809503599999996</v>
      </c>
      <c r="N144">
        <v>2.2391020000000001E-2</v>
      </c>
      <c r="O144">
        <v>2845.5</v>
      </c>
      <c r="P144">
        <v>5.6435561200000004</v>
      </c>
      <c r="Q144">
        <v>19.44538116</v>
      </c>
      <c r="R144">
        <v>17</v>
      </c>
      <c r="S144">
        <v>-1.6557550400000001</v>
      </c>
      <c r="T144">
        <v>-78.677902219999993</v>
      </c>
      <c r="U144">
        <v>51.478511810000001</v>
      </c>
      <c r="V144">
        <v>22</v>
      </c>
      <c r="W144">
        <v>1387.5</v>
      </c>
      <c r="Y144" s="3">
        <v>1238</v>
      </c>
    </row>
    <row r="145" spans="1:25" x14ac:dyDescent="0.3">
      <c r="A145">
        <v>144</v>
      </c>
      <c r="B145" t="s">
        <v>199</v>
      </c>
      <c r="C145">
        <v>-78.677936666666596</v>
      </c>
      <c r="E145">
        <v>-1.6557233333333301</v>
      </c>
      <c r="F145" s="1">
        <v>4.6103670000000001</v>
      </c>
      <c r="G145" s="2">
        <f t="shared" si="4"/>
        <v>-0.72520074999999962</v>
      </c>
      <c r="H145">
        <v>1.6</v>
      </c>
      <c r="I145">
        <v>2845.5</v>
      </c>
      <c r="J145">
        <v>310.49</v>
      </c>
      <c r="K145">
        <v>-2.71905017</v>
      </c>
      <c r="L145">
        <v>3.17895007</v>
      </c>
      <c r="M145">
        <v>9.0540008499999995</v>
      </c>
      <c r="N145">
        <v>3.5682859999999997E-2</v>
      </c>
      <c r="O145">
        <v>2845.5</v>
      </c>
      <c r="P145">
        <v>5.6478762600000003</v>
      </c>
      <c r="Q145">
        <v>16.59732056</v>
      </c>
      <c r="R145">
        <v>15</v>
      </c>
      <c r="S145">
        <v>-1.65572333</v>
      </c>
      <c r="T145">
        <v>-78.677940370000002</v>
      </c>
      <c r="U145">
        <v>51.45965958</v>
      </c>
      <c r="V145">
        <v>22</v>
      </c>
      <c r="W145">
        <v>1251</v>
      </c>
      <c r="Y145" s="3">
        <v>1246.5</v>
      </c>
    </row>
    <row r="146" spans="1:25" x14ac:dyDescent="0.3">
      <c r="A146">
        <v>145</v>
      </c>
      <c r="B146" t="s">
        <v>200</v>
      </c>
      <c r="C146">
        <v>-78.677963333333295</v>
      </c>
      <c r="E146">
        <v>-1.6556983333333299</v>
      </c>
      <c r="F146" s="1">
        <v>4.1023360000000002</v>
      </c>
      <c r="G146" s="2">
        <f t="shared" si="4"/>
        <v>-0.4261901500000001</v>
      </c>
      <c r="H146">
        <v>1.6</v>
      </c>
      <c r="I146">
        <v>2845.4</v>
      </c>
      <c r="J146">
        <v>310.39</v>
      </c>
      <c r="K146">
        <v>-2.60400009</v>
      </c>
      <c r="L146">
        <v>3.86895013</v>
      </c>
      <c r="M146">
        <v>9.1030502299999991</v>
      </c>
      <c r="N146">
        <v>6.1625180000000002E-2</v>
      </c>
      <c r="O146">
        <v>2845.3999023400002</v>
      </c>
      <c r="P146">
        <v>5.6506452600000001</v>
      </c>
      <c r="Q146">
        <v>14.76840878</v>
      </c>
      <c r="R146">
        <v>14</v>
      </c>
      <c r="S146">
        <v>-1.6556983000000001</v>
      </c>
      <c r="T146">
        <v>-78.677963259999999</v>
      </c>
      <c r="U146">
        <v>51.43863297</v>
      </c>
      <c r="V146">
        <v>22</v>
      </c>
      <c r="W146">
        <v>1103.5</v>
      </c>
      <c r="Y146" s="3">
        <v>1246.5</v>
      </c>
    </row>
    <row r="147" spans="1:25" x14ac:dyDescent="0.3">
      <c r="A147">
        <v>146</v>
      </c>
      <c r="B147" t="s">
        <v>201</v>
      </c>
      <c r="C147">
        <v>-78.677988333333303</v>
      </c>
      <c r="E147">
        <v>-1.65567333333333</v>
      </c>
      <c r="F147" s="1">
        <v>3.7446039999999998</v>
      </c>
      <c r="G147" s="2">
        <f t="shared" si="4"/>
        <v>-0.23171068333333325</v>
      </c>
      <c r="H147">
        <v>1.6</v>
      </c>
      <c r="I147">
        <v>2845.8</v>
      </c>
      <c r="J147">
        <v>311.66000000000003</v>
      </c>
      <c r="K147">
        <v>-1.9150501499999999</v>
      </c>
      <c r="L147">
        <v>3.6769502200000002</v>
      </c>
      <c r="M147">
        <v>9.0379505200000008</v>
      </c>
      <c r="N147">
        <v>3.2602010000000001E-2</v>
      </c>
      <c r="O147">
        <v>2845.8000488299999</v>
      </c>
      <c r="P147">
        <v>5.6554532100000001</v>
      </c>
      <c r="Q147">
        <v>13.48057461</v>
      </c>
      <c r="R147">
        <v>13</v>
      </c>
      <c r="S147">
        <v>-1.6556733800000001</v>
      </c>
      <c r="T147">
        <v>-78.677986149999995</v>
      </c>
      <c r="U147">
        <v>51.419574740000002</v>
      </c>
      <c r="V147">
        <v>22</v>
      </c>
      <c r="W147">
        <v>1047</v>
      </c>
      <c r="Y147" s="3">
        <v>1247</v>
      </c>
    </row>
    <row r="148" spans="1:25" x14ac:dyDescent="0.3">
      <c r="A148">
        <v>147</v>
      </c>
      <c r="B148" t="s">
        <v>202</v>
      </c>
      <c r="C148">
        <v>-78.678013333333297</v>
      </c>
      <c r="E148">
        <v>-1.6556516666666601</v>
      </c>
      <c r="F148" s="1">
        <v>3.5896728000000002</v>
      </c>
      <c r="G148" s="2">
        <f t="shared" si="4"/>
        <v>-0.2245046583333333</v>
      </c>
      <c r="H148">
        <v>1.6</v>
      </c>
      <c r="I148">
        <v>2845.8</v>
      </c>
      <c r="J148">
        <v>310.42</v>
      </c>
      <c r="K148">
        <v>-1.83795011</v>
      </c>
      <c r="L148">
        <v>3.3709502200000001</v>
      </c>
      <c r="M148">
        <v>8.9809503599999996</v>
      </c>
      <c r="N148">
        <v>1.464039E-2</v>
      </c>
      <c r="O148">
        <v>2845.8000488299999</v>
      </c>
      <c r="P148">
        <v>5.6588830899999998</v>
      </c>
      <c r="Q148">
        <v>12.922822</v>
      </c>
      <c r="R148">
        <v>12</v>
      </c>
      <c r="S148">
        <v>-1.65565169</v>
      </c>
      <c r="T148">
        <v>-78.678016659999997</v>
      </c>
      <c r="U148">
        <v>51.402503969999998</v>
      </c>
      <c r="V148">
        <v>22</v>
      </c>
      <c r="W148">
        <v>963.5</v>
      </c>
      <c r="Y148" s="3">
        <v>1250.5</v>
      </c>
    </row>
    <row r="149" spans="1:25" x14ac:dyDescent="0.3">
      <c r="A149">
        <v>148</v>
      </c>
      <c r="B149" t="s">
        <v>203</v>
      </c>
      <c r="C149">
        <v>-78.6780366666666</v>
      </c>
      <c r="E149">
        <v>-1.65563166666666</v>
      </c>
      <c r="F149" s="1">
        <v>3.2895895999999998</v>
      </c>
      <c r="G149" s="2">
        <f t="shared" si="4"/>
        <v>-0.18898885000000024</v>
      </c>
      <c r="H149">
        <v>1.6</v>
      </c>
      <c r="I149">
        <v>2845.8</v>
      </c>
      <c r="J149">
        <v>309.2</v>
      </c>
      <c r="K149">
        <v>-2.33595014</v>
      </c>
      <c r="L149">
        <v>3.0640502000000001</v>
      </c>
      <c r="M149">
        <v>8.9920501700000006</v>
      </c>
      <c r="N149">
        <v>1.6221340000000001E-2</v>
      </c>
      <c r="O149">
        <v>2845.8000488299999</v>
      </c>
      <c r="P149">
        <v>5.6611151700000004</v>
      </c>
      <c r="Q149">
        <v>11.84252262</v>
      </c>
      <c r="R149">
        <v>11</v>
      </c>
      <c r="S149">
        <v>-1.6556316600000001</v>
      </c>
      <c r="T149">
        <v>-78.678039549999994</v>
      </c>
      <c r="U149">
        <v>51.386100769999999</v>
      </c>
      <c r="V149">
        <v>21</v>
      </c>
      <c r="W149">
        <v>1003</v>
      </c>
      <c r="Y149" s="3">
        <v>1251</v>
      </c>
    </row>
    <row r="150" spans="1:25" x14ac:dyDescent="0.3">
      <c r="A150">
        <v>149</v>
      </c>
      <c r="B150" t="s">
        <v>204</v>
      </c>
      <c r="C150">
        <v>-78.678060000000002</v>
      </c>
      <c r="E150">
        <v>-1.6556133333333301</v>
      </c>
      <c r="F150" s="1">
        <v>3.1562766999999998</v>
      </c>
      <c r="G150" s="2">
        <f t="shared" si="4"/>
        <v>-0.41087692499999973</v>
      </c>
      <c r="H150">
        <v>1.6</v>
      </c>
      <c r="I150">
        <v>2845.9</v>
      </c>
      <c r="J150">
        <v>309.47000000000003</v>
      </c>
      <c r="K150">
        <v>-2.2980000999999999</v>
      </c>
      <c r="L150">
        <v>2.94900012</v>
      </c>
      <c r="M150">
        <v>9.0499506000000007</v>
      </c>
      <c r="N150">
        <v>1.7142950000000001E-2</v>
      </c>
      <c r="O150">
        <v>2845.8999023400002</v>
      </c>
      <c r="P150">
        <v>5.66478825</v>
      </c>
      <c r="Q150">
        <v>11.362595560000001</v>
      </c>
      <c r="R150">
        <v>10</v>
      </c>
      <c r="S150">
        <v>-1.6556133</v>
      </c>
      <c r="T150">
        <v>-78.678062440000005</v>
      </c>
      <c r="U150">
        <v>51.381835940000002</v>
      </c>
      <c r="V150">
        <v>21</v>
      </c>
      <c r="W150">
        <v>967.5</v>
      </c>
      <c r="Y150" s="3">
        <v>1254.5</v>
      </c>
    </row>
    <row r="151" spans="1:25" x14ac:dyDescent="0.3">
      <c r="A151">
        <v>150</v>
      </c>
      <c r="B151" t="s">
        <v>205</v>
      </c>
      <c r="C151">
        <v>-78.678078333333303</v>
      </c>
      <c r="E151">
        <v>-1.6555949999999999</v>
      </c>
      <c r="F151" s="1">
        <v>2.5453014</v>
      </c>
      <c r="G151" s="2">
        <f t="shared" si="4"/>
        <v>-0.27228807499999991</v>
      </c>
      <c r="H151">
        <v>1.6</v>
      </c>
      <c r="I151">
        <v>2846</v>
      </c>
      <c r="J151">
        <v>309.57</v>
      </c>
      <c r="K151">
        <v>-3.7150502200000002</v>
      </c>
      <c r="L151">
        <v>2.9110500799999999</v>
      </c>
      <c r="M151">
        <v>10.89000034</v>
      </c>
      <c r="N151">
        <v>0.22886533000000001</v>
      </c>
      <c r="O151">
        <v>2846</v>
      </c>
      <c r="P151">
        <v>5.6672482500000001</v>
      </c>
      <c r="Q151">
        <v>9.1630849800000007</v>
      </c>
      <c r="R151">
        <v>9</v>
      </c>
      <c r="S151">
        <v>-1.6555949400000001</v>
      </c>
      <c r="T151">
        <v>-78.678077700000003</v>
      </c>
      <c r="U151">
        <v>51.376789090000003</v>
      </c>
      <c r="V151">
        <v>21</v>
      </c>
      <c r="W151">
        <v>994.5</v>
      </c>
      <c r="Y151" s="3">
        <v>1265.5</v>
      </c>
    </row>
    <row r="152" spans="1:25" x14ac:dyDescent="0.3">
      <c r="A152">
        <v>151</v>
      </c>
      <c r="B152" t="s">
        <v>206</v>
      </c>
      <c r="C152">
        <v>-78.678096666666605</v>
      </c>
      <c r="E152">
        <v>-1.65557833333333</v>
      </c>
      <c r="F152" s="1">
        <v>2.5658903</v>
      </c>
      <c r="G152" s="2">
        <f t="shared" si="4"/>
        <v>-0.38046549166666682</v>
      </c>
      <c r="H152">
        <v>1.6</v>
      </c>
      <c r="I152">
        <v>2846.1</v>
      </c>
      <c r="J152">
        <v>311.45999999999998</v>
      </c>
      <c r="K152">
        <v>-2.7960002400000001</v>
      </c>
      <c r="L152">
        <v>4.13700008</v>
      </c>
      <c r="M152">
        <v>7.5570001600000003</v>
      </c>
      <c r="N152">
        <v>-5.7694380000000003E-2</v>
      </c>
      <c r="O152">
        <v>2846.1000976599998</v>
      </c>
      <c r="P152">
        <v>5.6694788899999997</v>
      </c>
      <c r="Q152">
        <v>9.2372045499999995</v>
      </c>
      <c r="R152">
        <v>8</v>
      </c>
      <c r="S152">
        <v>-1.65557837</v>
      </c>
      <c r="T152">
        <v>-78.678092960000001</v>
      </c>
      <c r="U152">
        <v>51.376823430000002</v>
      </c>
      <c r="V152">
        <v>21</v>
      </c>
      <c r="W152">
        <v>982.5</v>
      </c>
      <c r="Y152" s="3">
        <v>1266</v>
      </c>
    </row>
    <row r="153" spans="1:25" x14ac:dyDescent="0.3">
      <c r="A153">
        <v>152</v>
      </c>
      <c r="B153" t="s">
        <v>207</v>
      </c>
      <c r="C153">
        <v>-78.678110000000004</v>
      </c>
      <c r="E153">
        <v>-1.6555633333333299</v>
      </c>
      <c r="F153" s="1">
        <v>1.8339553</v>
      </c>
      <c r="G153" s="2">
        <f t="shared" si="4"/>
        <v>-0.38235288333333345</v>
      </c>
      <c r="H153">
        <v>1.7</v>
      </c>
      <c r="I153">
        <v>2846.4</v>
      </c>
      <c r="J153">
        <v>305.48</v>
      </c>
      <c r="K153">
        <v>-2.2980000999999999</v>
      </c>
      <c r="L153">
        <v>5.0179500600000004</v>
      </c>
      <c r="M153">
        <v>8.8600501999999999</v>
      </c>
      <c r="N153">
        <v>8.306152E-2</v>
      </c>
      <c r="O153">
        <v>2846.3999023400002</v>
      </c>
      <c r="P153">
        <v>5.6715726899999996</v>
      </c>
      <c r="Q153">
        <v>6.6022386600000003</v>
      </c>
      <c r="R153">
        <v>7</v>
      </c>
      <c r="S153">
        <v>-1.65556335</v>
      </c>
      <c r="T153">
        <v>-78.678108219999999</v>
      </c>
      <c r="U153">
        <v>51.384101870000002</v>
      </c>
      <c r="V153">
        <v>21</v>
      </c>
      <c r="W153">
        <v>981.5</v>
      </c>
      <c r="Y153" s="3">
        <v>1266</v>
      </c>
    </row>
    <row r="154" spans="1:25" x14ac:dyDescent="0.3">
      <c r="A154">
        <v>153</v>
      </c>
      <c r="B154" t="s">
        <v>208</v>
      </c>
      <c r="C154">
        <v>-78.678124999999994</v>
      </c>
      <c r="E154">
        <v>-1.6555516666666601</v>
      </c>
      <c r="F154" s="1">
        <v>2.0310937999999998</v>
      </c>
      <c r="G154" s="2">
        <f t="shared" si="4"/>
        <v>0.62135539166666653</v>
      </c>
      <c r="H154">
        <v>1.7</v>
      </c>
      <c r="I154">
        <v>2847</v>
      </c>
      <c r="J154">
        <v>302.24</v>
      </c>
      <c r="K154">
        <v>-2.7960002400000001</v>
      </c>
      <c r="L154">
        <v>4.51995039</v>
      </c>
      <c r="M154">
        <v>8.8980007200000006</v>
      </c>
      <c r="N154">
        <v>7.5519619999999996E-2</v>
      </c>
      <c r="O154">
        <v>2847</v>
      </c>
      <c r="P154">
        <v>5.6730928399999998</v>
      </c>
      <c r="Q154">
        <v>7.3119378099999999</v>
      </c>
      <c r="R154">
        <v>7</v>
      </c>
      <c r="S154">
        <v>-1.6555516699999999</v>
      </c>
      <c r="T154">
        <v>-78.678123470000003</v>
      </c>
      <c r="U154">
        <v>51.405464170000002</v>
      </c>
      <c r="V154">
        <v>21</v>
      </c>
      <c r="W154">
        <v>1087</v>
      </c>
      <c r="Y154" s="3">
        <v>1269</v>
      </c>
    </row>
    <row r="155" spans="1:25" x14ac:dyDescent="0.3">
      <c r="A155">
        <v>154</v>
      </c>
      <c r="B155" t="s">
        <v>209</v>
      </c>
      <c r="C155">
        <v>-78.678143333333296</v>
      </c>
      <c r="E155">
        <v>-1.65553666666666</v>
      </c>
      <c r="F155" s="1">
        <v>2.8551639999999998</v>
      </c>
      <c r="G155" s="2">
        <f t="shared" si="4"/>
        <v>0.62937659166666682</v>
      </c>
      <c r="H155">
        <v>1.7</v>
      </c>
      <c r="I155">
        <v>2847.5</v>
      </c>
      <c r="J155">
        <v>310.54000000000002</v>
      </c>
      <c r="K155">
        <v>-3.17895007</v>
      </c>
      <c r="L155">
        <v>4.9030504199999996</v>
      </c>
      <c r="M155">
        <v>8.4610500299999991</v>
      </c>
      <c r="N155">
        <v>6.7190830000000007E-2</v>
      </c>
      <c r="O155">
        <v>2847.5</v>
      </c>
      <c r="P155">
        <v>5.6759800900000004</v>
      </c>
      <c r="Q155">
        <v>10.2785902</v>
      </c>
      <c r="R155">
        <v>10</v>
      </c>
      <c r="S155">
        <v>-1.6555366499999999</v>
      </c>
      <c r="T155">
        <v>-78.67814636</v>
      </c>
      <c r="U155">
        <v>51.425338750000002</v>
      </c>
      <c r="V155">
        <v>22</v>
      </c>
      <c r="W155">
        <v>1108.5</v>
      </c>
      <c r="Y155" s="3">
        <v>1269</v>
      </c>
    </row>
    <row r="156" spans="1:25" x14ac:dyDescent="0.3">
      <c r="A156">
        <v>155</v>
      </c>
      <c r="B156" t="s">
        <v>210</v>
      </c>
      <c r="C156">
        <v>-78.678163333333302</v>
      </c>
      <c r="E156">
        <v>-1.6555166666666601</v>
      </c>
      <c r="F156" s="1">
        <v>3.2792952</v>
      </c>
      <c r="G156" s="2">
        <f t="shared" si="4"/>
        <v>0.7217694583333335</v>
      </c>
      <c r="H156">
        <v>1.7</v>
      </c>
      <c r="I156">
        <v>2848.2</v>
      </c>
      <c r="J156">
        <v>316.14999999999998</v>
      </c>
      <c r="K156">
        <v>-2.37495017</v>
      </c>
      <c r="L156">
        <v>4.5580501599999996</v>
      </c>
      <c r="M156">
        <v>8.4450006500000008</v>
      </c>
      <c r="N156">
        <v>2.6753599999999999E-2</v>
      </c>
      <c r="O156">
        <v>2848.1999511700001</v>
      </c>
      <c r="P156">
        <v>5.6782593700000001</v>
      </c>
      <c r="Q156">
        <v>11.805462840000001</v>
      </c>
      <c r="R156">
        <v>12</v>
      </c>
      <c r="S156">
        <v>-1.65551662</v>
      </c>
      <c r="T156">
        <v>-78.678161619999997</v>
      </c>
      <c r="U156">
        <v>51.428928380000002</v>
      </c>
      <c r="V156">
        <v>22</v>
      </c>
      <c r="W156">
        <v>1079.5</v>
      </c>
      <c r="Y156" s="3">
        <v>1273</v>
      </c>
    </row>
    <row r="157" spans="1:25" x14ac:dyDescent="0.3">
      <c r="A157">
        <v>156</v>
      </c>
      <c r="B157" t="s">
        <v>211</v>
      </c>
      <c r="C157">
        <v>-78.678188333333296</v>
      </c>
      <c r="E157">
        <v>-1.6554916666666599</v>
      </c>
      <c r="F157" s="1">
        <v>4.2670474</v>
      </c>
      <c r="G157" s="2">
        <f t="shared" si="4"/>
        <v>0.75376781666666703</v>
      </c>
      <c r="H157">
        <v>1.7</v>
      </c>
      <c r="I157">
        <v>2847.8</v>
      </c>
      <c r="J157">
        <v>313.41000000000003</v>
      </c>
      <c r="K157">
        <v>-2.6430001299999999</v>
      </c>
      <c r="L157">
        <v>3.29400015</v>
      </c>
      <c r="M157">
        <v>8.5960502600000002</v>
      </c>
      <c r="N157">
        <v>-4.7032200000000001E-3</v>
      </c>
      <c r="O157">
        <v>2847.8000488299999</v>
      </c>
      <c r="P157">
        <v>5.6823720900000003</v>
      </c>
      <c r="Q157">
        <v>15.361370089999999</v>
      </c>
      <c r="R157">
        <v>14</v>
      </c>
      <c r="S157">
        <v>-1.6554917099999999</v>
      </c>
      <c r="T157">
        <v>-78.678192139999993</v>
      </c>
      <c r="U157">
        <v>51.406917569999997</v>
      </c>
      <c r="V157">
        <v>22</v>
      </c>
      <c r="W157">
        <v>1187.5</v>
      </c>
      <c r="Y157" s="3">
        <v>1274</v>
      </c>
    </row>
    <row r="158" spans="1:25" x14ac:dyDescent="0.3">
      <c r="A158">
        <v>157</v>
      </c>
      <c r="B158" t="s">
        <v>212</v>
      </c>
      <c r="C158">
        <v>-78.678219999999996</v>
      </c>
      <c r="E158">
        <v>-1.65546333333333</v>
      </c>
      <c r="F158" s="1">
        <v>4.6649275000000001</v>
      </c>
      <c r="G158" s="2">
        <f t="shared" si="4"/>
        <v>0.28176756666666652</v>
      </c>
      <c r="H158">
        <v>1.7</v>
      </c>
      <c r="I158">
        <v>2847.4</v>
      </c>
      <c r="J158">
        <v>311.07</v>
      </c>
      <c r="K158">
        <v>-2.2980000999999999</v>
      </c>
      <c r="L158">
        <v>2.8339500399999999</v>
      </c>
      <c r="M158">
        <v>8.8590002099999996</v>
      </c>
      <c r="N158">
        <v>-4.3520900000000003E-3</v>
      </c>
      <c r="O158">
        <v>2847.3999023400002</v>
      </c>
      <c r="P158">
        <v>5.6863722799999996</v>
      </c>
      <c r="Q158">
        <v>16.79373932</v>
      </c>
      <c r="R158">
        <v>16</v>
      </c>
      <c r="S158">
        <v>-1.6554633400000001</v>
      </c>
      <c r="T158">
        <v>-78.678222660000003</v>
      </c>
      <c r="U158">
        <v>51.392215729999997</v>
      </c>
      <c r="V158">
        <v>22</v>
      </c>
      <c r="W158">
        <v>1277.5</v>
      </c>
      <c r="Y158" s="3">
        <v>1277.5</v>
      </c>
    </row>
    <row r="159" spans="1:25" x14ac:dyDescent="0.3">
      <c r="A159">
        <v>158</v>
      </c>
      <c r="B159" t="s">
        <v>213</v>
      </c>
      <c r="C159">
        <v>-78.678253333333302</v>
      </c>
      <c r="E159">
        <v>-1.65543166666666</v>
      </c>
      <c r="F159" s="1">
        <v>4.8950085999999997</v>
      </c>
      <c r="G159" s="2">
        <f t="shared" si="4"/>
        <v>0.11705650000000012</v>
      </c>
      <c r="H159">
        <v>1.7</v>
      </c>
      <c r="I159">
        <v>2846.9</v>
      </c>
      <c r="J159">
        <v>311.98</v>
      </c>
      <c r="K159">
        <v>-2.4510002100000001</v>
      </c>
      <c r="L159">
        <v>4.0600500100000003</v>
      </c>
      <c r="M159">
        <v>8.8300504699999998</v>
      </c>
      <c r="N159">
        <v>4.0715870000000001E-2</v>
      </c>
      <c r="O159">
        <v>2846.8999023400002</v>
      </c>
      <c r="P159">
        <v>5.6907634700000003</v>
      </c>
      <c r="Q159">
        <v>17.622030259999999</v>
      </c>
      <c r="R159">
        <v>16</v>
      </c>
      <c r="S159">
        <v>-1.65543163</v>
      </c>
      <c r="T159">
        <v>-78.678253170000005</v>
      </c>
      <c r="U159">
        <v>51.379127500000003</v>
      </c>
      <c r="V159">
        <v>22</v>
      </c>
      <c r="W159">
        <v>1324</v>
      </c>
      <c r="Y159" s="3">
        <v>1282.5</v>
      </c>
    </row>
    <row r="160" spans="1:25" x14ac:dyDescent="0.3">
      <c r="A160">
        <v>159</v>
      </c>
      <c r="B160" t="s">
        <v>214</v>
      </c>
      <c r="C160">
        <v>-78.678286666666594</v>
      </c>
      <c r="E160">
        <v>-1.65540166666666</v>
      </c>
      <c r="F160" s="1">
        <v>4.9217740000000001</v>
      </c>
      <c r="G160" s="2">
        <f t="shared" si="4"/>
        <v>-8.836233333332796E-3</v>
      </c>
      <c r="H160">
        <v>1.7</v>
      </c>
      <c r="I160">
        <v>2846.3</v>
      </c>
      <c r="J160">
        <v>311.44</v>
      </c>
      <c r="K160">
        <v>-2.71905017</v>
      </c>
      <c r="L160">
        <v>3.98400021</v>
      </c>
      <c r="M160">
        <v>9.0589504200000004</v>
      </c>
      <c r="N160">
        <v>6.5181790000000003E-2</v>
      </c>
      <c r="O160">
        <v>2846.3000488299999</v>
      </c>
      <c r="P160">
        <v>5.6948857300000002</v>
      </c>
      <c r="Q160">
        <v>17.718385699999999</v>
      </c>
      <c r="R160">
        <v>17</v>
      </c>
      <c r="S160">
        <v>-1.65540171</v>
      </c>
      <c r="T160">
        <v>-78.678283690000001</v>
      </c>
      <c r="U160">
        <v>51.365196230000002</v>
      </c>
      <c r="V160">
        <v>22</v>
      </c>
      <c r="W160">
        <v>1315.5</v>
      </c>
      <c r="Y160" s="3">
        <v>1299</v>
      </c>
    </row>
    <row r="161" spans="1:25" x14ac:dyDescent="0.3">
      <c r="A161">
        <v>160</v>
      </c>
      <c r="B161" t="s">
        <v>215</v>
      </c>
      <c r="C161">
        <v>-78.678318333333294</v>
      </c>
      <c r="E161">
        <v>-1.65537166666666</v>
      </c>
      <c r="F161" s="1">
        <v>4.9171414000000002</v>
      </c>
      <c r="G161" s="2">
        <f t="shared" si="4"/>
        <v>3.5987599999999974E-2</v>
      </c>
      <c r="H161">
        <v>1.7</v>
      </c>
      <c r="I161">
        <v>2845.9</v>
      </c>
      <c r="J161">
        <v>311.27999999999997</v>
      </c>
      <c r="K161">
        <v>-2.4510002100000001</v>
      </c>
      <c r="L161">
        <v>3.3319501900000001</v>
      </c>
      <c r="M161">
        <v>8.4490499499999991</v>
      </c>
      <c r="N161">
        <v>-2.205843E-2</v>
      </c>
      <c r="O161">
        <v>2845.8999023400002</v>
      </c>
      <c r="P161">
        <v>5.6998238600000004</v>
      </c>
      <c r="Q161">
        <v>17.701707840000001</v>
      </c>
      <c r="R161">
        <v>16</v>
      </c>
      <c r="S161">
        <v>-1.6553716700000001</v>
      </c>
      <c r="T161">
        <v>-78.678321839999995</v>
      </c>
      <c r="U161">
        <v>51.351387019999997</v>
      </c>
      <c r="V161">
        <v>22</v>
      </c>
      <c r="W161">
        <v>1314</v>
      </c>
      <c r="Y161" s="3">
        <v>1307</v>
      </c>
    </row>
    <row r="162" spans="1:25" x14ac:dyDescent="0.3">
      <c r="A162">
        <v>161</v>
      </c>
      <c r="B162" t="s">
        <v>216</v>
      </c>
      <c r="C162">
        <v>-78.6783516666666</v>
      </c>
      <c r="E162">
        <v>-1.65534166666666</v>
      </c>
      <c r="F162" s="1">
        <v>4.9480247000000004</v>
      </c>
      <c r="G162" s="2">
        <f t="shared" si="4"/>
        <v>-0.12945268333333351</v>
      </c>
      <c r="H162">
        <v>1.6</v>
      </c>
      <c r="I162">
        <v>2845.7</v>
      </c>
      <c r="J162">
        <v>314.24</v>
      </c>
      <c r="K162">
        <v>-2.5279500499999998</v>
      </c>
      <c r="L162">
        <v>3.9450001700000001</v>
      </c>
      <c r="M162">
        <v>8.7979507399999992</v>
      </c>
      <c r="N162">
        <v>3.5087880000000002E-2</v>
      </c>
      <c r="O162">
        <v>2845.6999511700001</v>
      </c>
      <c r="P162">
        <v>5.7044415500000003</v>
      </c>
      <c r="Q162">
        <v>17.8128891</v>
      </c>
      <c r="R162">
        <v>16</v>
      </c>
      <c r="S162">
        <v>-1.6553416299999999</v>
      </c>
      <c r="T162">
        <v>-78.678352360000005</v>
      </c>
      <c r="U162">
        <v>51.335350040000002</v>
      </c>
      <c r="V162">
        <v>22</v>
      </c>
      <c r="W162">
        <v>1282.5</v>
      </c>
      <c r="Y162" s="3">
        <v>1308.5</v>
      </c>
    </row>
    <row r="163" spans="1:25" x14ac:dyDescent="0.3">
      <c r="A163">
        <v>162</v>
      </c>
      <c r="B163" t="s">
        <v>217</v>
      </c>
      <c r="C163">
        <v>-78.678383333333301</v>
      </c>
      <c r="E163">
        <v>-1.6553116666666601</v>
      </c>
      <c r="F163" s="1">
        <v>4.6731629999999997</v>
      </c>
      <c r="G163" s="2">
        <f t="shared" si="4"/>
        <v>-0.25011201666666666</v>
      </c>
      <c r="H163">
        <v>1.6</v>
      </c>
      <c r="I163">
        <v>2845.4</v>
      </c>
      <c r="J163">
        <v>312.58999999999997</v>
      </c>
      <c r="K163">
        <v>-3.1410000299999998</v>
      </c>
      <c r="L163">
        <v>3.86895013</v>
      </c>
      <c r="M163">
        <v>9.4339504200000004</v>
      </c>
      <c r="N163">
        <v>0.10659473999999999</v>
      </c>
      <c r="O163">
        <v>2845.3999023400002</v>
      </c>
      <c r="P163">
        <v>5.7081136700000004</v>
      </c>
      <c r="Q163">
        <v>16.82338524</v>
      </c>
      <c r="R163">
        <v>15</v>
      </c>
      <c r="S163">
        <v>-1.6553116999999999</v>
      </c>
      <c r="T163">
        <v>-78.678382869999993</v>
      </c>
      <c r="U163">
        <v>51.303764340000001</v>
      </c>
      <c r="V163">
        <v>21</v>
      </c>
      <c r="W163">
        <v>1266</v>
      </c>
      <c r="Y163" s="3">
        <v>1312</v>
      </c>
    </row>
    <row r="164" spans="1:25" x14ac:dyDescent="0.3">
      <c r="A164">
        <v>163</v>
      </c>
      <c r="B164" t="s">
        <v>218</v>
      </c>
      <c r="C164">
        <v>-78.678411666666605</v>
      </c>
      <c r="E164">
        <v>-1.6552816666666601</v>
      </c>
      <c r="F164" s="1">
        <v>4.5233790000000003</v>
      </c>
      <c r="G164" s="2">
        <f t="shared" si="4"/>
        <v>-1.0337308333332981E-2</v>
      </c>
      <c r="H164">
        <v>1.6</v>
      </c>
      <c r="I164">
        <v>2845.2</v>
      </c>
      <c r="J164">
        <v>310.75</v>
      </c>
      <c r="K164">
        <v>-2.8729500799999999</v>
      </c>
      <c r="L164">
        <v>4.3669500399999999</v>
      </c>
      <c r="M164">
        <v>8.9599504499999991</v>
      </c>
      <c r="N164">
        <v>7.6418219999999995E-2</v>
      </c>
      <c r="O164">
        <v>2845.1999511700001</v>
      </c>
      <c r="P164">
        <v>5.7133307499999999</v>
      </c>
      <c r="Q164">
        <v>16.284162519999999</v>
      </c>
      <c r="R164">
        <v>15</v>
      </c>
      <c r="S164">
        <v>-1.65528166</v>
      </c>
      <c r="T164">
        <v>-78.678413390000003</v>
      </c>
      <c r="U164">
        <v>51.2877121</v>
      </c>
      <c r="V164">
        <v>23</v>
      </c>
      <c r="W164">
        <v>1229</v>
      </c>
      <c r="Y164" s="3">
        <v>1314</v>
      </c>
    </row>
    <row r="165" spans="1:25" x14ac:dyDescent="0.3">
      <c r="A165">
        <v>164</v>
      </c>
      <c r="B165" t="s">
        <v>219</v>
      </c>
      <c r="C165">
        <v>-78.678443333333306</v>
      </c>
      <c r="E165">
        <v>-1.6552533333333299</v>
      </c>
      <c r="F165" s="1">
        <v>4.5213200000000002</v>
      </c>
      <c r="G165" s="2">
        <f t="shared" si="4"/>
        <v>-0.33499841666666669</v>
      </c>
      <c r="H165">
        <v>1.6</v>
      </c>
      <c r="I165">
        <v>2845.3</v>
      </c>
      <c r="J165">
        <v>309.12</v>
      </c>
      <c r="K165">
        <v>-2.4510002100000001</v>
      </c>
      <c r="L165">
        <v>2.5660500499999999</v>
      </c>
      <c r="M165">
        <v>8.4000005699999996</v>
      </c>
      <c r="N165">
        <v>-5.1461519999999997E-2</v>
      </c>
      <c r="O165">
        <v>2845.3000488299999</v>
      </c>
      <c r="P165">
        <v>5.7172408099999998</v>
      </c>
      <c r="Q165">
        <v>16.27675056</v>
      </c>
      <c r="R165">
        <v>14</v>
      </c>
      <c r="S165">
        <v>-1.6552532900000001</v>
      </c>
      <c r="T165">
        <v>-78.678443909999999</v>
      </c>
      <c r="U165">
        <v>51.27059174</v>
      </c>
      <c r="V165">
        <v>23</v>
      </c>
      <c r="W165">
        <v>1087.5</v>
      </c>
      <c r="Y165" s="3">
        <v>1315.5</v>
      </c>
    </row>
    <row r="166" spans="1:25" x14ac:dyDescent="0.3">
      <c r="A166">
        <v>165</v>
      </c>
      <c r="B166" t="s">
        <v>220</v>
      </c>
      <c r="C166">
        <v>-78.678473333333301</v>
      </c>
      <c r="E166">
        <v>-1.65522999999999</v>
      </c>
      <c r="F166" s="1">
        <v>3.8573284000000001</v>
      </c>
      <c r="G166" s="2">
        <f t="shared" si="4"/>
        <v>-0.6550269000000003</v>
      </c>
      <c r="H166">
        <v>1.6</v>
      </c>
      <c r="I166">
        <v>2845</v>
      </c>
      <c r="J166">
        <v>313.04000000000002</v>
      </c>
      <c r="K166">
        <v>-2.2600500600000002</v>
      </c>
      <c r="L166">
        <v>5.2860002499999998</v>
      </c>
      <c r="M166">
        <v>9.3190507900000004</v>
      </c>
      <c r="N166">
        <v>0.13516992</v>
      </c>
      <c r="O166">
        <v>2845</v>
      </c>
      <c r="P166">
        <v>5.7201404599999996</v>
      </c>
      <c r="Q166">
        <v>13.886382100000001</v>
      </c>
      <c r="R166">
        <v>12</v>
      </c>
      <c r="S166">
        <v>-1.6552300499999999</v>
      </c>
      <c r="T166">
        <v>-78.678474429999994</v>
      </c>
      <c r="U166">
        <v>51.254520419999999</v>
      </c>
      <c r="V166">
        <v>20</v>
      </c>
      <c r="W166">
        <v>960</v>
      </c>
      <c r="Y166" s="3">
        <v>1317</v>
      </c>
    </row>
    <row r="167" spans="1:25" x14ac:dyDescent="0.3">
      <c r="A167">
        <v>166</v>
      </c>
      <c r="B167" t="s">
        <v>221</v>
      </c>
      <c r="C167">
        <v>-78.6785</v>
      </c>
      <c r="E167">
        <v>-1.6552116666666601</v>
      </c>
      <c r="F167" s="1">
        <v>3.3647391999999998</v>
      </c>
      <c r="G167" s="2">
        <f t="shared" si="4"/>
        <v>-0.35357124999999984</v>
      </c>
      <c r="H167">
        <v>1.6</v>
      </c>
      <c r="I167">
        <v>2844.8</v>
      </c>
      <c r="J167">
        <v>307.98</v>
      </c>
      <c r="K167">
        <v>-2.60400009</v>
      </c>
      <c r="L167">
        <v>3.6769502200000002</v>
      </c>
      <c r="M167">
        <v>8.6839504200000004</v>
      </c>
      <c r="N167">
        <v>1.627207E-2</v>
      </c>
      <c r="O167">
        <v>2844.8000488299999</v>
      </c>
      <c r="P167">
        <v>5.7233214400000003</v>
      </c>
      <c r="Q167">
        <v>12.113060949999999</v>
      </c>
      <c r="R167">
        <v>11</v>
      </c>
      <c r="S167">
        <v>-1.65521169</v>
      </c>
      <c r="T167">
        <v>-78.678497309999997</v>
      </c>
      <c r="U167">
        <v>51.24291229</v>
      </c>
      <c r="V167">
        <v>21</v>
      </c>
      <c r="W167">
        <v>994</v>
      </c>
      <c r="Y167" s="3">
        <v>1318.5</v>
      </c>
    </row>
    <row r="168" spans="1:25" x14ac:dyDescent="0.3">
      <c r="A168">
        <v>167</v>
      </c>
      <c r="B168" t="s">
        <v>222</v>
      </c>
      <c r="C168">
        <v>-78.678524999999993</v>
      </c>
      <c r="E168">
        <v>-1.655195</v>
      </c>
      <c r="F168" s="1">
        <v>3.1310554000000002</v>
      </c>
      <c r="G168" s="2">
        <f t="shared" si="4"/>
        <v>-0.14596654166666667</v>
      </c>
      <c r="H168">
        <v>1.6</v>
      </c>
      <c r="I168">
        <v>2844.4</v>
      </c>
      <c r="J168">
        <v>307.83999999999997</v>
      </c>
      <c r="K168">
        <v>-2.71905017</v>
      </c>
      <c r="L168">
        <v>3.5239501</v>
      </c>
      <c r="M168">
        <v>8.7720003099999992</v>
      </c>
      <c r="N168">
        <v>2.171534E-2</v>
      </c>
      <c r="O168">
        <v>2844.3999023400002</v>
      </c>
      <c r="P168">
        <v>5.7263746299999996</v>
      </c>
      <c r="Q168">
        <v>11.27179909</v>
      </c>
      <c r="R168">
        <v>10</v>
      </c>
      <c r="S168">
        <v>-1.655195</v>
      </c>
      <c r="T168">
        <v>-78.678527829999993</v>
      </c>
      <c r="U168">
        <v>51.237716669999998</v>
      </c>
      <c r="V168">
        <v>22</v>
      </c>
      <c r="W168">
        <v>985</v>
      </c>
      <c r="Y168" s="3">
        <v>1319.5</v>
      </c>
    </row>
    <row r="169" spans="1:25" x14ac:dyDescent="0.3">
      <c r="A169">
        <v>168</v>
      </c>
      <c r="B169" t="s">
        <v>223</v>
      </c>
      <c r="C169">
        <v>-78.678546666666605</v>
      </c>
      <c r="E169">
        <v>-1.6551800000000001</v>
      </c>
      <c r="F169" s="1">
        <v>2.9539909999999998</v>
      </c>
      <c r="G169" s="2">
        <f t="shared" si="4"/>
        <v>-0.40585860833333326</v>
      </c>
      <c r="H169">
        <v>1.6</v>
      </c>
      <c r="I169">
        <v>2844.1</v>
      </c>
      <c r="J169">
        <v>307.88</v>
      </c>
      <c r="K169">
        <v>-2.33595014</v>
      </c>
      <c r="L169">
        <v>3.4860000599999998</v>
      </c>
      <c r="M169">
        <v>8.7730503100000004</v>
      </c>
      <c r="N169">
        <v>1.0333480000000001E-2</v>
      </c>
      <c r="O169">
        <v>2844.1000976599998</v>
      </c>
      <c r="P169">
        <v>5.7292194399999996</v>
      </c>
      <c r="Q169">
        <v>10.63436699</v>
      </c>
      <c r="R169">
        <v>8</v>
      </c>
      <c r="S169">
        <v>-1.65517998</v>
      </c>
      <c r="T169">
        <v>-78.678543090000005</v>
      </c>
      <c r="U169">
        <v>51.238048550000002</v>
      </c>
      <c r="V169">
        <v>22</v>
      </c>
      <c r="W169">
        <v>984</v>
      </c>
      <c r="Y169" s="3">
        <v>1320.5</v>
      </c>
    </row>
    <row r="170" spans="1:25" x14ac:dyDescent="0.3">
      <c r="A170">
        <v>169</v>
      </c>
      <c r="B170" t="s">
        <v>224</v>
      </c>
      <c r="C170">
        <v>-78.678566666666597</v>
      </c>
      <c r="E170">
        <v>-1.65516833333333</v>
      </c>
      <c r="F170" s="1">
        <v>2.3229413000000001</v>
      </c>
      <c r="G170" s="2">
        <f t="shared" si="4"/>
        <v>-0.67484384166666656</v>
      </c>
      <c r="H170">
        <v>1.7</v>
      </c>
      <c r="I170">
        <v>2843.9</v>
      </c>
      <c r="J170">
        <v>301.68</v>
      </c>
      <c r="K170">
        <v>-5.9760003099999999</v>
      </c>
      <c r="L170">
        <v>5.6689500800000001</v>
      </c>
      <c r="M170">
        <v>7.5190501200000002</v>
      </c>
      <c r="N170">
        <v>0.15588409</v>
      </c>
      <c r="O170">
        <v>2843.8999023400002</v>
      </c>
      <c r="P170">
        <v>5.7312250100000002</v>
      </c>
      <c r="Q170">
        <v>8.3625888800000006</v>
      </c>
      <c r="R170">
        <v>7</v>
      </c>
      <c r="S170">
        <v>-1.65516829</v>
      </c>
      <c r="T170">
        <v>-78.678565980000002</v>
      </c>
      <c r="U170">
        <v>51.245166779999998</v>
      </c>
      <c r="V170">
        <v>22</v>
      </c>
      <c r="W170">
        <v>977.5</v>
      </c>
      <c r="Y170" s="3">
        <v>1323</v>
      </c>
    </row>
    <row r="171" spans="1:25" x14ac:dyDescent="0.3">
      <c r="A171">
        <v>170</v>
      </c>
      <c r="B171" t="s">
        <v>225</v>
      </c>
      <c r="C171">
        <v>-78.678583333333293</v>
      </c>
      <c r="E171">
        <v>-1.65516</v>
      </c>
      <c r="F171" s="1">
        <v>1.7701297</v>
      </c>
      <c r="G171" s="2">
        <f t="shared" si="4"/>
        <v>-0.28747230000000001</v>
      </c>
      <c r="H171">
        <v>1.7</v>
      </c>
      <c r="I171">
        <v>2843.3</v>
      </c>
      <c r="J171">
        <v>293.07</v>
      </c>
      <c r="K171">
        <v>-3.63900018</v>
      </c>
      <c r="L171">
        <v>3.5620501</v>
      </c>
      <c r="M171">
        <v>10.96695042</v>
      </c>
      <c r="N171">
        <v>0.25156944999999997</v>
      </c>
      <c r="O171">
        <v>2843.3000488299999</v>
      </c>
      <c r="P171">
        <v>5.7329063400000004</v>
      </c>
      <c r="Q171">
        <v>6.3724665600000003</v>
      </c>
      <c r="R171">
        <v>5</v>
      </c>
      <c r="S171">
        <v>-1.65515995</v>
      </c>
      <c r="T171">
        <v>-78.67858124</v>
      </c>
      <c r="U171">
        <v>51.257682799999998</v>
      </c>
      <c r="V171">
        <v>23</v>
      </c>
      <c r="W171">
        <v>982.5</v>
      </c>
      <c r="Y171" s="3">
        <v>1324</v>
      </c>
    </row>
    <row r="172" spans="1:25" x14ac:dyDescent="0.3">
      <c r="A172">
        <v>171</v>
      </c>
      <c r="B172" t="s">
        <v>226</v>
      </c>
      <c r="C172">
        <v>-78.678598333333298</v>
      </c>
      <c r="E172">
        <v>-1.6551566666666599</v>
      </c>
      <c r="F172" s="1">
        <v>1.7582911000000001</v>
      </c>
      <c r="G172" s="2">
        <f t="shared" si="4"/>
        <v>6.738575833333342E-2</v>
      </c>
      <c r="H172">
        <v>1.7</v>
      </c>
      <c r="I172">
        <v>2843</v>
      </c>
      <c r="J172">
        <v>283.64</v>
      </c>
      <c r="K172">
        <v>-1.6849501099999999</v>
      </c>
      <c r="L172">
        <v>4.3279500000000004</v>
      </c>
      <c r="M172">
        <v>9.2050504699999998</v>
      </c>
      <c r="N172">
        <v>7.0003209999999996E-2</v>
      </c>
      <c r="O172">
        <v>2843</v>
      </c>
      <c r="P172">
        <v>5.7341933300000001</v>
      </c>
      <c r="Q172">
        <v>6.3298478100000004</v>
      </c>
      <c r="R172">
        <v>6</v>
      </c>
      <c r="S172">
        <v>-1.6551566099999999</v>
      </c>
      <c r="T172">
        <v>-78.678596499999998</v>
      </c>
      <c r="U172">
        <v>51.284366609999999</v>
      </c>
      <c r="V172">
        <v>23</v>
      </c>
      <c r="W172">
        <v>1018.5</v>
      </c>
      <c r="Y172" s="3">
        <v>1324</v>
      </c>
    </row>
    <row r="173" spans="1:25" x14ac:dyDescent="0.3">
      <c r="A173">
        <v>172</v>
      </c>
      <c r="B173" t="s">
        <v>227</v>
      </c>
      <c r="C173">
        <v>-78.678611666666598</v>
      </c>
      <c r="E173">
        <v>-1.6551516666666599</v>
      </c>
      <c r="F173" s="1">
        <v>1.8864570000000001</v>
      </c>
      <c r="G173" s="2">
        <f t="shared" si="4"/>
        <v>0.37454624166666656</v>
      </c>
      <c r="H173">
        <v>1.7</v>
      </c>
      <c r="I173">
        <v>2842.7</v>
      </c>
      <c r="J173">
        <v>277.37</v>
      </c>
      <c r="K173">
        <v>-1.64700007</v>
      </c>
      <c r="L173">
        <v>5.3629503300000003</v>
      </c>
      <c r="M173">
        <v>8.1319503799999993</v>
      </c>
      <c r="N173">
        <v>2.6073989999999998E-2</v>
      </c>
      <c r="O173">
        <v>2842.6999511700001</v>
      </c>
      <c r="P173">
        <v>5.7360363000000003</v>
      </c>
      <c r="Q173">
        <v>6.7912449800000001</v>
      </c>
      <c r="R173">
        <v>8</v>
      </c>
      <c r="S173">
        <v>-1.6551517200000001</v>
      </c>
      <c r="T173">
        <v>-78.678611759999995</v>
      </c>
      <c r="U173">
        <v>51.304843900000002</v>
      </c>
      <c r="V173">
        <v>23</v>
      </c>
      <c r="W173">
        <v>1195</v>
      </c>
      <c r="Y173" s="3">
        <v>1338</v>
      </c>
    </row>
    <row r="174" spans="1:25" x14ac:dyDescent="0.3">
      <c r="A174">
        <v>173</v>
      </c>
      <c r="B174" t="s">
        <v>228</v>
      </c>
      <c r="C174">
        <v>-78.678631666666604</v>
      </c>
      <c r="E174">
        <v>-1.6551466666666601</v>
      </c>
      <c r="F174" s="1">
        <v>2.4449306000000002</v>
      </c>
      <c r="G174" s="2">
        <f t="shared" si="4"/>
        <v>0.50112490833333312</v>
      </c>
      <c r="H174">
        <v>1.7</v>
      </c>
      <c r="I174">
        <v>2842.7</v>
      </c>
      <c r="J174">
        <v>279.97000000000003</v>
      </c>
      <c r="K174">
        <v>-1.11000001</v>
      </c>
      <c r="L174">
        <v>4.7500500700000003</v>
      </c>
      <c r="M174">
        <v>8.4300003100000005</v>
      </c>
      <c r="N174">
        <v>1.182449E-2</v>
      </c>
      <c r="O174">
        <v>2842.6999511700001</v>
      </c>
      <c r="P174">
        <v>5.7383613599999999</v>
      </c>
      <c r="Q174">
        <v>8.8017501800000009</v>
      </c>
      <c r="R174">
        <v>9</v>
      </c>
      <c r="S174">
        <v>-1.6551467200000001</v>
      </c>
      <c r="T174">
        <v>-78.678634639999999</v>
      </c>
      <c r="U174">
        <v>51.349823000000001</v>
      </c>
      <c r="V174">
        <v>23</v>
      </c>
      <c r="W174">
        <v>1494.5</v>
      </c>
      <c r="Y174" s="3">
        <v>1348</v>
      </c>
    </row>
    <row r="175" spans="1:25" x14ac:dyDescent="0.3">
      <c r="A175">
        <v>174</v>
      </c>
      <c r="B175" t="s">
        <v>229</v>
      </c>
      <c r="C175">
        <v>-78.678653333333301</v>
      </c>
      <c r="E175">
        <v>-1.65513833333333</v>
      </c>
      <c r="F175" s="1">
        <v>2.7686907999999999</v>
      </c>
      <c r="G175" s="2">
        <f t="shared" si="4"/>
        <v>0.14249231666666665</v>
      </c>
      <c r="H175">
        <v>1.7</v>
      </c>
      <c r="I175">
        <v>2842.6</v>
      </c>
      <c r="J175">
        <v>285.64999999999998</v>
      </c>
      <c r="K175">
        <v>-2.2210500199999998</v>
      </c>
      <c r="L175">
        <v>4.3669500399999999</v>
      </c>
      <c r="M175">
        <v>8.6299505199999995</v>
      </c>
      <c r="N175">
        <v>3.058785E-2</v>
      </c>
      <c r="O175">
        <v>2842.6000976599998</v>
      </c>
      <c r="P175">
        <v>5.7410101899999999</v>
      </c>
      <c r="Q175">
        <v>9.9672870600000003</v>
      </c>
      <c r="R175">
        <v>10</v>
      </c>
      <c r="S175">
        <v>-1.65513837</v>
      </c>
      <c r="T175">
        <v>-78.678649899999996</v>
      </c>
      <c r="U175">
        <v>51.373405460000001</v>
      </c>
      <c r="V175">
        <v>23</v>
      </c>
      <c r="W175">
        <v>1565.5</v>
      </c>
      <c r="Y175" s="3">
        <v>1373.5</v>
      </c>
    </row>
    <row r="176" spans="1:25" x14ac:dyDescent="0.3">
      <c r="A176">
        <v>175</v>
      </c>
      <c r="B176" t="s">
        <v>230</v>
      </c>
      <c r="C176">
        <v>-78.678674999999998</v>
      </c>
      <c r="E176">
        <v>-1.65512833333333</v>
      </c>
      <c r="F176" s="1">
        <v>2.8026626000000001</v>
      </c>
      <c r="G176" s="2">
        <f t="shared" si="4"/>
        <v>6.6570716666666696E-2</v>
      </c>
      <c r="H176">
        <v>1.7</v>
      </c>
      <c r="I176">
        <v>2842.7</v>
      </c>
      <c r="J176">
        <v>299.61</v>
      </c>
      <c r="K176">
        <v>-4.0219502399999998</v>
      </c>
      <c r="L176">
        <v>5.1709504099999997</v>
      </c>
      <c r="M176">
        <v>6.9439501799999999</v>
      </c>
      <c r="N176">
        <v>-7.8732400000000001E-3</v>
      </c>
      <c r="O176">
        <v>2842.6999511700001</v>
      </c>
      <c r="P176">
        <v>5.7439608599999996</v>
      </c>
      <c r="Q176">
        <v>10.0895853</v>
      </c>
      <c r="R176">
        <v>9</v>
      </c>
      <c r="S176">
        <v>-1.65512836</v>
      </c>
      <c r="T176">
        <v>-78.678672789999993</v>
      </c>
      <c r="U176">
        <v>51.371360780000003</v>
      </c>
      <c r="V176">
        <v>23</v>
      </c>
      <c r="W176">
        <v>1112</v>
      </c>
      <c r="Y176" s="3">
        <v>1375</v>
      </c>
    </row>
    <row r="177" spans="1:25" x14ac:dyDescent="0.3">
      <c r="A177">
        <v>176</v>
      </c>
      <c r="B177" t="s">
        <v>231</v>
      </c>
      <c r="C177">
        <v>-78.678695000000005</v>
      </c>
      <c r="E177">
        <v>-1.6551133333333301</v>
      </c>
      <c r="F177" s="1">
        <v>3.0384052000000001</v>
      </c>
      <c r="G177" s="2">
        <f t="shared" si="4"/>
        <v>0.54320342499999985</v>
      </c>
      <c r="H177">
        <v>1.7</v>
      </c>
      <c r="I177">
        <v>2842.8</v>
      </c>
      <c r="J177">
        <v>303.66000000000003</v>
      </c>
      <c r="K177">
        <v>-2.37495017</v>
      </c>
      <c r="L177">
        <v>3.8299500900000001</v>
      </c>
      <c r="M177">
        <v>8.2090501800000002</v>
      </c>
      <c r="N177">
        <v>-2.6393590000000001E-2</v>
      </c>
      <c r="O177">
        <v>2842.8000488299999</v>
      </c>
      <c r="P177">
        <v>5.7458043099999996</v>
      </c>
      <c r="Q177">
        <v>10.938258169999999</v>
      </c>
      <c r="R177">
        <v>10</v>
      </c>
      <c r="S177">
        <v>-1.65511334</v>
      </c>
      <c r="T177">
        <v>-78.678695680000004</v>
      </c>
      <c r="U177">
        <v>51.37258911</v>
      </c>
      <c r="V177">
        <v>24</v>
      </c>
      <c r="W177">
        <v>974.5</v>
      </c>
      <c r="Y177" s="3">
        <v>1379.5</v>
      </c>
    </row>
    <row r="178" spans="1:25" x14ac:dyDescent="0.3">
      <c r="A178">
        <v>177</v>
      </c>
      <c r="B178" t="s">
        <v>232</v>
      </c>
      <c r="C178">
        <v>-78.678721666666604</v>
      </c>
      <c r="E178">
        <v>-1.655095</v>
      </c>
      <c r="F178" s="1">
        <v>3.8037972</v>
      </c>
      <c r="G178" s="2">
        <f t="shared" si="4"/>
        <v>0.65961666666666663</v>
      </c>
      <c r="H178">
        <v>1.7</v>
      </c>
      <c r="I178">
        <v>2842.7</v>
      </c>
      <c r="J178">
        <v>305.73</v>
      </c>
      <c r="K178">
        <v>-2.94900012</v>
      </c>
      <c r="L178">
        <v>4.8259501499999997</v>
      </c>
      <c r="M178">
        <v>8.3620500599999996</v>
      </c>
      <c r="N178">
        <v>4.8058209999999997E-2</v>
      </c>
      <c r="O178">
        <v>2842.6999511700001</v>
      </c>
      <c r="P178">
        <v>5.7493972800000002</v>
      </c>
      <c r="Q178">
        <v>13.69366932</v>
      </c>
      <c r="R178">
        <v>13</v>
      </c>
      <c r="S178">
        <v>-1.6550949800000001</v>
      </c>
      <c r="T178">
        <v>-78.678718570000001</v>
      </c>
      <c r="U178">
        <v>51.362998959999999</v>
      </c>
      <c r="V178">
        <v>23</v>
      </c>
      <c r="W178">
        <v>1088</v>
      </c>
      <c r="Y178" s="3">
        <v>1380.5</v>
      </c>
    </row>
    <row r="179" spans="1:25" x14ac:dyDescent="0.3">
      <c r="A179">
        <v>178</v>
      </c>
      <c r="B179" t="s">
        <v>233</v>
      </c>
      <c r="C179">
        <v>-78.678751666666599</v>
      </c>
      <c r="E179">
        <v>-1.65507</v>
      </c>
      <c r="F179" s="1">
        <v>4.2593265000000002</v>
      </c>
      <c r="G179" s="2">
        <f t="shared" si="4"/>
        <v>0.41250691666666661</v>
      </c>
      <c r="H179">
        <v>1.7</v>
      </c>
      <c r="I179">
        <v>2842.2</v>
      </c>
      <c r="J179">
        <v>310.94</v>
      </c>
      <c r="K179">
        <v>-2.60400009</v>
      </c>
      <c r="L179">
        <v>4.29000044</v>
      </c>
      <c r="M179">
        <v>8.2270507800000008</v>
      </c>
      <c r="N179">
        <v>1.35177E-3</v>
      </c>
      <c r="O179">
        <v>2842.1999511700001</v>
      </c>
      <c r="P179">
        <v>5.7533388099999998</v>
      </c>
      <c r="Q179">
        <v>15.333575250000001</v>
      </c>
      <c r="R179">
        <v>15</v>
      </c>
      <c r="S179">
        <v>-1.6550699499999999</v>
      </c>
      <c r="T179">
        <v>-78.678749080000003</v>
      </c>
      <c r="U179">
        <v>51.352054600000002</v>
      </c>
      <c r="V179">
        <v>23</v>
      </c>
      <c r="W179">
        <v>1229</v>
      </c>
      <c r="Y179" s="3">
        <v>1387.5</v>
      </c>
    </row>
    <row r="180" spans="1:25" x14ac:dyDescent="0.3">
      <c r="A180">
        <v>179</v>
      </c>
      <c r="B180" t="s">
        <v>234</v>
      </c>
      <c r="C180">
        <v>-78.678788333333301</v>
      </c>
      <c r="E180">
        <v>-1.6550400000000001</v>
      </c>
      <c r="F180" s="1">
        <v>4.6546329999999996</v>
      </c>
      <c r="G180" s="2">
        <f t="shared" si="4"/>
        <v>0.32191597499999974</v>
      </c>
      <c r="H180">
        <v>1.8</v>
      </c>
      <c r="I180">
        <v>2841.7</v>
      </c>
      <c r="J180">
        <v>310.67</v>
      </c>
      <c r="K180">
        <v>-1.9530000700000001</v>
      </c>
      <c r="L180">
        <v>4.2130503700000004</v>
      </c>
      <c r="M180">
        <v>8.3650503199999999</v>
      </c>
      <c r="N180">
        <v>-5.7143000000000003E-3</v>
      </c>
      <c r="O180">
        <v>2841.6999511700001</v>
      </c>
      <c r="P180">
        <v>5.7582783700000002</v>
      </c>
      <c r="Q180">
        <v>16.756677629999999</v>
      </c>
      <c r="R180">
        <v>16</v>
      </c>
      <c r="S180">
        <v>-1.6550400300000001</v>
      </c>
      <c r="T180">
        <v>-78.678787229999998</v>
      </c>
      <c r="U180">
        <v>51.34257126</v>
      </c>
      <c r="V180">
        <v>23</v>
      </c>
      <c r="W180">
        <v>1317</v>
      </c>
      <c r="Y180" s="3">
        <v>1390.5</v>
      </c>
    </row>
    <row r="181" spans="1:25" x14ac:dyDescent="0.3">
      <c r="A181">
        <v>180</v>
      </c>
      <c r="B181" t="s">
        <v>235</v>
      </c>
      <c r="C181">
        <v>-78.678821666666593</v>
      </c>
      <c r="E181">
        <v>-1.6550116666666601</v>
      </c>
      <c r="F181" s="1">
        <v>4.8950085999999997</v>
      </c>
      <c r="G181" s="2">
        <f t="shared" si="4"/>
        <v>0.13700180000000017</v>
      </c>
      <c r="H181">
        <v>1.8</v>
      </c>
      <c r="I181">
        <v>2841.5</v>
      </c>
      <c r="J181">
        <v>309.86</v>
      </c>
      <c r="K181">
        <v>-1.6080000400000001</v>
      </c>
      <c r="L181">
        <v>4.3279500000000004</v>
      </c>
      <c r="M181">
        <v>8.5099506399999996</v>
      </c>
      <c r="N181">
        <v>5.9254800000000003E-3</v>
      </c>
      <c r="O181">
        <v>2841.5</v>
      </c>
      <c r="P181">
        <v>5.7629828500000002</v>
      </c>
      <c r="Q181">
        <v>17.622030259999999</v>
      </c>
      <c r="R181">
        <v>17</v>
      </c>
      <c r="S181">
        <v>-1.6550116500000001</v>
      </c>
      <c r="T181">
        <v>-78.678825380000006</v>
      </c>
      <c r="U181">
        <v>51.331039429999997</v>
      </c>
      <c r="V181">
        <v>23</v>
      </c>
      <c r="W181">
        <v>1380.5</v>
      </c>
      <c r="Y181" s="3">
        <v>1393</v>
      </c>
    </row>
    <row r="182" spans="1:25" x14ac:dyDescent="0.3">
      <c r="A182">
        <v>181</v>
      </c>
      <c r="B182" t="s">
        <v>236</v>
      </c>
      <c r="C182">
        <v>-78.67886</v>
      </c>
      <c r="E182">
        <v>-1.6549833333333299</v>
      </c>
      <c r="F182" s="1">
        <v>5.0262623</v>
      </c>
      <c r="G182" s="2">
        <f t="shared" si="4"/>
        <v>0.38269588333333382</v>
      </c>
      <c r="H182">
        <v>1.7</v>
      </c>
      <c r="I182">
        <v>2841.3</v>
      </c>
      <c r="J182">
        <v>309.26</v>
      </c>
      <c r="K182">
        <v>-1.4550000400000001</v>
      </c>
      <c r="L182">
        <v>4.8649501800000001</v>
      </c>
      <c r="M182">
        <v>8.4949502900000002</v>
      </c>
      <c r="N182">
        <v>2.7859869999999998E-2</v>
      </c>
      <c r="O182">
        <v>2841.3000488299999</v>
      </c>
      <c r="P182">
        <v>5.7663025899999996</v>
      </c>
      <c r="Q182">
        <v>18.094543460000001</v>
      </c>
      <c r="R182">
        <v>17</v>
      </c>
      <c r="S182">
        <v>-1.6549832799999999</v>
      </c>
      <c r="T182">
        <v>-78.678863530000001</v>
      </c>
      <c r="U182">
        <v>51.320396420000002</v>
      </c>
      <c r="V182">
        <v>23</v>
      </c>
      <c r="W182">
        <v>1460.5</v>
      </c>
      <c r="Y182" s="3">
        <v>1394.5</v>
      </c>
    </row>
    <row r="183" spans="1:25" x14ac:dyDescent="0.3">
      <c r="A183">
        <v>182</v>
      </c>
      <c r="B183" t="s">
        <v>237</v>
      </c>
      <c r="C183">
        <v>-78.678896666666603</v>
      </c>
      <c r="E183">
        <v>-1.6549499999999999</v>
      </c>
      <c r="F183" s="1">
        <v>5.5883393000000003</v>
      </c>
      <c r="G183" s="2">
        <f t="shared" si="4"/>
        <v>0.339459433333333</v>
      </c>
      <c r="H183">
        <v>1.7</v>
      </c>
      <c r="I183">
        <v>2841.4</v>
      </c>
      <c r="J183">
        <v>312.85000000000002</v>
      </c>
      <c r="K183">
        <v>-2.9110500799999999</v>
      </c>
      <c r="L183">
        <v>4.7880001099999996</v>
      </c>
      <c r="M183">
        <v>9.1459503200000007</v>
      </c>
      <c r="N183">
        <v>0.11237639000000001</v>
      </c>
      <c r="O183">
        <v>2841.3999023400002</v>
      </c>
      <c r="P183">
        <v>5.7713622999999998</v>
      </c>
      <c r="Q183">
        <v>20.11802101</v>
      </c>
      <c r="R183">
        <v>18</v>
      </c>
      <c r="S183">
        <v>-1.65495002</v>
      </c>
      <c r="T183">
        <v>-78.678894040000003</v>
      </c>
      <c r="U183">
        <v>51.301971440000003</v>
      </c>
      <c r="V183">
        <v>23</v>
      </c>
      <c r="W183">
        <v>1521.5</v>
      </c>
      <c r="Y183" s="3">
        <v>1395</v>
      </c>
    </row>
    <row r="184" spans="1:25" x14ac:dyDescent="0.3">
      <c r="A184">
        <v>183</v>
      </c>
      <c r="B184" t="s">
        <v>238</v>
      </c>
      <c r="C184">
        <v>-78.6789316666666</v>
      </c>
      <c r="E184">
        <v>-1.6549133333333299</v>
      </c>
      <c r="F184" s="1">
        <v>5.6089279999999997</v>
      </c>
      <c r="G184" s="2">
        <f t="shared" si="4"/>
        <v>-6.7857716666666734E-2</v>
      </c>
      <c r="H184">
        <v>1.7</v>
      </c>
      <c r="I184">
        <v>2841.3</v>
      </c>
      <c r="J184">
        <v>312.64999999999998</v>
      </c>
      <c r="K184">
        <v>-2.94900012</v>
      </c>
      <c r="L184">
        <v>4.2520503999999999</v>
      </c>
      <c r="M184">
        <v>8.4690008199999998</v>
      </c>
      <c r="N184">
        <v>3.069645E-2</v>
      </c>
      <c r="O184">
        <v>2841.3000488299999</v>
      </c>
      <c r="P184">
        <v>5.7775416399999999</v>
      </c>
      <c r="Q184">
        <v>20.19214058</v>
      </c>
      <c r="R184">
        <v>19</v>
      </c>
      <c r="S184">
        <v>-1.65491331</v>
      </c>
      <c r="T184">
        <v>-78.678932189999998</v>
      </c>
      <c r="U184">
        <v>51.291370389999997</v>
      </c>
      <c r="V184">
        <v>23</v>
      </c>
      <c r="W184">
        <v>1546</v>
      </c>
      <c r="Y184" s="3">
        <v>1398</v>
      </c>
    </row>
    <row r="185" spans="1:25" x14ac:dyDescent="0.3">
      <c r="A185">
        <v>184</v>
      </c>
      <c r="B185" t="s">
        <v>239</v>
      </c>
      <c r="C185">
        <v>-78.678968333333302</v>
      </c>
      <c r="E185">
        <v>-1.6548783333333299</v>
      </c>
      <c r="F185" s="1">
        <v>5.4828210000000004</v>
      </c>
      <c r="G185" s="2">
        <f t="shared" si="4"/>
        <v>-0.37162947499999954</v>
      </c>
      <c r="H185">
        <v>1.8</v>
      </c>
      <c r="I185">
        <v>2841.4</v>
      </c>
      <c r="J185">
        <v>314.87</v>
      </c>
      <c r="K185">
        <v>-2.2210500199999998</v>
      </c>
      <c r="L185">
        <v>5.7460503599999999</v>
      </c>
      <c r="M185">
        <v>8.6299505199999995</v>
      </c>
      <c r="N185">
        <v>9.9848329999999999E-2</v>
      </c>
      <c r="O185">
        <v>2841.3999023400002</v>
      </c>
      <c r="P185">
        <v>5.7814655300000002</v>
      </c>
      <c r="Q185">
        <v>19.73815536</v>
      </c>
      <c r="R185">
        <v>18</v>
      </c>
      <c r="S185">
        <v>-1.65487838</v>
      </c>
      <c r="T185">
        <v>-78.678970340000006</v>
      </c>
      <c r="U185">
        <v>51.280555730000003</v>
      </c>
      <c r="V185">
        <v>23</v>
      </c>
      <c r="W185">
        <v>1535.5</v>
      </c>
      <c r="Y185" s="3">
        <v>1399.5</v>
      </c>
    </row>
    <row r="186" spans="1:25" x14ac:dyDescent="0.3">
      <c r="A186">
        <v>185</v>
      </c>
      <c r="B186" t="s">
        <v>240</v>
      </c>
      <c r="C186">
        <v>-78.679001666666593</v>
      </c>
      <c r="E186">
        <v>-1.6548449999999999</v>
      </c>
      <c r="F186" s="1">
        <v>4.9964085000000003</v>
      </c>
      <c r="G186" s="2">
        <f t="shared" si="4"/>
        <v>-0.18302655833333378</v>
      </c>
      <c r="H186">
        <v>1.8</v>
      </c>
      <c r="I186">
        <v>2841.5</v>
      </c>
      <c r="J186">
        <v>312.85000000000002</v>
      </c>
      <c r="K186">
        <v>-2.5660500499999999</v>
      </c>
      <c r="L186">
        <v>3.4470002700000002</v>
      </c>
      <c r="M186">
        <v>7.0210504499999997</v>
      </c>
      <c r="N186">
        <v>-0.14188265999999999</v>
      </c>
      <c r="O186">
        <v>2841.5</v>
      </c>
      <c r="P186">
        <v>5.7877936400000003</v>
      </c>
      <c r="Q186">
        <v>17.987070079999999</v>
      </c>
      <c r="R186">
        <v>18</v>
      </c>
      <c r="S186">
        <v>-1.6548449999999999</v>
      </c>
      <c r="T186">
        <v>-78.679000849999994</v>
      </c>
      <c r="U186">
        <v>51.27146149</v>
      </c>
      <c r="V186">
        <v>23</v>
      </c>
      <c r="W186">
        <v>1500</v>
      </c>
      <c r="Y186" s="3">
        <v>1401</v>
      </c>
    </row>
    <row r="187" spans="1:25" x14ac:dyDescent="0.3">
      <c r="A187">
        <v>186</v>
      </c>
      <c r="B187" t="s">
        <v>241</v>
      </c>
      <c r="C187">
        <v>-78.679040000000001</v>
      </c>
      <c r="E187">
        <v>-1.6548116666666599</v>
      </c>
      <c r="F187" s="1">
        <v>5.1477370000000002</v>
      </c>
      <c r="G187" s="2">
        <f t="shared" si="4"/>
        <v>0.12705084166666633</v>
      </c>
      <c r="H187">
        <v>1.8</v>
      </c>
      <c r="I187">
        <v>2841.4</v>
      </c>
      <c r="J187">
        <v>309.97000000000003</v>
      </c>
      <c r="K187">
        <v>-3.98400021</v>
      </c>
      <c r="L187">
        <v>4.6729502700000003</v>
      </c>
      <c r="M187">
        <v>8.8980007200000006</v>
      </c>
      <c r="N187">
        <v>0.12106425</v>
      </c>
      <c r="O187">
        <v>2841.3999023400002</v>
      </c>
      <c r="P187">
        <v>5.7915487299999997</v>
      </c>
      <c r="Q187">
        <v>18.53185272</v>
      </c>
      <c r="R187">
        <v>18</v>
      </c>
      <c r="S187">
        <v>-1.65481162</v>
      </c>
      <c r="T187">
        <v>-78.679039000000003</v>
      </c>
      <c r="U187">
        <v>51.259830469999997</v>
      </c>
      <c r="V187">
        <v>23</v>
      </c>
      <c r="W187">
        <v>1444.5</v>
      </c>
      <c r="Y187" s="3">
        <v>1403</v>
      </c>
    </row>
    <row r="188" spans="1:25" x14ac:dyDescent="0.3">
      <c r="A188">
        <v>187</v>
      </c>
      <c r="B188" t="s">
        <v>242</v>
      </c>
      <c r="C188">
        <v>-78.679081666666605</v>
      </c>
      <c r="E188">
        <v>-1.6547816666666599</v>
      </c>
      <c r="F188" s="1">
        <v>5.1245747000000001</v>
      </c>
      <c r="G188" s="2">
        <f t="shared" si="4"/>
        <v>-0.1169278250000001</v>
      </c>
      <c r="H188">
        <v>1.8</v>
      </c>
      <c r="I188">
        <v>2841.3</v>
      </c>
      <c r="J188">
        <v>306.13</v>
      </c>
      <c r="K188">
        <v>-2.33595014</v>
      </c>
      <c r="L188">
        <v>4.8259501499999997</v>
      </c>
      <c r="M188">
        <v>7.6339502299999999</v>
      </c>
      <c r="N188">
        <v>-3.006762E-2</v>
      </c>
      <c r="O188">
        <v>2841.3000488299999</v>
      </c>
      <c r="P188">
        <v>5.7962202999999999</v>
      </c>
      <c r="Q188">
        <v>18.448469159999998</v>
      </c>
      <c r="R188">
        <v>17</v>
      </c>
      <c r="S188">
        <v>-1.6547817</v>
      </c>
      <c r="T188">
        <v>-78.679084779999997</v>
      </c>
      <c r="U188">
        <v>51.25101471</v>
      </c>
      <c r="V188">
        <v>23</v>
      </c>
      <c r="W188">
        <v>1432.5</v>
      </c>
      <c r="Y188" s="3">
        <v>1404</v>
      </c>
    </row>
    <row r="189" spans="1:25" x14ac:dyDescent="0.3">
      <c r="A189">
        <v>188</v>
      </c>
      <c r="B189" t="s">
        <v>243</v>
      </c>
      <c r="C189">
        <v>-78.679121666666603</v>
      </c>
      <c r="E189">
        <v>-1.65475333333333</v>
      </c>
      <c r="F189" s="1">
        <v>4.9835405000000002</v>
      </c>
      <c r="G189" s="2">
        <f t="shared" si="4"/>
        <v>-3.3285450000000383E-2</v>
      </c>
      <c r="H189">
        <v>1.8</v>
      </c>
      <c r="I189">
        <v>2841.3</v>
      </c>
      <c r="J189">
        <v>306.06</v>
      </c>
      <c r="K189">
        <v>-3.2170500799999999</v>
      </c>
      <c r="L189">
        <v>7.5850505799999999</v>
      </c>
      <c r="M189">
        <v>8.7070503200000005</v>
      </c>
      <c r="N189">
        <v>0.24094599</v>
      </c>
      <c r="O189">
        <v>2841.3000488299999</v>
      </c>
      <c r="P189">
        <v>5.8021421399999999</v>
      </c>
      <c r="Q189">
        <v>17.940746310000002</v>
      </c>
      <c r="R189">
        <v>17</v>
      </c>
      <c r="S189">
        <v>-1.6547533299999999</v>
      </c>
      <c r="T189">
        <v>-78.679122919999998</v>
      </c>
      <c r="U189">
        <v>51.240421300000001</v>
      </c>
      <c r="V189">
        <v>23</v>
      </c>
      <c r="W189">
        <v>1403</v>
      </c>
      <c r="Y189" s="3">
        <v>1404.5</v>
      </c>
    </row>
    <row r="190" spans="1:25" x14ac:dyDescent="0.3">
      <c r="A190">
        <v>189</v>
      </c>
      <c r="B190" t="s">
        <v>244</v>
      </c>
      <c r="C190">
        <v>-78.679163333333307</v>
      </c>
      <c r="E190">
        <v>-1.65472666666666</v>
      </c>
      <c r="F190" s="1">
        <v>5.0859703999999999</v>
      </c>
      <c r="G190" s="2">
        <f t="shared" si="4"/>
        <v>0.14099100833333336</v>
      </c>
      <c r="H190">
        <v>1.8</v>
      </c>
      <c r="I190">
        <v>2841.1</v>
      </c>
      <c r="J190">
        <v>307.25</v>
      </c>
      <c r="K190">
        <v>-0.61200005000000002</v>
      </c>
      <c r="L190">
        <v>4.9800000200000003</v>
      </c>
      <c r="M190">
        <v>9.4339504200000004</v>
      </c>
      <c r="N190">
        <v>0.10821921</v>
      </c>
      <c r="O190">
        <v>2841.1000976599998</v>
      </c>
      <c r="P190">
        <v>5.8061814299999996</v>
      </c>
      <c r="Q190">
        <v>18.309492110000001</v>
      </c>
      <c r="R190">
        <v>18</v>
      </c>
      <c r="S190">
        <v>-1.6547266199999999</v>
      </c>
      <c r="T190">
        <v>-78.679161070000006</v>
      </c>
      <c r="U190">
        <v>51.216011049999999</v>
      </c>
      <c r="V190">
        <v>23</v>
      </c>
      <c r="W190">
        <v>1435.5</v>
      </c>
      <c r="Y190" s="3">
        <v>1407</v>
      </c>
    </row>
    <row r="191" spans="1:25" x14ac:dyDescent="0.3">
      <c r="A191">
        <v>190</v>
      </c>
      <c r="B191" t="s">
        <v>245</v>
      </c>
      <c r="C191">
        <v>-78.679203333333305</v>
      </c>
      <c r="E191">
        <v>-1.6546983333333301</v>
      </c>
      <c r="F191" s="1">
        <v>5.2383280000000001</v>
      </c>
      <c r="G191" s="2">
        <f t="shared" si="4"/>
        <v>0.21802775833333352</v>
      </c>
      <c r="H191">
        <v>1.8</v>
      </c>
      <c r="I191">
        <v>2840.9</v>
      </c>
      <c r="J191">
        <v>311.14999999999998</v>
      </c>
      <c r="K191">
        <v>-0.15300000999999999</v>
      </c>
      <c r="L191">
        <v>5.32395029</v>
      </c>
      <c r="M191">
        <v>8.2849502600000005</v>
      </c>
      <c r="N191">
        <v>2.3003760000000002E-2</v>
      </c>
      <c r="O191">
        <v>2840.8999023400002</v>
      </c>
      <c r="P191">
        <v>5.8106865900000004</v>
      </c>
      <c r="Q191">
        <v>18.857980730000001</v>
      </c>
      <c r="R191">
        <v>18</v>
      </c>
      <c r="S191">
        <v>-1.65469837</v>
      </c>
      <c r="T191">
        <v>-78.67920685</v>
      </c>
      <c r="U191">
        <v>51.205966949999997</v>
      </c>
      <c r="V191">
        <v>23</v>
      </c>
      <c r="W191">
        <v>1483</v>
      </c>
      <c r="Y191" s="3">
        <v>1413</v>
      </c>
    </row>
    <row r="192" spans="1:25" x14ac:dyDescent="0.3">
      <c r="A192">
        <v>191</v>
      </c>
      <c r="B192" t="s">
        <v>246</v>
      </c>
      <c r="C192">
        <v>-78.679238333333302</v>
      </c>
      <c r="E192">
        <v>-1.65466166666666</v>
      </c>
      <c r="F192" s="1">
        <v>5.4709826000000001</v>
      </c>
      <c r="G192" s="2">
        <f t="shared" si="4"/>
        <v>0.16398178333333324</v>
      </c>
      <c r="H192">
        <v>1.8</v>
      </c>
      <c r="I192">
        <v>2840.4</v>
      </c>
      <c r="J192">
        <v>312.83999999999997</v>
      </c>
      <c r="K192">
        <v>-1.8000000700000001</v>
      </c>
      <c r="L192">
        <v>5.0560502999999999</v>
      </c>
      <c r="M192">
        <v>8.2330503499999992</v>
      </c>
      <c r="N192">
        <v>2.0820200000000001E-2</v>
      </c>
      <c r="O192">
        <v>2840.3999023400002</v>
      </c>
      <c r="P192">
        <v>5.8169627200000003</v>
      </c>
      <c r="Q192">
        <v>19.695537569999999</v>
      </c>
      <c r="R192">
        <v>18</v>
      </c>
      <c r="S192">
        <v>-1.6546616599999999</v>
      </c>
      <c r="T192">
        <v>-78.679237369999996</v>
      </c>
      <c r="U192">
        <v>51.19425201</v>
      </c>
      <c r="V192">
        <v>22</v>
      </c>
      <c r="W192">
        <v>1478</v>
      </c>
      <c r="Y192" s="3">
        <v>1414.5</v>
      </c>
    </row>
    <row r="193" spans="1:25" x14ac:dyDescent="0.3">
      <c r="A193">
        <v>192</v>
      </c>
      <c r="B193" t="s">
        <v>247</v>
      </c>
      <c r="C193">
        <v>-78.679276666666595</v>
      </c>
      <c r="E193">
        <v>-1.65463</v>
      </c>
      <c r="F193" s="1">
        <v>5.4473050000000001</v>
      </c>
      <c r="G193" s="2">
        <f t="shared" si="4"/>
        <v>-0.40954737500000032</v>
      </c>
      <c r="H193">
        <v>1.8</v>
      </c>
      <c r="I193">
        <v>2840</v>
      </c>
      <c r="J193">
        <v>311.93</v>
      </c>
      <c r="K193">
        <v>-2.10600019</v>
      </c>
      <c r="L193">
        <v>5.7460503599999999</v>
      </c>
      <c r="M193">
        <v>8.2879505200000008</v>
      </c>
      <c r="N193">
        <v>6.9208560000000002E-2</v>
      </c>
      <c r="O193">
        <v>2840</v>
      </c>
      <c r="P193">
        <v>5.8220834699999999</v>
      </c>
      <c r="Q193">
        <v>19.610298159999999</v>
      </c>
      <c r="R193">
        <v>17</v>
      </c>
      <c r="S193">
        <v>-1.6546299499999999</v>
      </c>
      <c r="T193">
        <v>-78.679275509999997</v>
      </c>
      <c r="U193">
        <v>51.178039550000001</v>
      </c>
      <c r="V193">
        <v>22</v>
      </c>
      <c r="W193">
        <v>1401</v>
      </c>
      <c r="Y193" s="3">
        <v>1420</v>
      </c>
    </row>
    <row r="194" spans="1:25" x14ac:dyDescent="0.3">
      <c r="A194">
        <v>193</v>
      </c>
      <c r="B194" t="s">
        <v>248</v>
      </c>
      <c r="C194">
        <v>-78.679313333333297</v>
      </c>
      <c r="E194">
        <v>-1.6545983333333301</v>
      </c>
      <c r="F194" s="1">
        <v>4.7900049999999998</v>
      </c>
      <c r="G194" s="2">
        <f t="shared" si="4"/>
        <v>-0.41199215000000017</v>
      </c>
      <c r="H194">
        <v>1.8</v>
      </c>
      <c r="I194">
        <v>2840.2</v>
      </c>
      <c r="J194">
        <v>309.62</v>
      </c>
      <c r="K194">
        <v>-1.6080000400000001</v>
      </c>
      <c r="L194">
        <v>5.0560502999999999</v>
      </c>
      <c r="M194">
        <v>8.4019508399999996</v>
      </c>
      <c r="N194">
        <v>3.1936230000000003E-2</v>
      </c>
      <c r="O194">
        <v>2840.1999511700001</v>
      </c>
      <c r="P194">
        <v>5.8264732400000003</v>
      </c>
      <c r="Q194">
        <v>17.24401855</v>
      </c>
      <c r="R194">
        <v>15</v>
      </c>
      <c r="S194">
        <v>-1.65459836</v>
      </c>
      <c r="T194">
        <v>-78.679313660000005</v>
      </c>
      <c r="U194">
        <v>51.15938568</v>
      </c>
      <c r="V194">
        <v>21</v>
      </c>
      <c r="W194">
        <v>1269</v>
      </c>
      <c r="Y194" s="3">
        <v>1424</v>
      </c>
    </row>
    <row r="195" spans="1:25" x14ac:dyDescent="0.3">
      <c r="A195">
        <v>194</v>
      </c>
      <c r="B195" t="s">
        <v>249</v>
      </c>
      <c r="C195">
        <v>-78.679346666666603</v>
      </c>
      <c r="E195">
        <v>-1.6545716666666599</v>
      </c>
      <c r="F195" s="1">
        <v>4.7050757000000001</v>
      </c>
      <c r="G195" s="2">
        <f t="shared" si="4"/>
        <v>-0.11641295833333339</v>
      </c>
      <c r="H195">
        <v>1.8</v>
      </c>
      <c r="I195">
        <v>2840.2</v>
      </c>
      <c r="J195">
        <v>308.22000000000003</v>
      </c>
      <c r="K195">
        <v>-2.0680501499999999</v>
      </c>
      <c r="L195">
        <v>5.40105009</v>
      </c>
      <c r="M195">
        <v>8.1769504499999996</v>
      </c>
      <c r="N195">
        <v>3.9950310000000003E-2</v>
      </c>
      <c r="O195">
        <v>2840.1999511700001</v>
      </c>
      <c r="P195">
        <v>5.8306355500000002</v>
      </c>
      <c r="Q195">
        <v>16.938272479999998</v>
      </c>
      <c r="R195">
        <v>15</v>
      </c>
      <c r="S195">
        <v>-1.6545716500000001</v>
      </c>
      <c r="T195">
        <v>-78.679344180000001</v>
      </c>
      <c r="U195">
        <v>51.145500179999999</v>
      </c>
      <c r="V195">
        <v>22</v>
      </c>
      <c r="W195">
        <v>1219</v>
      </c>
      <c r="Y195" s="3">
        <v>1425</v>
      </c>
    </row>
    <row r="196" spans="1:25" x14ac:dyDescent="0.3">
      <c r="A196">
        <v>195</v>
      </c>
      <c r="B196" t="s">
        <v>250</v>
      </c>
      <c r="C196">
        <v>-78.6793816666666</v>
      </c>
      <c r="E196">
        <v>-1.6545449999999899</v>
      </c>
      <c r="F196" s="1">
        <v>4.4770539999999999</v>
      </c>
      <c r="G196" s="2">
        <f t="shared" ref="G196:G259" si="5">((-F198)+(8*F197)-(8*F195)+(F194))/12</f>
        <v>-0.1801098000000001</v>
      </c>
      <c r="H196">
        <v>1.8</v>
      </c>
      <c r="I196">
        <v>2840.4</v>
      </c>
      <c r="J196">
        <v>309.07</v>
      </c>
      <c r="K196">
        <v>-2.7960002400000001</v>
      </c>
      <c r="L196">
        <v>5.6689500800000001</v>
      </c>
      <c r="M196">
        <v>7.7220006000000003</v>
      </c>
      <c r="N196">
        <v>3.6244930000000002E-2</v>
      </c>
      <c r="O196">
        <v>2840.3999023400002</v>
      </c>
      <c r="P196">
        <v>5.8348622299999997</v>
      </c>
      <c r="Q196">
        <v>16.117393490000001</v>
      </c>
      <c r="R196">
        <v>14</v>
      </c>
      <c r="S196">
        <v>-1.65454495</v>
      </c>
      <c r="T196">
        <v>-78.679382320000002</v>
      </c>
      <c r="U196">
        <v>51.130683900000001</v>
      </c>
      <c r="V196">
        <v>21</v>
      </c>
      <c r="W196">
        <v>1201.5</v>
      </c>
      <c r="Y196" s="3">
        <v>1432.5</v>
      </c>
    </row>
    <row r="197" spans="1:25" x14ac:dyDescent="0.3">
      <c r="A197">
        <v>196</v>
      </c>
      <c r="B197" t="s">
        <v>251</v>
      </c>
      <c r="C197">
        <v>-78.679416666666597</v>
      </c>
      <c r="E197">
        <v>-1.65452333333333</v>
      </c>
      <c r="F197" s="1">
        <v>4.3406525</v>
      </c>
      <c r="G197" s="2">
        <f t="shared" si="5"/>
        <v>-0.22193110833333352</v>
      </c>
      <c r="H197">
        <v>1.7</v>
      </c>
      <c r="I197">
        <v>2840.7</v>
      </c>
      <c r="J197">
        <v>297.37</v>
      </c>
      <c r="K197">
        <v>-2.7960002400000001</v>
      </c>
      <c r="L197">
        <v>4.13700008</v>
      </c>
      <c r="M197">
        <v>7.94295025</v>
      </c>
      <c r="N197">
        <v>-2.4623989999999998E-2</v>
      </c>
      <c r="O197">
        <v>2840.6999511700001</v>
      </c>
      <c r="P197">
        <v>5.83791876</v>
      </c>
      <c r="Q197">
        <v>15.626348500000001</v>
      </c>
      <c r="R197">
        <v>14</v>
      </c>
      <c r="S197">
        <v>-1.6545233699999999</v>
      </c>
      <c r="T197">
        <v>-78.679420469999997</v>
      </c>
      <c r="U197">
        <v>51.103248600000001</v>
      </c>
      <c r="V197">
        <v>21</v>
      </c>
      <c r="W197">
        <v>1151.5</v>
      </c>
      <c r="Y197" s="3">
        <v>1435.5</v>
      </c>
    </row>
    <row r="198" spans="1:25" x14ac:dyDescent="0.3">
      <c r="A198">
        <v>197</v>
      </c>
      <c r="B198" t="s">
        <v>252</v>
      </c>
      <c r="C198">
        <v>-78.679453333333299</v>
      </c>
      <c r="E198">
        <v>-1.6545099999999999</v>
      </c>
      <c r="F198" s="1">
        <v>4.0359369999999997</v>
      </c>
      <c r="G198" s="2">
        <f t="shared" si="5"/>
        <v>-0.28305436666666667</v>
      </c>
      <c r="H198">
        <v>1.8</v>
      </c>
      <c r="I198">
        <v>2841</v>
      </c>
      <c r="J198">
        <v>280.29000000000002</v>
      </c>
      <c r="K198">
        <v>-3.7540502500000001</v>
      </c>
      <c r="L198">
        <v>3.9450001700000001</v>
      </c>
      <c r="M198">
        <v>8.9749507899999994</v>
      </c>
      <c r="N198">
        <v>8.9121039999999999E-2</v>
      </c>
      <c r="O198">
        <v>2841</v>
      </c>
      <c r="P198">
        <v>5.8422627399999998</v>
      </c>
      <c r="Q198">
        <v>14.529372220000001</v>
      </c>
      <c r="R198">
        <v>14</v>
      </c>
      <c r="S198">
        <v>-1.65451002</v>
      </c>
      <c r="T198">
        <v>-78.679450990000007</v>
      </c>
      <c r="U198">
        <v>51.087146760000003</v>
      </c>
      <c r="V198">
        <v>21</v>
      </c>
      <c r="W198">
        <v>1124.5</v>
      </c>
      <c r="Y198" s="3">
        <v>1442.5</v>
      </c>
    </row>
    <row r="199" spans="1:25" x14ac:dyDescent="0.3">
      <c r="A199">
        <v>198</v>
      </c>
      <c r="B199" t="s">
        <v>253</v>
      </c>
      <c r="C199">
        <v>-78.679488333333296</v>
      </c>
      <c r="E199">
        <v>-1.6545099999999999</v>
      </c>
      <c r="F199" s="1">
        <v>3.8393130000000002</v>
      </c>
      <c r="G199" s="2">
        <f t="shared" si="5"/>
        <v>-0.13515744166666641</v>
      </c>
      <c r="H199">
        <v>1.7</v>
      </c>
      <c r="I199">
        <v>2841.5</v>
      </c>
      <c r="J199">
        <v>264.57</v>
      </c>
      <c r="K199">
        <v>-4.8259501499999997</v>
      </c>
      <c r="L199">
        <v>5.4390001300000002</v>
      </c>
      <c r="M199">
        <v>7.8250503499999997</v>
      </c>
      <c r="N199">
        <v>0.10788316000000001</v>
      </c>
      <c r="O199">
        <v>2841.5</v>
      </c>
      <c r="P199">
        <v>5.8451519000000003</v>
      </c>
      <c r="Q199">
        <v>13.82152653</v>
      </c>
      <c r="R199">
        <v>14</v>
      </c>
      <c r="S199">
        <v>-1.65451002</v>
      </c>
      <c r="T199">
        <v>-78.679489140000001</v>
      </c>
      <c r="U199">
        <v>51.072891239999997</v>
      </c>
      <c r="V199">
        <v>21</v>
      </c>
      <c r="W199">
        <v>1171</v>
      </c>
      <c r="Y199" s="3">
        <v>1444.5</v>
      </c>
    </row>
    <row r="200" spans="1:25" x14ac:dyDescent="0.3">
      <c r="A200">
        <v>199</v>
      </c>
      <c r="B200" t="s">
        <v>254</v>
      </c>
      <c r="C200">
        <v>-78.679521666666602</v>
      </c>
      <c r="E200">
        <v>-1.65451833333333</v>
      </c>
      <c r="F200" s="1">
        <v>3.8629904000000002</v>
      </c>
      <c r="G200" s="2">
        <f t="shared" si="5"/>
        <v>0.43952999999999975</v>
      </c>
      <c r="H200">
        <v>1.7</v>
      </c>
      <c r="I200">
        <v>2841.6</v>
      </c>
      <c r="J200">
        <v>243.11</v>
      </c>
      <c r="K200">
        <v>-2.6430001299999999</v>
      </c>
      <c r="L200">
        <v>5.9370002700000004</v>
      </c>
      <c r="M200">
        <v>7.8250503499999997</v>
      </c>
      <c r="N200">
        <v>5.587727E-2</v>
      </c>
      <c r="O200">
        <v>2841.6000976599998</v>
      </c>
      <c r="P200">
        <v>5.8503332099999996</v>
      </c>
      <c r="Q200">
        <v>13.90676498</v>
      </c>
      <c r="R200">
        <v>15</v>
      </c>
      <c r="S200">
        <v>-1.6545183699999999</v>
      </c>
      <c r="T200">
        <v>-78.679519650000003</v>
      </c>
      <c r="U200">
        <v>51.061653139999997</v>
      </c>
      <c r="V200">
        <v>21</v>
      </c>
      <c r="W200">
        <v>1246.5</v>
      </c>
      <c r="Y200" s="3">
        <v>1444.5</v>
      </c>
    </row>
    <row r="201" spans="1:25" x14ac:dyDescent="0.3">
      <c r="A201">
        <v>200</v>
      </c>
      <c r="B201" t="s">
        <v>255</v>
      </c>
      <c r="C201">
        <v>-78.679551666666597</v>
      </c>
      <c r="E201">
        <v>-1.6545399999999999</v>
      </c>
      <c r="F201" s="1">
        <v>4.5789689999999998</v>
      </c>
      <c r="G201" s="2">
        <f t="shared" si="5"/>
        <v>0.43039348333333322</v>
      </c>
      <c r="H201">
        <v>1.8</v>
      </c>
      <c r="I201">
        <v>2841.7</v>
      </c>
      <c r="J201">
        <v>230.22</v>
      </c>
      <c r="K201">
        <v>-2.94900012</v>
      </c>
      <c r="L201">
        <v>5.9760003099999999</v>
      </c>
      <c r="M201">
        <v>8.5920000099999996</v>
      </c>
      <c r="N201">
        <v>0.12740331999999999</v>
      </c>
      <c r="O201">
        <v>2841.6999511700001</v>
      </c>
      <c r="P201">
        <v>5.8544673899999999</v>
      </c>
      <c r="Q201">
        <v>16.484287259999999</v>
      </c>
      <c r="R201">
        <v>16</v>
      </c>
      <c r="S201">
        <v>-1.65453994</v>
      </c>
      <c r="T201">
        <v>-78.679550169999999</v>
      </c>
      <c r="U201">
        <v>51.049369810000002</v>
      </c>
      <c r="V201">
        <v>21</v>
      </c>
      <c r="W201">
        <v>1323</v>
      </c>
      <c r="Y201" s="3">
        <v>1445</v>
      </c>
    </row>
    <row r="202" spans="1:25" x14ac:dyDescent="0.3">
      <c r="A202">
        <v>201</v>
      </c>
      <c r="B202" t="s">
        <v>256</v>
      </c>
      <c r="C202">
        <v>-78.679580000000001</v>
      </c>
      <c r="E202">
        <v>-1.6545683333333301</v>
      </c>
      <c r="F202" s="1">
        <v>4.6788249999999998</v>
      </c>
      <c r="G202" s="2">
        <f t="shared" si="5"/>
        <v>0.32122944999999992</v>
      </c>
      <c r="H202">
        <v>1.8</v>
      </c>
      <c r="I202">
        <v>2842.2</v>
      </c>
      <c r="J202">
        <v>223.12</v>
      </c>
      <c r="K202">
        <v>-1.4170501200000001</v>
      </c>
      <c r="L202">
        <v>4.2130503700000004</v>
      </c>
      <c r="M202">
        <v>8.3230505000000008</v>
      </c>
      <c r="N202">
        <v>-1.9162769999999999E-2</v>
      </c>
      <c r="O202">
        <v>2842.1999511700001</v>
      </c>
      <c r="P202">
        <v>5.8593935999999998</v>
      </c>
      <c r="Q202">
        <v>16.84376907</v>
      </c>
      <c r="R202">
        <v>17</v>
      </c>
      <c r="S202">
        <v>-1.6545683099999999</v>
      </c>
      <c r="T202">
        <v>-78.679580689999995</v>
      </c>
      <c r="U202">
        <v>51.026348110000001</v>
      </c>
      <c r="V202">
        <v>23</v>
      </c>
      <c r="W202">
        <v>1379.5</v>
      </c>
      <c r="Y202" s="3">
        <v>1445.5</v>
      </c>
    </row>
    <row r="203" spans="1:25" x14ac:dyDescent="0.3">
      <c r="A203">
        <v>202</v>
      </c>
      <c r="B203" t="s">
        <v>257</v>
      </c>
      <c r="C203">
        <v>-78.679611666666602</v>
      </c>
      <c r="E203">
        <v>-1.6546033333333301</v>
      </c>
      <c r="F203" s="1">
        <v>5.2012679999999998</v>
      </c>
      <c r="G203" s="2">
        <f t="shared" si="5"/>
        <v>0.17427644166666659</v>
      </c>
      <c r="H203">
        <v>1.7</v>
      </c>
      <c r="I203">
        <v>2842.5</v>
      </c>
      <c r="J203">
        <v>221.25</v>
      </c>
      <c r="K203">
        <v>-1.64700007</v>
      </c>
      <c r="L203">
        <v>4.8649501800000001</v>
      </c>
      <c r="M203">
        <v>8.4439506499999997</v>
      </c>
      <c r="N203">
        <v>2.6477279999999999E-2</v>
      </c>
      <c r="O203">
        <v>2842.5</v>
      </c>
      <c r="P203">
        <v>5.8631243700000004</v>
      </c>
      <c r="Q203">
        <v>18.724565510000001</v>
      </c>
      <c r="R203">
        <v>17</v>
      </c>
      <c r="S203">
        <v>-1.6546033600000001</v>
      </c>
      <c r="T203">
        <v>-78.679611210000004</v>
      </c>
      <c r="U203">
        <v>51.014186860000002</v>
      </c>
      <c r="V203">
        <v>23</v>
      </c>
      <c r="W203">
        <v>1407</v>
      </c>
      <c r="Y203" s="3">
        <v>1450</v>
      </c>
    </row>
    <row r="204" spans="1:25" x14ac:dyDescent="0.3">
      <c r="A204">
        <v>203</v>
      </c>
      <c r="B204" t="s">
        <v>258</v>
      </c>
      <c r="C204">
        <v>-78.679641666666598</v>
      </c>
      <c r="E204">
        <v>-1.6546383333333301</v>
      </c>
      <c r="F204" s="1">
        <v>4.9866289999999998</v>
      </c>
      <c r="G204" s="2">
        <f t="shared" si="5"/>
        <v>-0.21270886666666625</v>
      </c>
      <c r="H204">
        <v>1.7</v>
      </c>
      <c r="I204">
        <v>2843</v>
      </c>
      <c r="J204">
        <v>223.42</v>
      </c>
      <c r="K204">
        <v>-0.72705001000000002</v>
      </c>
      <c r="L204">
        <v>4.9800000200000003</v>
      </c>
      <c r="M204">
        <v>8.4479999499999998</v>
      </c>
      <c r="N204">
        <v>2.139539E-2</v>
      </c>
      <c r="O204">
        <v>2843</v>
      </c>
      <c r="P204">
        <v>5.8681197200000002</v>
      </c>
      <c r="Q204">
        <v>17.951864239999999</v>
      </c>
      <c r="R204">
        <v>18</v>
      </c>
      <c r="S204">
        <v>-1.6546382900000001</v>
      </c>
      <c r="T204">
        <v>-78.679641720000006</v>
      </c>
      <c r="U204">
        <v>51.003124239999998</v>
      </c>
      <c r="V204">
        <v>23</v>
      </c>
      <c r="W204">
        <v>1445.5</v>
      </c>
      <c r="Y204" s="3">
        <v>1452</v>
      </c>
    </row>
    <row r="205" spans="1:25" x14ac:dyDescent="0.3">
      <c r="A205">
        <v>204</v>
      </c>
      <c r="B205" t="s">
        <v>259</v>
      </c>
      <c r="C205">
        <v>-78.679670000000002</v>
      </c>
      <c r="E205">
        <v>-1.6546749999999899</v>
      </c>
      <c r="F205" s="1">
        <v>4.9500837000000004</v>
      </c>
      <c r="G205" s="2">
        <f t="shared" si="5"/>
        <v>0.10912108333333322</v>
      </c>
      <c r="H205">
        <v>1.7</v>
      </c>
      <c r="I205">
        <v>2843.2</v>
      </c>
      <c r="J205">
        <v>220.85</v>
      </c>
      <c r="K205">
        <v>-1.30200005</v>
      </c>
      <c r="L205">
        <v>5.2090501800000002</v>
      </c>
      <c r="M205">
        <v>8.3860502199999996</v>
      </c>
      <c r="N205">
        <v>3.4053269999999997E-2</v>
      </c>
      <c r="O205">
        <v>2843.1999511700001</v>
      </c>
      <c r="P205">
        <v>5.8730216000000004</v>
      </c>
      <c r="Q205">
        <v>17.820301059999998</v>
      </c>
      <c r="R205">
        <v>18</v>
      </c>
      <c r="S205">
        <v>-1.6546750100000001</v>
      </c>
      <c r="T205">
        <v>-78.679672240000002</v>
      </c>
      <c r="U205">
        <v>50.994617460000001</v>
      </c>
      <c r="V205">
        <v>23</v>
      </c>
      <c r="W205">
        <v>1494</v>
      </c>
      <c r="Y205" s="3">
        <v>1452.5</v>
      </c>
    </row>
    <row r="206" spans="1:25" x14ac:dyDescent="0.3">
      <c r="A206">
        <v>205</v>
      </c>
      <c r="B206" t="s">
        <v>260</v>
      </c>
      <c r="C206">
        <v>-78.679699999999997</v>
      </c>
      <c r="E206">
        <v>-1.6547116666666599</v>
      </c>
      <c r="F206" s="1">
        <v>5.221857</v>
      </c>
      <c r="G206" s="2">
        <f t="shared" si="5"/>
        <v>0.48585469999999958</v>
      </c>
      <c r="H206">
        <v>1.6</v>
      </c>
      <c r="I206">
        <v>2843.4</v>
      </c>
      <c r="J206">
        <v>221.58</v>
      </c>
      <c r="K206">
        <v>-1.64700007</v>
      </c>
      <c r="L206">
        <v>5.1709504099999997</v>
      </c>
      <c r="M206">
        <v>8.4340505599999993</v>
      </c>
      <c r="N206">
        <v>4.1342909999999997E-2</v>
      </c>
      <c r="O206">
        <v>2843.3999023400002</v>
      </c>
      <c r="P206">
        <v>5.8775420199999999</v>
      </c>
      <c r="Q206">
        <v>18.798685070000001</v>
      </c>
      <c r="R206">
        <v>19</v>
      </c>
      <c r="S206">
        <v>-1.6547117200000001</v>
      </c>
      <c r="T206">
        <v>-78.679702759999998</v>
      </c>
      <c r="U206">
        <v>50.984657290000001</v>
      </c>
      <c r="V206">
        <v>23</v>
      </c>
      <c r="W206">
        <v>1533</v>
      </c>
      <c r="Y206" s="3">
        <v>1454.5</v>
      </c>
    </row>
    <row r="207" spans="1:25" x14ac:dyDescent="0.3">
      <c r="A207">
        <v>206</v>
      </c>
      <c r="B207" t="s">
        <v>261</v>
      </c>
      <c r="C207">
        <v>-78.679731666666598</v>
      </c>
      <c r="E207">
        <v>-1.6547499999999999</v>
      </c>
      <c r="F207" s="1">
        <v>5.7736390000000002</v>
      </c>
      <c r="G207" s="2">
        <f t="shared" si="5"/>
        <v>0.28918827500000016</v>
      </c>
      <c r="H207">
        <v>1.6</v>
      </c>
      <c r="I207">
        <v>2843.4</v>
      </c>
      <c r="J207">
        <v>221.44</v>
      </c>
      <c r="K207">
        <v>-0.68895006000000003</v>
      </c>
      <c r="L207">
        <v>3.63900018</v>
      </c>
      <c r="M207">
        <v>8.55495071</v>
      </c>
      <c r="N207">
        <v>-3.0720770000000001E-2</v>
      </c>
      <c r="O207">
        <v>2843.3999023400002</v>
      </c>
      <c r="P207">
        <v>5.88283062</v>
      </c>
      <c r="Q207">
        <v>20.78510094</v>
      </c>
      <c r="R207">
        <v>19</v>
      </c>
      <c r="S207">
        <v>-1.65474999</v>
      </c>
      <c r="T207">
        <v>-78.679733279999994</v>
      </c>
      <c r="U207">
        <v>50.974269870000001</v>
      </c>
      <c r="V207">
        <v>23</v>
      </c>
      <c r="W207">
        <v>1579</v>
      </c>
      <c r="Y207" s="3">
        <v>1460.5</v>
      </c>
    </row>
    <row r="208" spans="1:25" x14ac:dyDescent="0.3">
      <c r="A208">
        <v>207</v>
      </c>
      <c r="B208" t="s">
        <v>262</v>
      </c>
      <c r="C208">
        <v>-78.679765000000003</v>
      </c>
      <c r="E208">
        <v>-1.65478999999999</v>
      </c>
      <c r="F208" s="1">
        <v>5.744815</v>
      </c>
      <c r="G208" s="2">
        <f t="shared" si="5"/>
        <v>-0.11169475833333327</v>
      </c>
      <c r="H208">
        <v>1.6</v>
      </c>
      <c r="I208">
        <v>2843.2</v>
      </c>
      <c r="J208">
        <v>219.61</v>
      </c>
      <c r="K208">
        <v>-0.53595000999999998</v>
      </c>
      <c r="L208">
        <v>3.86895013</v>
      </c>
      <c r="M208">
        <v>9.1660509099999992</v>
      </c>
      <c r="N208">
        <v>3.4653249999999997E-2</v>
      </c>
      <c r="O208">
        <v>2843.1999511700001</v>
      </c>
      <c r="P208">
        <v>5.8875384300000002</v>
      </c>
      <c r="Q208">
        <v>20.681333540000001</v>
      </c>
      <c r="R208">
        <v>19</v>
      </c>
      <c r="S208">
        <v>-1.65479004</v>
      </c>
      <c r="T208">
        <v>-78.679763789999996</v>
      </c>
      <c r="U208">
        <v>50.956054690000002</v>
      </c>
      <c r="V208">
        <v>21</v>
      </c>
      <c r="W208">
        <v>1593.5</v>
      </c>
      <c r="Y208" s="3">
        <v>1465.5</v>
      </c>
    </row>
    <row r="209" spans="1:25" x14ac:dyDescent="0.3">
      <c r="A209">
        <v>208</v>
      </c>
      <c r="B209" t="s">
        <v>263</v>
      </c>
      <c r="C209">
        <v>-78.679796666666604</v>
      </c>
      <c r="E209">
        <v>-1.65483</v>
      </c>
      <c r="F209" s="1">
        <v>5.6634884000000003</v>
      </c>
      <c r="G209" s="2">
        <f t="shared" si="5"/>
        <v>-6.210990833333304E-2</v>
      </c>
      <c r="H209">
        <v>1.6</v>
      </c>
      <c r="I209">
        <v>2843.5</v>
      </c>
      <c r="J209">
        <v>218.89</v>
      </c>
      <c r="K209">
        <v>0.22905001</v>
      </c>
      <c r="L209">
        <v>4.3279500000000004</v>
      </c>
      <c r="M209">
        <v>8.4769506499999991</v>
      </c>
      <c r="N209">
        <v>-1.049799E-2</v>
      </c>
      <c r="O209">
        <v>2843.5</v>
      </c>
      <c r="P209">
        <v>5.8934645699999999</v>
      </c>
      <c r="Q209">
        <v>20.388557429999999</v>
      </c>
      <c r="R209">
        <v>20</v>
      </c>
      <c r="S209">
        <v>-1.6548299799999999</v>
      </c>
      <c r="T209">
        <v>-78.679794310000005</v>
      </c>
      <c r="U209">
        <v>50.945957180000001</v>
      </c>
      <c r="V209">
        <v>21</v>
      </c>
      <c r="W209">
        <v>1631.5</v>
      </c>
      <c r="Y209" s="3">
        <v>1471.5</v>
      </c>
    </row>
    <row r="210" spans="1:25" x14ac:dyDescent="0.3">
      <c r="A210">
        <v>209</v>
      </c>
      <c r="B210" t="s">
        <v>264</v>
      </c>
      <c r="C210">
        <v>-78.679831666666601</v>
      </c>
      <c r="E210">
        <v>-1.6548683333333301</v>
      </c>
      <c r="F210" s="1">
        <v>5.6809893000000002</v>
      </c>
      <c r="G210" s="2">
        <f t="shared" si="5"/>
        <v>0.17985254166666662</v>
      </c>
      <c r="H210">
        <v>1.6</v>
      </c>
      <c r="I210">
        <v>2843.5</v>
      </c>
      <c r="J210">
        <v>222.56</v>
      </c>
      <c r="K210">
        <v>-0.72705001000000002</v>
      </c>
      <c r="L210">
        <v>5.2090501800000002</v>
      </c>
      <c r="M210">
        <v>8.51504993</v>
      </c>
      <c r="N210">
        <v>3.922838E-2</v>
      </c>
      <c r="O210">
        <v>2843.5</v>
      </c>
      <c r="P210">
        <v>5.8992972400000001</v>
      </c>
      <c r="Q210">
        <v>20.451560969999999</v>
      </c>
      <c r="R210">
        <v>20</v>
      </c>
      <c r="S210">
        <v>-1.65486836</v>
      </c>
      <c r="T210">
        <v>-78.67983246</v>
      </c>
      <c r="U210">
        <v>50.935962680000003</v>
      </c>
      <c r="V210">
        <v>21</v>
      </c>
      <c r="W210">
        <v>1643</v>
      </c>
      <c r="Y210" s="3">
        <v>1473</v>
      </c>
    </row>
    <row r="211" spans="1:25" x14ac:dyDescent="0.3">
      <c r="A211">
        <v>210</v>
      </c>
      <c r="B211" t="s">
        <v>265</v>
      </c>
      <c r="C211">
        <v>-78.679865000000007</v>
      </c>
      <c r="E211">
        <v>-1.6549116666666599</v>
      </c>
      <c r="F211" s="1">
        <v>6.0083523000000003</v>
      </c>
      <c r="G211" s="2">
        <f t="shared" si="5"/>
        <v>0.41958438333333303</v>
      </c>
      <c r="H211">
        <v>1.7</v>
      </c>
      <c r="I211">
        <v>2843.5</v>
      </c>
      <c r="J211">
        <v>219.43</v>
      </c>
      <c r="K211">
        <v>-0.22905001</v>
      </c>
      <c r="L211">
        <v>5.1709504099999997</v>
      </c>
      <c r="M211">
        <v>8.4400501299999995</v>
      </c>
      <c r="N211">
        <v>2.8254810000000002E-2</v>
      </c>
      <c r="O211">
        <v>2843.5</v>
      </c>
      <c r="P211">
        <v>5.9060025200000004</v>
      </c>
      <c r="Q211">
        <v>21.630067830000002</v>
      </c>
      <c r="R211">
        <v>20</v>
      </c>
      <c r="S211">
        <v>-1.6549116399999999</v>
      </c>
      <c r="T211">
        <v>-78.679862979999996</v>
      </c>
      <c r="U211">
        <v>50.926052089999999</v>
      </c>
      <c r="V211">
        <v>21</v>
      </c>
      <c r="W211">
        <v>1665</v>
      </c>
      <c r="Y211" s="3">
        <v>1473.5</v>
      </c>
    </row>
    <row r="212" spans="1:25" x14ac:dyDescent="0.3">
      <c r="A212">
        <v>211</v>
      </c>
      <c r="B212" t="s">
        <v>266</v>
      </c>
      <c r="C212">
        <v>-78.679901666666595</v>
      </c>
      <c r="E212">
        <v>-1.65495666666666</v>
      </c>
      <c r="F212" s="1">
        <v>6.3454956999999999</v>
      </c>
      <c r="G212" s="2">
        <f t="shared" si="5"/>
        <v>-4.2678866666667169E-2</v>
      </c>
      <c r="H212">
        <v>1.7</v>
      </c>
      <c r="I212">
        <v>2843.7</v>
      </c>
      <c r="J212">
        <v>221.06</v>
      </c>
      <c r="K212">
        <v>-0.42105000999999997</v>
      </c>
      <c r="L212">
        <v>5.3629503300000003</v>
      </c>
      <c r="M212">
        <v>8.29905033</v>
      </c>
      <c r="N212">
        <v>2.715832E-2</v>
      </c>
      <c r="O212">
        <v>2843.6999511700001</v>
      </c>
      <c r="P212">
        <v>5.9112734800000002</v>
      </c>
      <c r="Q212">
        <v>22.843784329999998</v>
      </c>
      <c r="R212">
        <v>20</v>
      </c>
      <c r="S212">
        <v>-1.6549567000000001</v>
      </c>
      <c r="T212">
        <v>-78.679901119999997</v>
      </c>
      <c r="U212">
        <v>50.914192200000002</v>
      </c>
      <c r="V212">
        <v>21</v>
      </c>
      <c r="W212">
        <v>1671</v>
      </c>
      <c r="Y212" s="3">
        <v>1478</v>
      </c>
    </row>
    <row r="213" spans="1:25" x14ac:dyDescent="0.3">
      <c r="A213">
        <v>212</v>
      </c>
      <c r="B213" t="s">
        <v>267</v>
      </c>
      <c r="C213">
        <v>-78.679936666666606</v>
      </c>
      <c r="E213">
        <v>-1.65500166666666</v>
      </c>
      <c r="F213" s="1">
        <v>5.9445269999999999</v>
      </c>
      <c r="G213" s="2">
        <f t="shared" si="5"/>
        <v>-0.40731699166666663</v>
      </c>
      <c r="H213">
        <v>1.7</v>
      </c>
      <c r="I213">
        <v>2843.7</v>
      </c>
      <c r="J213">
        <v>220.35</v>
      </c>
      <c r="K213">
        <v>0.22905001</v>
      </c>
      <c r="L213">
        <v>4.51995039</v>
      </c>
      <c r="M213">
        <v>8.4220504799999993</v>
      </c>
      <c r="N213">
        <v>-6.3789500000000004E-3</v>
      </c>
      <c r="O213">
        <v>2843.6999511700001</v>
      </c>
      <c r="P213">
        <v>5.9173293100000004</v>
      </c>
      <c r="Q213">
        <v>21.400297160000001</v>
      </c>
      <c r="R213">
        <v>20</v>
      </c>
      <c r="S213">
        <v>-1.6550016400000001</v>
      </c>
      <c r="T213">
        <v>-78.679939270000006</v>
      </c>
      <c r="U213">
        <v>50.902446750000003</v>
      </c>
      <c r="V213">
        <v>21</v>
      </c>
      <c r="W213">
        <v>1672.5</v>
      </c>
      <c r="Y213" s="3">
        <v>1478.5</v>
      </c>
    </row>
    <row r="214" spans="1:25" x14ac:dyDescent="0.3">
      <c r="A214">
        <v>213</v>
      </c>
      <c r="B214" t="s">
        <v>268</v>
      </c>
      <c r="C214">
        <v>-78.679973333333294</v>
      </c>
      <c r="E214">
        <v>-1.6550449999999901</v>
      </c>
      <c r="F214" s="1">
        <v>5.6825333000000002</v>
      </c>
      <c r="G214" s="2">
        <f t="shared" si="5"/>
        <v>-0.21794194166666681</v>
      </c>
      <c r="H214">
        <v>1.7</v>
      </c>
      <c r="I214">
        <v>2843.8</v>
      </c>
      <c r="J214">
        <v>221.63</v>
      </c>
      <c r="K214">
        <v>-2.2600500600000002</v>
      </c>
      <c r="L214">
        <v>5.6689500800000001</v>
      </c>
      <c r="M214">
        <v>8.7829504000000007</v>
      </c>
      <c r="N214">
        <v>0.10922366</v>
      </c>
      <c r="O214">
        <v>2843.8000488299999</v>
      </c>
      <c r="P214">
        <v>5.9228639599999999</v>
      </c>
      <c r="Q214">
        <v>20.457118990000001</v>
      </c>
      <c r="R214">
        <v>20</v>
      </c>
      <c r="S214">
        <v>-1.6550450299999999</v>
      </c>
      <c r="T214">
        <v>-78.679969790000001</v>
      </c>
      <c r="U214">
        <v>50.890483860000003</v>
      </c>
      <c r="V214">
        <v>22</v>
      </c>
      <c r="W214">
        <v>1670</v>
      </c>
      <c r="Y214" s="3">
        <v>1479</v>
      </c>
    </row>
    <row r="215" spans="1:25" x14ac:dyDescent="0.3">
      <c r="A215">
        <v>214</v>
      </c>
      <c r="B215" t="s">
        <v>269</v>
      </c>
      <c r="C215">
        <v>-78.680013333333306</v>
      </c>
      <c r="E215">
        <v>-1.6550849999999999</v>
      </c>
      <c r="F215" s="1">
        <v>5.5924569999999996</v>
      </c>
      <c r="G215" s="2">
        <f t="shared" si="5"/>
        <v>0.28957404999999992</v>
      </c>
      <c r="H215">
        <v>1.7</v>
      </c>
      <c r="I215">
        <v>2843.5</v>
      </c>
      <c r="J215">
        <v>221.35</v>
      </c>
      <c r="K215">
        <v>-1.3789501200000001</v>
      </c>
      <c r="L215">
        <v>3.8299500900000001</v>
      </c>
      <c r="M215">
        <v>9.5880002999999991</v>
      </c>
      <c r="N215">
        <v>8.0806550000000005E-2</v>
      </c>
      <c r="O215">
        <v>2843.5</v>
      </c>
      <c r="P215">
        <v>5.9285139999999998</v>
      </c>
      <c r="Q215">
        <v>20.13284492</v>
      </c>
      <c r="R215">
        <v>20</v>
      </c>
      <c r="S215">
        <v>-1.6550849700000001</v>
      </c>
      <c r="T215">
        <v>-78.680015560000001</v>
      </c>
      <c r="U215">
        <v>50.881061549999998</v>
      </c>
      <c r="V215">
        <v>22</v>
      </c>
      <c r="W215">
        <v>1679.5</v>
      </c>
      <c r="Y215" s="3">
        <v>1479</v>
      </c>
    </row>
    <row r="216" spans="1:25" x14ac:dyDescent="0.3">
      <c r="A216">
        <v>215</v>
      </c>
      <c r="B216" t="s">
        <v>270</v>
      </c>
      <c r="C216">
        <v>-78.680053333333305</v>
      </c>
      <c r="E216">
        <v>-1.65512666666666</v>
      </c>
      <c r="F216" s="1">
        <v>6.1442389999999998</v>
      </c>
      <c r="G216" s="2">
        <f t="shared" si="5"/>
        <v>0.34752333333333357</v>
      </c>
      <c r="H216">
        <v>1.7</v>
      </c>
      <c r="I216">
        <v>2843</v>
      </c>
      <c r="J216">
        <v>221.65</v>
      </c>
      <c r="K216">
        <v>-1.1490000499999999</v>
      </c>
      <c r="L216">
        <v>5.32395029</v>
      </c>
      <c r="M216">
        <v>8.6080503499999992</v>
      </c>
      <c r="N216">
        <v>5.7371079999999998E-2</v>
      </c>
      <c r="O216">
        <v>2843</v>
      </c>
      <c r="P216">
        <v>5.93306398</v>
      </c>
      <c r="Q216">
        <v>22.11925888</v>
      </c>
      <c r="R216">
        <v>20</v>
      </c>
      <c r="S216">
        <v>-1.6551266899999999</v>
      </c>
      <c r="T216">
        <v>-78.680053709999996</v>
      </c>
      <c r="U216">
        <v>50.872909550000003</v>
      </c>
      <c r="V216">
        <v>22</v>
      </c>
      <c r="W216">
        <v>1681</v>
      </c>
      <c r="Y216" s="3">
        <v>1482</v>
      </c>
    </row>
    <row r="217" spans="1:25" x14ac:dyDescent="0.3">
      <c r="A217">
        <v>216</v>
      </c>
      <c r="B217" t="s">
        <v>271</v>
      </c>
      <c r="C217">
        <v>-78.680091666666598</v>
      </c>
      <c r="E217">
        <v>-1.65517166666666</v>
      </c>
      <c r="F217" s="1">
        <v>6.163284</v>
      </c>
      <c r="G217" s="2">
        <f t="shared" si="5"/>
        <v>-9.3336275000000121E-2</v>
      </c>
      <c r="H217">
        <v>1.7</v>
      </c>
      <c r="I217">
        <v>2842.7</v>
      </c>
      <c r="J217">
        <v>222.79</v>
      </c>
      <c r="K217">
        <v>-0.88095003000000005</v>
      </c>
      <c r="L217">
        <v>4.8259501499999997</v>
      </c>
      <c r="M217">
        <v>8.6170501700000006</v>
      </c>
      <c r="N217">
        <v>2.9766020000000001E-2</v>
      </c>
      <c r="O217">
        <v>2842.6999511700001</v>
      </c>
      <c r="P217">
        <v>5.9392867100000002</v>
      </c>
      <c r="Q217">
        <v>22.187820429999999</v>
      </c>
      <c r="R217">
        <v>21</v>
      </c>
      <c r="S217">
        <v>-1.6551716299999999</v>
      </c>
      <c r="T217">
        <v>-78.680091860000005</v>
      </c>
      <c r="U217">
        <v>50.861335750000002</v>
      </c>
      <c r="V217">
        <v>22</v>
      </c>
      <c r="W217">
        <v>1675</v>
      </c>
      <c r="Y217" s="3">
        <v>1483</v>
      </c>
    </row>
    <row r="218" spans="1:25" x14ac:dyDescent="0.3">
      <c r="A218">
        <v>217</v>
      </c>
      <c r="B218" t="s">
        <v>272</v>
      </c>
      <c r="C218">
        <v>-78.680129999999906</v>
      </c>
      <c r="E218">
        <v>-1.6552166666666599</v>
      </c>
      <c r="F218" s="1">
        <v>6.0788693</v>
      </c>
      <c r="G218" s="2">
        <f t="shared" si="5"/>
        <v>1.5355775000000405E-2</v>
      </c>
      <c r="H218">
        <v>1.7</v>
      </c>
      <c r="I218">
        <v>2842.6</v>
      </c>
      <c r="J218">
        <v>218.33</v>
      </c>
      <c r="K218">
        <v>-7.6050010000000001E-2</v>
      </c>
      <c r="L218">
        <v>3.98400021</v>
      </c>
      <c r="M218">
        <v>8.6239500000000007</v>
      </c>
      <c r="N218">
        <v>-1.2597499999999999E-2</v>
      </c>
      <c r="O218">
        <v>2842.6000976599998</v>
      </c>
      <c r="P218">
        <v>5.9455199199999997</v>
      </c>
      <c r="Q218">
        <v>21.883928300000001</v>
      </c>
      <c r="R218">
        <v>20</v>
      </c>
      <c r="S218">
        <v>-1.65521669</v>
      </c>
      <c r="T218">
        <v>-78.680130000000005</v>
      </c>
      <c r="U218">
        <v>50.84973145</v>
      </c>
      <c r="V218">
        <v>22</v>
      </c>
      <c r="W218">
        <v>1672</v>
      </c>
      <c r="Y218" s="3">
        <v>1494</v>
      </c>
    </row>
    <row r="219" spans="1:25" x14ac:dyDescent="0.3">
      <c r="A219">
        <v>218</v>
      </c>
      <c r="B219" t="s">
        <v>273</v>
      </c>
      <c r="C219">
        <v>-78.680170000000004</v>
      </c>
      <c r="E219">
        <v>-1.65525999999999</v>
      </c>
      <c r="F219" s="1">
        <v>6.1895347000000003</v>
      </c>
      <c r="G219" s="2">
        <f t="shared" si="5"/>
        <v>8.4285874999999885E-2</v>
      </c>
      <c r="H219">
        <v>1.6</v>
      </c>
      <c r="I219">
        <v>2842.4</v>
      </c>
      <c r="J219">
        <v>223.27</v>
      </c>
      <c r="K219">
        <v>-0.57405001</v>
      </c>
      <c r="L219">
        <v>6.01395035</v>
      </c>
      <c r="M219">
        <v>8.7679500600000004</v>
      </c>
      <c r="N219">
        <v>0.10439509</v>
      </c>
      <c r="O219">
        <v>2842.3999023400002</v>
      </c>
      <c r="P219">
        <v>5.9510273900000001</v>
      </c>
      <c r="Q219">
        <v>22.28232384</v>
      </c>
      <c r="R219">
        <v>21</v>
      </c>
      <c r="S219">
        <v>-1.6552599699999999</v>
      </c>
      <c r="T219">
        <v>-78.68016815</v>
      </c>
      <c r="U219">
        <v>50.8410759</v>
      </c>
      <c r="V219">
        <v>22</v>
      </c>
      <c r="W219">
        <v>1670.5</v>
      </c>
      <c r="Y219" s="3">
        <v>1494.5</v>
      </c>
    </row>
    <row r="220" spans="1:25" x14ac:dyDescent="0.3">
      <c r="A220">
        <v>219</v>
      </c>
      <c r="B220" t="s">
        <v>274</v>
      </c>
      <c r="C220">
        <v>-78.680210000000002</v>
      </c>
      <c r="E220">
        <v>-1.65530166666666</v>
      </c>
      <c r="F220" s="1">
        <v>6.1699752999999999</v>
      </c>
      <c r="G220" s="2">
        <f t="shared" si="5"/>
        <v>-0.21982921666666702</v>
      </c>
      <c r="H220">
        <v>1.6</v>
      </c>
      <c r="I220">
        <v>2842.4</v>
      </c>
      <c r="J220">
        <v>222.89</v>
      </c>
      <c r="K220">
        <v>-0.76605003999999999</v>
      </c>
      <c r="L220">
        <v>4.51995039</v>
      </c>
      <c r="M220">
        <v>8.7619504900000003</v>
      </c>
      <c r="N220">
        <v>2.7033629999999999E-2</v>
      </c>
      <c r="O220">
        <v>2842.3999023400002</v>
      </c>
      <c r="P220">
        <v>5.9562068000000004</v>
      </c>
      <c r="Q220">
        <v>22.211910249999999</v>
      </c>
      <c r="R220">
        <v>20</v>
      </c>
      <c r="S220">
        <v>-1.6553016899999999</v>
      </c>
      <c r="T220">
        <v>-78.680206299999995</v>
      </c>
      <c r="U220">
        <v>50.829586030000002</v>
      </c>
      <c r="V220">
        <v>22</v>
      </c>
      <c r="W220">
        <v>1661.5</v>
      </c>
      <c r="Y220" s="3">
        <v>1500</v>
      </c>
    </row>
    <row r="221" spans="1:25" x14ac:dyDescent="0.3">
      <c r="A221">
        <v>220</v>
      </c>
      <c r="B221" t="s">
        <v>275</v>
      </c>
      <c r="C221">
        <v>-78.680248333333296</v>
      </c>
      <c r="E221">
        <v>-1.6553449999999901</v>
      </c>
      <c r="F221" s="1">
        <v>5.8807014999999998</v>
      </c>
      <c r="G221" s="2">
        <f t="shared" si="5"/>
        <v>7.6136058333333187E-2</v>
      </c>
      <c r="H221">
        <v>1.6</v>
      </c>
      <c r="I221">
        <v>2842.2</v>
      </c>
      <c r="J221">
        <v>222.3</v>
      </c>
      <c r="K221">
        <v>-0.49800002999999998</v>
      </c>
      <c r="L221">
        <v>4.2130503700000004</v>
      </c>
      <c r="M221">
        <v>8.6430006000000006</v>
      </c>
      <c r="N221">
        <v>4.5209999999999998E-4</v>
      </c>
      <c r="O221">
        <v>2842.1999511700001</v>
      </c>
      <c r="P221">
        <v>5.9619445799999999</v>
      </c>
      <c r="Q221">
        <v>21.1705246</v>
      </c>
      <c r="R221">
        <v>20</v>
      </c>
      <c r="S221">
        <v>-1.6553449600000001</v>
      </c>
      <c r="T221">
        <v>-78.680252080000002</v>
      </c>
      <c r="U221">
        <v>50.810390470000002</v>
      </c>
      <c r="V221">
        <v>22</v>
      </c>
      <c r="W221">
        <v>1646</v>
      </c>
      <c r="Y221" s="3">
        <v>1510.5</v>
      </c>
    </row>
    <row r="222" spans="1:25" x14ac:dyDescent="0.3">
      <c r="A222">
        <v>221</v>
      </c>
      <c r="B222" t="s">
        <v>276</v>
      </c>
      <c r="C222">
        <v>-78.680284999999998</v>
      </c>
      <c r="E222">
        <v>-1.6553866666666599</v>
      </c>
      <c r="F222" s="1">
        <v>6.2461542999999997</v>
      </c>
      <c r="G222" s="2">
        <f t="shared" si="5"/>
        <v>4.9799383333333447E-2</v>
      </c>
      <c r="H222">
        <v>1.6</v>
      </c>
      <c r="I222">
        <v>2841.9</v>
      </c>
      <c r="J222">
        <v>220.27</v>
      </c>
      <c r="K222">
        <v>-0.95700001999999995</v>
      </c>
      <c r="L222">
        <v>4.71105003</v>
      </c>
      <c r="M222">
        <v>9.7410001800000003</v>
      </c>
      <c r="N222">
        <v>0.12630253999999999</v>
      </c>
      <c r="O222">
        <v>2841.8999023400002</v>
      </c>
      <c r="P222">
        <v>5.96623898</v>
      </c>
      <c r="Q222">
        <v>22.486154559999999</v>
      </c>
      <c r="R222">
        <v>20</v>
      </c>
      <c r="S222">
        <v>-1.65538669</v>
      </c>
      <c r="T222">
        <v>-78.680282590000004</v>
      </c>
      <c r="U222">
        <v>50.79957581</v>
      </c>
      <c r="V222">
        <v>22</v>
      </c>
      <c r="W222">
        <v>1642</v>
      </c>
      <c r="Y222" s="3">
        <v>1517</v>
      </c>
    </row>
    <row r="223" spans="1:25" x14ac:dyDescent="0.3">
      <c r="A223">
        <v>222</v>
      </c>
      <c r="B223" t="s">
        <v>277</v>
      </c>
      <c r="C223">
        <v>-78.6803216666666</v>
      </c>
      <c r="E223">
        <v>-1.6554283333333299</v>
      </c>
      <c r="F223" s="1">
        <v>5.8853340000000003</v>
      </c>
      <c r="G223" s="2">
        <f t="shared" si="5"/>
        <v>-0.34550744166666675</v>
      </c>
      <c r="H223">
        <v>1.6</v>
      </c>
      <c r="I223">
        <v>2841.9</v>
      </c>
      <c r="J223">
        <v>223.79</v>
      </c>
      <c r="K223">
        <v>-0.84195005999999994</v>
      </c>
      <c r="L223">
        <v>4.2130503700000004</v>
      </c>
      <c r="M223">
        <v>8.7829504000000007</v>
      </c>
      <c r="N223">
        <v>1.568377E-2</v>
      </c>
      <c r="O223">
        <v>2841.8999023400002</v>
      </c>
      <c r="P223">
        <v>5.9734296799999997</v>
      </c>
      <c r="Q223">
        <v>21.187202450000001</v>
      </c>
      <c r="R223">
        <v>19</v>
      </c>
      <c r="S223">
        <v>-1.6554282899999999</v>
      </c>
      <c r="T223">
        <v>-78.680320739999999</v>
      </c>
      <c r="U223">
        <v>50.786762240000002</v>
      </c>
      <c r="V223">
        <v>22</v>
      </c>
      <c r="W223">
        <v>1533</v>
      </c>
      <c r="Y223" s="3">
        <v>1521.5</v>
      </c>
    </row>
    <row r="224" spans="1:25" x14ac:dyDescent="0.3">
      <c r="A224">
        <v>223</v>
      </c>
      <c r="B224" t="s">
        <v>278</v>
      </c>
      <c r="C224">
        <v>-78.680356666666597</v>
      </c>
      <c r="E224">
        <v>-1.65546833333333</v>
      </c>
      <c r="F224" s="1">
        <v>5.6094426999999998</v>
      </c>
      <c r="G224" s="2">
        <f t="shared" si="5"/>
        <v>-0.46968392500000006</v>
      </c>
      <c r="H224">
        <v>1.6</v>
      </c>
      <c r="I224">
        <v>2841.8</v>
      </c>
      <c r="J224">
        <v>222.23</v>
      </c>
      <c r="K224">
        <v>-0.99600005000000003</v>
      </c>
      <c r="L224">
        <v>4.8649501800000001</v>
      </c>
      <c r="M224">
        <v>8.4840002099999996</v>
      </c>
      <c r="N224">
        <v>2.1085920000000001E-2</v>
      </c>
      <c r="O224">
        <v>2841.8000488299999</v>
      </c>
      <c r="P224">
        <v>5.9768733999999997</v>
      </c>
      <c r="Q224">
        <v>20.193992609999999</v>
      </c>
      <c r="R224">
        <v>18</v>
      </c>
      <c r="S224">
        <v>-1.6554683400000001</v>
      </c>
      <c r="T224">
        <v>-78.680358889999994</v>
      </c>
      <c r="U224">
        <v>50.771530149999997</v>
      </c>
      <c r="V224">
        <v>22</v>
      </c>
      <c r="W224">
        <v>1414.5</v>
      </c>
      <c r="Y224" s="3">
        <v>1521.5</v>
      </c>
    </row>
    <row r="225" spans="1:25" x14ac:dyDescent="0.3">
      <c r="A225">
        <v>224</v>
      </c>
      <c r="B225" t="s">
        <v>279</v>
      </c>
      <c r="C225">
        <v>-78.680386666666607</v>
      </c>
      <c r="E225">
        <v>-1.65550499999999</v>
      </c>
      <c r="F225" s="1">
        <v>4.9330980000000002</v>
      </c>
      <c r="G225" s="2">
        <f t="shared" si="5"/>
        <v>-0.72378531666666657</v>
      </c>
      <c r="H225">
        <v>1.6</v>
      </c>
      <c r="I225">
        <v>2841.6</v>
      </c>
      <c r="J225">
        <v>218.16</v>
      </c>
      <c r="K225">
        <v>-1.49400008</v>
      </c>
      <c r="L225">
        <v>4.5580501599999996</v>
      </c>
      <c r="M225">
        <v>8.4000005699999996</v>
      </c>
      <c r="N225">
        <v>5.0395700000000002E-3</v>
      </c>
      <c r="O225">
        <v>2841.6000976599998</v>
      </c>
      <c r="P225">
        <v>5.9818863899999997</v>
      </c>
      <c r="Q225">
        <v>17.759151459999998</v>
      </c>
      <c r="R225">
        <v>16</v>
      </c>
      <c r="S225">
        <v>-1.6555049399999999</v>
      </c>
      <c r="T225">
        <v>-78.680389399999996</v>
      </c>
      <c r="U225">
        <v>50.735710140000002</v>
      </c>
      <c r="V225">
        <v>22</v>
      </c>
      <c r="W225">
        <v>1312</v>
      </c>
      <c r="Y225" s="3">
        <v>1528</v>
      </c>
    </row>
    <row r="226" spans="1:25" x14ac:dyDescent="0.3">
      <c r="A226">
        <v>225</v>
      </c>
      <c r="B226" t="s">
        <v>280</v>
      </c>
      <c r="C226">
        <v>-78.680414999999996</v>
      </c>
      <c r="E226">
        <v>-1.65553833333333</v>
      </c>
      <c r="F226" s="1">
        <v>4.2644734</v>
      </c>
      <c r="G226" s="2">
        <f t="shared" si="5"/>
        <v>-0.6120477333333334</v>
      </c>
      <c r="H226">
        <v>1.6</v>
      </c>
      <c r="I226">
        <v>2841.1</v>
      </c>
      <c r="J226">
        <v>220.01</v>
      </c>
      <c r="K226">
        <v>-1.49400008</v>
      </c>
      <c r="L226">
        <v>4.71105003</v>
      </c>
      <c r="M226">
        <v>9.1240501399999996</v>
      </c>
      <c r="N226">
        <v>7.6759759999999996E-2</v>
      </c>
      <c r="O226">
        <v>2841.6000976599998</v>
      </c>
      <c r="P226">
        <v>5.9863085700000003</v>
      </c>
      <c r="Q226">
        <v>17.759151459999998</v>
      </c>
      <c r="R226">
        <v>14</v>
      </c>
      <c r="S226">
        <v>-1.65553832</v>
      </c>
      <c r="T226">
        <v>-78.680412290000007</v>
      </c>
      <c r="U226">
        <v>50.720855710000002</v>
      </c>
      <c r="V226">
        <v>22</v>
      </c>
      <c r="W226">
        <v>1146.5</v>
      </c>
      <c r="Y226" s="3">
        <v>1531.5</v>
      </c>
    </row>
    <row r="227" spans="1:25" x14ac:dyDescent="0.3">
      <c r="A227">
        <v>226</v>
      </c>
      <c r="B227" t="s">
        <v>281</v>
      </c>
      <c r="C227">
        <v>-78.680440000000004</v>
      </c>
      <c r="E227">
        <v>-1.65556666666666</v>
      </c>
      <c r="F227" s="1">
        <v>3.8110034000000002</v>
      </c>
      <c r="G227" s="2">
        <f t="shared" si="5"/>
        <v>-0.14339283333333319</v>
      </c>
      <c r="H227">
        <v>1.6</v>
      </c>
      <c r="I227">
        <v>2840.9</v>
      </c>
      <c r="J227">
        <v>224.45</v>
      </c>
      <c r="K227">
        <v>-0.15300000999999999</v>
      </c>
      <c r="L227">
        <v>4.6729502700000003</v>
      </c>
      <c r="M227">
        <v>8.6230506899999995</v>
      </c>
      <c r="N227">
        <v>1.89001E-2</v>
      </c>
      <c r="O227">
        <v>2840.8999023400002</v>
      </c>
      <c r="P227">
        <v>5.9899964299999997</v>
      </c>
      <c r="Q227">
        <v>13.719612120000001</v>
      </c>
      <c r="R227">
        <v>13</v>
      </c>
      <c r="S227">
        <v>-1.6555666899999999</v>
      </c>
      <c r="T227">
        <v>-78.680442810000002</v>
      </c>
      <c r="U227">
        <v>50.705936430000001</v>
      </c>
      <c r="V227">
        <v>21</v>
      </c>
      <c r="W227">
        <v>1063.5</v>
      </c>
      <c r="Y227" s="3">
        <v>1533</v>
      </c>
    </row>
    <row r="228" spans="1:25" x14ac:dyDescent="0.3">
      <c r="A228">
        <v>227</v>
      </c>
      <c r="B228" t="s">
        <v>282</v>
      </c>
      <c r="C228">
        <v>-78.680461666666602</v>
      </c>
      <c r="E228">
        <v>-1.6555933333333299</v>
      </c>
      <c r="F228" s="1">
        <v>3.9772587000000001</v>
      </c>
      <c r="G228" s="2">
        <f t="shared" si="5"/>
        <v>0.34687997499999995</v>
      </c>
      <c r="H228">
        <v>1.6</v>
      </c>
      <c r="I228">
        <v>2840.7</v>
      </c>
      <c r="J228">
        <v>220.71</v>
      </c>
      <c r="K228">
        <v>-0.34394999999999998</v>
      </c>
      <c r="L228">
        <v>5.0179500600000004</v>
      </c>
      <c r="M228">
        <v>8.4840002099999996</v>
      </c>
      <c r="N228">
        <v>2.439028E-2</v>
      </c>
      <c r="O228">
        <v>2840.6999511700001</v>
      </c>
      <c r="P228">
        <v>5.9932894699999997</v>
      </c>
      <c r="Q228">
        <v>14.31813049</v>
      </c>
      <c r="R228">
        <v>13</v>
      </c>
      <c r="S228">
        <v>-1.6555932799999999</v>
      </c>
      <c r="T228">
        <v>-78.68045807</v>
      </c>
      <c r="U228">
        <v>50.693317409999999</v>
      </c>
      <c r="V228">
        <v>20</v>
      </c>
      <c r="W228">
        <v>1097.5</v>
      </c>
      <c r="Y228" s="3">
        <v>1533</v>
      </c>
    </row>
    <row r="229" spans="1:25" x14ac:dyDescent="0.3">
      <c r="A229">
        <v>228</v>
      </c>
      <c r="B229" t="s">
        <v>283</v>
      </c>
      <c r="C229">
        <v>-78.680486666666596</v>
      </c>
      <c r="E229">
        <v>-1.6556216666666601</v>
      </c>
      <c r="F229" s="1">
        <v>4.3560943999999999</v>
      </c>
      <c r="G229" s="2">
        <f t="shared" si="5"/>
        <v>0.2990535833333331</v>
      </c>
      <c r="H229">
        <v>1.6</v>
      </c>
      <c r="I229">
        <v>2840.9</v>
      </c>
      <c r="J229">
        <v>224.41</v>
      </c>
      <c r="K229">
        <v>-0.61200005000000002</v>
      </c>
      <c r="L229">
        <v>4.5580501599999996</v>
      </c>
      <c r="M229">
        <v>8.5540504500000001</v>
      </c>
      <c r="N229">
        <v>9.0059600000000004E-3</v>
      </c>
      <c r="O229">
        <v>2840.8999023400002</v>
      </c>
      <c r="P229">
        <v>5.9973912199999999</v>
      </c>
      <c r="Q229">
        <v>15.68193913</v>
      </c>
      <c r="R229">
        <v>13</v>
      </c>
      <c r="S229">
        <v>-1.6556216500000001</v>
      </c>
      <c r="T229">
        <v>-78.680488589999996</v>
      </c>
      <c r="U229">
        <v>50.682537080000003</v>
      </c>
      <c r="V229">
        <v>19</v>
      </c>
      <c r="W229">
        <v>1118.5</v>
      </c>
      <c r="Y229" s="3">
        <v>1535.5</v>
      </c>
    </row>
    <row r="230" spans="1:25" x14ac:dyDescent="0.3">
      <c r="A230">
        <v>229</v>
      </c>
      <c r="B230" t="s">
        <v>284</v>
      </c>
      <c r="C230">
        <v>-78.680513333333295</v>
      </c>
      <c r="E230">
        <v>-1.6556500000000001</v>
      </c>
      <c r="F230" s="1">
        <v>4.4626416999999998</v>
      </c>
      <c r="G230" s="2">
        <f t="shared" si="5"/>
        <v>-0.16003589999999956</v>
      </c>
      <c r="H230">
        <v>1.6</v>
      </c>
      <c r="I230">
        <v>2841.1</v>
      </c>
      <c r="J230">
        <v>223.65</v>
      </c>
      <c r="K230">
        <v>-1.4170501200000001</v>
      </c>
      <c r="L230">
        <v>5.1709504099999997</v>
      </c>
      <c r="M230">
        <v>8.5270500200000008</v>
      </c>
      <c r="N230">
        <v>4.5768919999999998E-2</v>
      </c>
      <c r="O230">
        <v>2841.1000976599998</v>
      </c>
      <c r="P230">
        <v>6.0005712500000001</v>
      </c>
      <c r="Q230">
        <v>16.065509800000001</v>
      </c>
      <c r="R230">
        <v>14</v>
      </c>
      <c r="S230">
        <v>-1.6556500199999999</v>
      </c>
      <c r="T230">
        <v>-78.680511469999999</v>
      </c>
      <c r="U230">
        <v>50.654582980000001</v>
      </c>
      <c r="V230">
        <v>20</v>
      </c>
      <c r="W230">
        <v>1110.5</v>
      </c>
      <c r="Y230" s="3">
        <v>1535.5</v>
      </c>
    </row>
    <row r="231" spans="1:25" x14ac:dyDescent="0.3">
      <c r="A231">
        <v>230</v>
      </c>
      <c r="B231" t="s">
        <v>285</v>
      </c>
      <c r="C231">
        <v>-78.680541666666599</v>
      </c>
      <c r="E231">
        <v>-1.65568</v>
      </c>
      <c r="F231" s="1">
        <v>4.1054244000000004</v>
      </c>
      <c r="G231" s="2">
        <f t="shared" si="5"/>
        <v>-0.30977695833333296</v>
      </c>
      <c r="H231">
        <v>1.6</v>
      </c>
      <c r="I231">
        <v>2840.9</v>
      </c>
      <c r="J231">
        <v>223.24</v>
      </c>
      <c r="K231">
        <v>3.7949999999999998E-2</v>
      </c>
      <c r="L231">
        <v>4.6350002300000002</v>
      </c>
      <c r="M231">
        <v>8.7100505800000008</v>
      </c>
      <c r="N231">
        <v>2.4768769999999999E-2</v>
      </c>
      <c r="O231">
        <v>2840.8999023400002</v>
      </c>
      <c r="P231">
        <v>6.0044040699999996</v>
      </c>
      <c r="Q231">
        <v>14.779527659999999</v>
      </c>
      <c r="R231">
        <v>13</v>
      </c>
      <c r="S231">
        <v>-1.65567994</v>
      </c>
      <c r="T231">
        <v>-78.680541989999995</v>
      </c>
      <c r="U231">
        <v>50.640285489999997</v>
      </c>
      <c r="V231">
        <v>20</v>
      </c>
      <c r="W231">
        <v>1084</v>
      </c>
      <c r="Y231" s="3">
        <v>1540.5</v>
      </c>
    </row>
    <row r="232" spans="1:25" x14ac:dyDescent="0.3">
      <c r="A232">
        <v>231</v>
      </c>
      <c r="B232" t="s">
        <v>286</v>
      </c>
      <c r="C232">
        <v>-78.680568333333298</v>
      </c>
      <c r="E232">
        <v>-1.6556999999999999</v>
      </c>
      <c r="F232" s="1">
        <v>3.8923295000000002</v>
      </c>
      <c r="G232" s="2">
        <f t="shared" si="5"/>
        <v>-0.30621678333333358</v>
      </c>
      <c r="H232">
        <v>1.6</v>
      </c>
      <c r="I232">
        <v>2840.6</v>
      </c>
      <c r="J232">
        <v>231.07</v>
      </c>
      <c r="K232">
        <v>-0.42105000999999997</v>
      </c>
      <c r="L232">
        <v>4.8259501499999997</v>
      </c>
      <c r="M232">
        <v>8.7150001499999998</v>
      </c>
      <c r="N232">
        <v>3.5398779999999998E-2</v>
      </c>
      <c r="O232">
        <v>2840.6000976599998</v>
      </c>
      <c r="P232">
        <v>6.0082182900000003</v>
      </c>
      <c r="Q232">
        <v>14.012385370000001</v>
      </c>
      <c r="R232">
        <v>12</v>
      </c>
      <c r="S232">
        <v>-1.6556999699999999</v>
      </c>
      <c r="T232">
        <v>-78.680564880000006</v>
      </c>
      <c r="U232">
        <v>50.6263504</v>
      </c>
      <c r="V232">
        <v>20</v>
      </c>
      <c r="W232">
        <v>990</v>
      </c>
      <c r="Y232" s="3">
        <v>1545</v>
      </c>
    </row>
    <row r="233" spans="1:25" x14ac:dyDescent="0.3">
      <c r="A233">
        <v>232</v>
      </c>
      <c r="B233" t="s">
        <v>287</v>
      </c>
      <c r="C233">
        <v>-78.680596666666602</v>
      </c>
      <c r="E233">
        <v>-1.6557183333333301</v>
      </c>
      <c r="F233" s="1">
        <v>3.5109203</v>
      </c>
      <c r="G233" s="2">
        <f t="shared" si="5"/>
        <v>-0.26186495000000026</v>
      </c>
      <c r="H233">
        <v>1.6</v>
      </c>
      <c r="I233">
        <v>2840.6</v>
      </c>
      <c r="J233">
        <v>244.55</v>
      </c>
      <c r="K233">
        <v>7.6050010000000001E-2</v>
      </c>
      <c r="L233">
        <v>5.2090501800000002</v>
      </c>
      <c r="M233">
        <v>8.7070503200000005</v>
      </c>
      <c r="N233">
        <v>5.330795E-2</v>
      </c>
      <c r="O233">
        <v>2840.6000976599998</v>
      </c>
      <c r="P233">
        <v>6.0115671199999996</v>
      </c>
      <c r="Q233">
        <v>12.639312739999999</v>
      </c>
      <c r="R233">
        <v>11</v>
      </c>
      <c r="S233">
        <v>-1.65571833</v>
      </c>
      <c r="T233">
        <v>-78.680595400000001</v>
      </c>
      <c r="U233">
        <v>50.612060550000002</v>
      </c>
      <c r="V233">
        <v>20</v>
      </c>
      <c r="W233">
        <v>897.5</v>
      </c>
      <c r="Y233" s="3">
        <v>1546</v>
      </c>
    </row>
    <row r="234" spans="1:25" x14ac:dyDescent="0.3">
      <c r="A234">
        <v>233</v>
      </c>
      <c r="B234" t="s">
        <v>288</v>
      </c>
      <c r="C234">
        <v>-78.680624999999907</v>
      </c>
      <c r="E234">
        <v>-1.6557283333333299</v>
      </c>
      <c r="F234" s="1">
        <v>3.3812102999999998</v>
      </c>
      <c r="G234" s="2">
        <f t="shared" si="5"/>
        <v>-0.15433094166666675</v>
      </c>
      <c r="H234">
        <v>1.6</v>
      </c>
      <c r="I234">
        <v>2841</v>
      </c>
      <c r="J234">
        <v>259.58</v>
      </c>
      <c r="K234">
        <v>0.76605003999999999</v>
      </c>
      <c r="L234">
        <v>5.0560502999999999</v>
      </c>
      <c r="M234">
        <v>8.3230505000000008</v>
      </c>
      <c r="N234">
        <v>1.4769849999999999E-2</v>
      </c>
      <c r="O234">
        <v>2841</v>
      </c>
      <c r="P234">
        <v>6.0141491900000004</v>
      </c>
      <c r="Q234">
        <v>12.17235661</v>
      </c>
      <c r="R234">
        <v>11</v>
      </c>
      <c r="S234">
        <v>-1.65572834</v>
      </c>
      <c r="T234">
        <v>-78.680625919999997</v>
      </c>
      <c r="U234">
        <v>50.596893309999999</v>
      </c>
      <c r="V234">
        <v>21</v>
      </c>
      <c r="W234">
        <v>910</v>
      </c>
      <c r="Y234" s="3">
        <v>1557</v>
      </c>
    </row>
    <row r="235" spans="1:25" x14ac:dyDescent="0.3">
      <c r="A235">
        <v>234</v>
      </c>
      <c r="B235" t="s">
        <v>289</v>
      </c>
      <c r="C235">
        <v>-78.680654999999902</v>
      </c>
      <c r="E235">
        <v>-1.6557266666666599</v>
      </c>
      <c r="F235" s="1">
        <v>3.1588501999999998</v>
      </c>
      <c r="G235" s="2">
        <f t="shared" si="5"/>
        <v>-0.22407575833333324</v>
      </c>
      <c r="H235">
        <v>1.6</v>
      </c>
      <c r="I235">
        <v>2840.9</v>
      </c>
      <c r="J235">
        <v>275.22000000000003</v>
      </c>
      <c r="K235">
        <v>-3.7949999999999998E-2</v>
      </c>
      <c r="L235">
        <v>4.4050502800000002</v>
      </c>
      <c r="M235">
        <v>8.7450008399999994</v>
      </c>
      <c r="N235">
        <v>1.7153020000000001E-2</v>
      </c>
      <c r="O235">
        <v>2840.8999023400002</v>
      </c>
      <c r="P235">
        <v>6.0169835100000002</v>
      </c>
      <c r="Q235">
        <v>11.3718605</v>
      </c>
      <c r="R235">
        <v>10</v>
      </c>
      <c r="S235">
        <v>-1.65572667</v>
      </c>
      <c r="T235">
        <v>-78.680656429999999</v>
      </c>
      <c r="U235">
        <v>50.594635009999998</v>
      </c>
      <c r="V235">
        <v>23</v>
      </c>
      <c r="W235">
        <v>1123</v>
      </c>
      <c r="Y235" s="3">
        <v>1565.5</v>
      </c>
    </row>
    <row r="236" spans="1:25" x14ac:dyDescent="0.3">
      <c r="A236">
        <v>235</v>
      </c>
      <c r="B236" t="s">
        <v>290</v>
      </c>
      <c r="C236">
        <v>-78.680683333333306</v>
      </c>
      <c r="E236">
        <v>-1.6557200000000001</v>
      </c>
      <c r="F236" s="1">
        <v>2.92774</v>
      </c>
      <c r="G236" s="2">
        <f t="shared" si="5"/>
        <v>-0.2833116083333333</v>
      </c>
      <c r="H236">
        <v>1.6</v>
      </c>
      <c r="I236">
        <v>2840.9</v>
      </c>
      <c r="J236">
        <v>292.05</v>
      </c>
      <c r="K236">
        <v>3.7150502200000002</v>
      </c>
      <c r="L236">
        <v>2.4900000100000002</v>
      </c>
      <c r="M236">
        <v>7.9399504700000003</v>
      </c>
      <c r="N236">
        <v>-5.2062629999999999E-2</v>
      </c>
      <c r="O236">
        <v>2840.8999023400002</v>
      </c>
      <c r="P236">
        <v>6.0199589700000002</v>
      </c>
      <c r="Q236">
        <v>10.53986454</v>
      </c>
      <c r="R236">
        <v>8</v>
      </c>
      <c r="S236">
        <v>-1.6557200000000001</v>
      </c>
      <c r="T236">
        <v>-78.680686949999995</v>
      </c>
      <c r="U236">
        <v>50.599418640000003</v>
      </c>
      <c r="V236">
        <v>23</v>
      </c>
      <c r="W236">
        <v>1028.5</v>
      </c>
      <c r="Y236" s="3">
        <v>1579</v>
      </c>
    </row>
    <row r="237" spans="1:25" x14ac:dyDescent="0.3">
      <c r="A237">
        <v>236</v>
      </c>
      <c r="B237" t="s">
        <v>291</v>
      </c>
      <c r="C237">
        <v>-78.680705000000003</v>
      </c>
      <c r="E237">
        <v>-1.65570833333333</v>
      </c>
      <c r="F237" s="1">
        <v>2.5720670000000001</v>
      </c>
      <c r="G237" s="2">
        <f t="shared" si="5"/>
        <v>-0.46813979166666675</v>
      </c>
      <c r="H237">
        <v>1.6</v>
      </c>
      <c r="I237">
        <v>2840.9</v>
      </c>
      <c r="J237">
        <v>299.52999999999997</v>
      </c>
      <c r="K237">
        <v>-1.2250500900000001</v>
      </c>
      <c r="L237">
        <v>3.9450001700000001</v>
      </c>
      <c r="M237">
        <v>9.7410001800000003</v>
      </c>
      <c r="N237">
        <v>9.7560939999999999E-2</v>
      </c>
      <c r="O237">
        <v>2840.8999023400002</v>
      </c>
      <c r="P237">
        <v>6.0221314399999999</v>
      </c>
      <c r="Q237">
        <v>9.2594413800000002</v>
      </c>
      <c r="R237">
        <v>7</v>
      </c>
      <c r="S237">
        <v>-1.6557083100000001</v>
      </c>
      <c r="T237">
        <v>-78.680702210000007</v>
      </c>
      <c r="U237">
        <v>50.60773468</v>
      </c>
      <c r="V237">
        <v>23</v>
      </c>
      <c r="W237">
        <v>1000</v>
      </c>
      <c r="Y237" s="3">
        <v>1585.5</v>
      </c>
    </row>
    <row r="238" spans="1:25" x14ac:dyDescent="0.3">
      <c r="A238">
        <v>237</v>
      </c>
      <c r="B238" t="s">
        <v>292</v>
      </c>
      <c r="C238">
        <v>-78.680719999999994</v>
      </c>
      <c r="E238">
        <v>-1.6556916666666599</v>
      </c>
      <c r="F238" s="1">
        <v>2.086684</v>
      </c>
      <c r="G238" s="2">
        <f t="shared" si="5"/>
        <v>-0.33160984166666668</v>
      </c>
      <c r="H238">
        <v>1.6</v>
      </c>
      <c r="I238">
        <v>2840.9</v>
      </c>
      <c r="J238">
        <v>308.56</v>
      </c>
      <c r="K238">
        <v>-1.6080000400000001</v>
      </c>
      <c r="L238">
        <v>4.1749501200000001</v>
      </c>
      <c r="M238">
        <v>8.8210506399999993</v>
      </c>
      <c r="N238">
        <v>2.723068E-2</v>
      </c>
      <c r="O238">
        <v>2840.8999023400002</v>
      </c>
      <c r="P238">
        <v>6.02392197</v>
      </c>
      <c r="Q238">
        <v>7.5120620699999998</v>
      </c>
      <c r="R238">
        <v>6</v>
      </c>
      <c r="S238">
        <v>-1.65569162</v>
      </c>
      <c r="T238">
        <v>-78.680717470000005</v>
      </c>
      <c r="U238">
        <v>50.640003200000002</v>
      </c>
      <c r="V238">
        <v>23</v>
      </c>
      <c r="W238">
        <v>984.5</v>
      </c>
      <c r="Y238" s="3">
        <v>1587</v>
      </c>
    </row>
    <row r="239" spans="1:25" x14ac:dyDescent="0.3">
      <c r="A239">
        <v>238</v>
      </c>
      <c r="B239" t="s">
        <v>293</v>
      </c>
      <c r="C239">
        <v>-78.680733333333293</v>
      </c>
      <c r="E239">
        <v>-1.65567833333333</v>
      </c>
      <c r="F239" s="1">
        <v>2.0480797000000002</v>
      </c>
      <c r="G239" s="2">
        <f t="shared" si="5"/>
        <v>0.31389469166666678</v>
      </c>
      <c r="H239">
        <v>1.6</v>
      </c>
      <c r="I239">
        <v>2841.1</v>
      </c>
      <c r="J239">
        <v>310.76</v>
      </c>
      <c r="K239">
        <v>-0.57405001</v>
      </c>
      <c r="L239">
        <v>5.5540504500000001</v>
      </c>
      <c r="M239">
        <v>8.1700506199999996</v>
      </c>
      <c r="N239">
        <v>2.7745539999999999E-2</v>
      </c>
      <c r="O239">
        <v>2841.1000976599998</v>
      </c>
      <c r="P239">
        <v>6.0256357200000004</v>
      </c>
      <c r="Q239">
        <v>7.3730869300000004</v>
      </c>
      <c r="R239">
        <v>7</v>
      </c>
      <c r="S239">
        <v>-1.6556783900000001</v>
      </c>
      <c r="T239">
        <v>-78.680732730000003</v>
      </c>
      <c r="U239">
        <v>50.663593290000001</v>
      </c>
      <c r="V239">
        <v>23</v>
      </c>
      <c r="W239">
        <v>1180</v>
      </c>
      <c r="Y239" s="3">
        <v>1593.5</v>
      </c>
    </row>
    <row r="240" spans="1:25" x14ac:dyDescent="0.3">
      <c r="A240">
        <v>239</v>
      </c>
      <c r="B240" t="s">
        <v>294</v>
      </c>
      <c r="C240">
        <v>-78.680750000000003</v>
      </c>
      <c r="E240">
        <v>-1.6556616666666599</v>
      </c>
      <c r="F240" s="1">
        <v>2.7151597000000001</v>
      </c>
      <c r="G240" s="2">
        <f t="shared" si="5"/>
        <v>1.0122440916666666</v>
      </c>
      <c r="H240">
        <v>1.6</v>
      </c>
      <c r="I240">
        <v>2841.1</v>
      </c>
      <c r="J240">
        <v>310.08</v>
      </c>
      <c r="K240">
        <v>-0.34394999999999998</v>
      </c>
      <c r="L240">
        <v>5.2480502099999997</v>
      </c>
      <c r="M240">
        <v>8.1610507999999999</v>
      </c>
      <c r="N240">
        <v>8.6959600000000008E-3</v>
      </c>
      <c r="O240">
        <v>2841.1000976599998</v>
      </c>
      <c r="P240">
        <v>6.0275626200000003</v>
      </c>
      <c r="Q240">
        <v>9.7745742799999995</v>
      </c>
      <c r="R240">
        <v>10</v>
      </c>
      <c r="S240">
        <v>-1.6556617</v>
      </c>
      <c r="T240">
        <v>-78.68074799</v>
      </c>
      <c r="U240">
        <v>50.686351780000003</v>
      </c>
      <c r="V240">
        <v>23</v>
      </c>
      <c r="W240">
        <v>1596.5</v>
      </c>
      <c r="Y240" s="3">
        <v>1596.5</v>
      </c>
    </row>
    <row r="241" spans="1:25" x14ac:dyDescent="0.3">
      <c r="A241">
        <v>240</v>
      </c>
      <c r="B241" t="s">
        <v>295</v>
      </c>
      <c r="C241">
        <v>-78.680769999999995</v>
      </c>
      <c r="E241">
        <v>-1.65564</v>
      </c>
      <c r="F241" s="1">
        <v>3.8331363000000001</v>
      </c>
      <c r="G241" s="2">
        <f t="shared" si="5"/>
        <v>0.76775124999999977</v>
      </c>
      <c r="H241">
        <v>1.7</v>
      </c>
      <c r="I241">
        <v>2841.5</v>
      </c>
      <c r="J241">
        <v>310.55</v>
      </c>
      <c r="K241">
        <v>-1.64700007</v>
      </c>
      <c r="L241">
        <v>3.7150502200000002</v>
      </c>
      <c r="M241">
        <v>8.6650505100000004</v>
      </c>
      <c r="N241">
        <v>-5.3988100000000004E-3</v>
      </c>
      <c r="O241">
        <v>2841.5</v>
      </c>
      <c r="P241">
        <v>6.0312576299999998</v>
      </c>
      <c r="Q241">
        <v>13.79929066</v>
      </c>
      <c r="R241">
        <v>14</v>
      </c>
      <c r="S241">
        <v>-1.6556400099999999</v>
      </c>
      <c r="T241">
        <v>-78.680770870000003</v>
      </c>
      <c r="U241">
        <v>50.712657929999999</v>
      </c>
      <c r="V241">
        <v>23</v>
      </c>
      <c r="W241">
        <v>2147</v>
      </c>
      <c r="Y241" s="3">
        <v>1626.5</v>
      </c>
    </row>
    <row r="242" spans="1:25" x14ac:dyDescent="0.3">
      <c r="A242">
        <v>241</v>
      </c>
      <c r="B242" t="s">
        <v>296</v>
      </c>
      <c r="C242">
        <v>-78.680795000000003</v>
      </c>
      <c r="E242">
        <v>-1.65561166666666</v>
      </c>
      <c r="F242" s="1">
        <v>4.2202076999999996</v>
      </c>
      <c r="G242" s="2">
        <f t="shared" si="5"/>
        <v>0.45561488333333328</v>
      </c>
      <c r="H242">
        <v>1.7</v>
      </c>
      <c r="I242">
        <v>2841.9</v>
      </c>
      <c r="J242">
        <v>312.95999999999998</v>
      </c>
      <c r="K242">
        <v>-0.57405001</v>
      </c>
      <c r="L242">
        <v>6.0520501099999997</v>
      </c>
      <c r="M242">
        <v>8.5579500199999998</v>
      </c>
      <c r="N242">
        <v>8.9071090000000006E-2</v>
      </c>
      <c r="O242">
        <v>2841.8999023400002</v>
      </c>
      <c r="P242">
        <v>6.0351862900000004</v>
      </c>
      <c r="Q242">
        <v>15.19274712</v>
      </c>
      <c r="R242">
        <v>13</v>
      </c>
      <c r="S242">
        <v>-1.6556116299999999</v>
      </c>
      <c r="T242">
        <v>-78.68079376</v>
      </c>
      <c r="U242">
        <v>50.727844240000003</v>
      </c>
      <c r="V242">
        <v>22</v>
      </c>
      <c r="W242">
        <v>1557</v>
      </c>
      <c r="Y242" s="3">
        <v>1631.5</v>
      </c>
    </row>
    <row r="243" spans="1:25" x14ac:dyDescent="0.3">
      <c r="A243">
        <v>242</v>
      </c>
      <c r="B243" t="s">
        <v>297</v>
      </c>
      <c r="C243">
        <v>-78.680828333333295</v>
      </c>
      <c r="E243">
        <v>-1.6555816666666601</v>
      </c>
      <c r="F243" s="1">
        <v>4.8754486999999997</v>
      </c>
      <c r="G243" s="2">
        <f t="shared" si="5"/>
        <v>0.74210067500000021</v>
      </c>
      <c r="H243">
        <v>1.7</v>
      </c>
      <c r="I243">
        <v>2842.6</v>
      </c>
      <c r="J243">
        <v>310.10000000000002</v>
      </c>
      <c r="K243">
        <v>-0.61200005000000002</v>
      </c>
      <c r="L243">
        <v>5.40105009</v>
      </c>
      <c r="M243">
        <v>8.3970003099999992</v>
      </c>
      <c r="N243">
        <v>3.8650810000000001E-2</v>
      </c>
      <c r="O243">
        <v>2842.6000976599998</v>
      </c>
      <c r="P243">
        <v>6.0397357899999999</v>
      </c>
      <c r="Q243">
        <v>17.55161476</v>
      </c>
      <c r="R243">
        <v>17</v>
      </c>
      <c r="S243">
        <v>-1.6555817100000001</v>
      </c>
      <c r="T243">
        <v>-78.680831909999995</v>
      </c>
      <c r="U243">
        <v>50.736675259999998</v>
      </c>
      <c r="V243">
        <v>22</v>
      </c>
      <c r="W243">
        <v>1399.5</v>
      </c>
      <c r="Y243" s="3">
        <v>1632</v>
      </c>
    </row>
    <row r="244" spans="1:25" x14ac:dyDescent="0.3">
      <c r="A244">
        <v>243</v>
      </c>
      <c r="B244" t="s">
        <v>298</v>
      </c>
      <c r="C244">
        <v>-78.680863333333306</v>
      </c>
      <c r="E244">
        <v>-1.6555449999999901</v>
      </c>
      <c r="F244" s="1">
        <v>5.5862803000000003</v>
      </c>
      <c r="G244" s="2">
        <f t="shared" si="5"/>
        <v>0.50790200833333332</v>
      </c>
      <c r="H244">
        <v>1.7</v>
      </c>
      <c r="I244">
        <v>2843.1</v>
      </c>
      <c r="J244">
        <v>313.02</v>
      </c>
      <c r="K244">
        <v>-0.19095001</v>
      </c>
      <c r="L244">
        <v>4.9410004599999997</v>
      </c>
      <c r="M244">
        <v>8.4859504700000006</v>
      </c>
      <c r="N244">
        <v>2.0169320000000001E-2</v>
      </c>
      <c r="O244">
        <v>2843.1000976599998</v>
      </c>
      <c r="P244">
        <v>6.0441088699999996</v>
      </c>
      <c r="Q244">
        <v>20.110609050000001</v>
      </c>
      <c r="R244">
        <v>19</v>
      </c>
      <c r="S244">
        <v>-1.655545</v>
      </c>
      <c r="T244">
        <v>-78.680862430000005</v>
      </c>
      <c r="U244">
        <v>50.735343929999999</v>
      </c>
      <c r="V244">
        <v>22</v>
      </c>
      <c r="W244">
        <v>1535.5</v>
      </c>
      <c r="Y244" s="3">
        <v>1642</v>
      </c>
    </row>
    <row r="245" spans="1:25" x14ac:dyDescent="0.3">
      <c r="A245">
        <v>244</v>
      </c>
      <c r="B245" t="s">
        <v>299</v>
      </c>
      <c r="C245">
        <v>-78.680898333333303</v>
      </c>
      <c r="E245">
        <v>-1.65550833333333</v>
      </c>
      <c r="F245" s="1">
        <v>5.856509</v>
      </c>
      <c r="G245" s="2">
        <f t="shared" si="5"/>
        <v>0.14905488333333317</v>
      </c>
      <c r="H245">
        <v>1.7</v>
      </c>
      <c r="I245">
        <v>2843.4</v>
      </c>
      <c r="J245">
        <v>315.44</v>
      </c>
      <c r="K245">
        <v>-0.15300000999999999</v>
      </c>
      <c r="L245">
        <v>4.4050502800000002</v>
      </c>
      <c r="M245">
        <v>8.5600500099999994</v>
      </c>
      <c r="N245">
        <v>4.6837000000000002E-4</v>
      </c>
      <c r="O245">
        <v>2843.3999023400002</v>
      </c>
      <c r="P245">
        <v>6.0486002000000001</v>
      </c>
      <c r="Q245">
        <v>21.083433150000001</v>
      </c>
      <c r="R245">
        <v>19</v>
      </c>
      <c r="S245">
        <v>-1.6555082800000001</v>
      </c>
      <c r="T245">
        <v>-78.680900570000006</v>
      </c>
      <c r="U245">
        <v>50.728027339999997</v>
      </c>
      <c r="V245">
        <v>22</v>
      </c>
      <c r="W245">
        <v>1626.5</v>
      </c>
      <c r="Y245" s="3">
        <v>1642.5</v>
      </c>
    </row>
    <row r="246" spans="1:25" x14ac:dyDescent="0.3">
      <c r="A246">
        <v>245</v>
      </c>
      <c r="B246" t="s">
        <v>300</v>
      </c>
      <c r="C246">
        <v>-78.680936666666597</v>
      </c>
      <c r="E246">
        <v>-1.65547</v>
      </c>
      <c r="F246" s="1">
        <v>5.9738660000000001</v>
      </c>
      <c r="G246" s="2">
        <f t="shared" si="5"/>
        <v>0.192291825</v>
      </c>
      <c r="H246">
        <v>1.8</v>
      </c>
      <c r="I246">
        <v>2843.5</v>
      </c>
      <c r="J246">
        <v>313.2</v>
      </c>
      <c r="K246">
        <v>-1.2250500900000001</v>
      </c>
      <c r="L246">
        <v>4.59705019</v>
      </c>
      <c r="M246">
        <v>8.57805061</v>
      </c>
      <c r="N246">
        <v>1.889849E-2</v>
      </c>
      <c r="O246">
        <v>2843.5</v>
      </c>
      <c r="P246">
        <v>6.0551772100000001</v>
      </c>
      <c r="Q246">
        <v>21.505916599999999</v>
      </c>
      <c r="R246">
        <v>20</v>
      </c>
      <c r="S246">
        <v>-1.6554700099999999</v>
      </c>
      <c r="T246">
        <v>-78.68093872</v>
      </c>
      <c r="U246">
        <v>50.719821930000002</v>
      </c>
      <c r="V246">
        <v>22</v>
      </c>
      <c r="W246">
        <v>1642.5</v>
      </c>
      <c r="Y246" s="3">
        <v>1643</v>
      </c>
    </row>
    <row r="247" spans="1:25" x14ac:dyDescent="0.3">
      <c r="A247">
        <v>246</v>
      </c>
      <c r="B247" t="s">
        <v>301</v>
      </c>
      <c r="C247">
        <v>-78.680975000000004</v>
      </c>
      <c r="E247">
        <v>-1.65543166666666</v>
      </c>
      <c r="F247" s="1">
        <v>6.1874757000000002</v>
      </c>
      <c r="G247" s="2">
        <f t="shared" si="5"/>
        <v>-3.4100083333333808E-2</v>
      </c>
      <c r="H247">
        <v>1.8</v>
      </c>
      <c r="I247">
        <v>2843.2</v>
      </c>
      <c r="J247">
        <v>312.52999999999997</v>
      </c>
      <c r="K247">
        <v>-1.30200005</v>
      </c>
      <c r="L247">
        <v>3.9450001700000001</v>
      </c>
      <c r="M247">
        <v>8.7220506699999998</v>
      </c>
      <c r="N247">
        <v>3.7980700000000002E-3</v>
      </c>
      <c r="O247">
        <v>2843.1999511700001</v>
      </c>
      <c r="P247">
        <v>6.06128263</v>
      </c>
      <c r="Q247">
        <v>22.274911880000001</v>
      </c>
      <c r="R247">
        <v>20</v>
      </c>
      <c r="S247">
        <v>-1.65543163</v>
      </c>
      <c r="T247">
        <v>-78.680976869999995</v>
      </c>
      <c r="U247">
        <v>50.713024140000002</v>
      </c>
      <c r="V247">
        <v>22</v>
      </c>
      <c r="W247">
        <v>1632</v>
      </c>
      <c r="Y247" s="3">
        <v>1646</v>
      </c>
    </row>
    <row r="248" spans="1:25" x14ac:dyDescent="0.3">
      <c r="A248">
        <v>247</v>
      </c>
      <c r="B248" t="s">
        <v>302</v>
      </c>
      <c r="C248">
        <v>-78.681016666666594</v>
      </c>
      <c r="E248">
        <v>-1.6553933333333299</v>
      </c>
      <c r="F248" s="1">
        <v>5.9265119999999998</v>
      </c>
      <c r="G248" s="2">
        <f t="shared" si="5"/>
        <v>-0.15523163333333309</v>
      </c>
      <c r="H248">
        <v>1.8</v>
      </c>
      <c r="I248">
        <v>2843.2</v>
      </c>
      <c r="J248">
        <v>311.81</v>
      </c>
      <c r="K248">
        <v>-1.11000001</v>
      </c>
      <c r="L248">
        <v>4.0990500499999998</v>
      </c>
      <c r="M248">
        <v>8.8060503000000008</v>
      </c>
      <c r="N248">
        <v>1.558965E-2</v>
      </c>
      <c r="O248">
        <v>2843.1999511700001</v>
      </c>
      <c r="P248">
        <v>6.0663437800000004</v>
      </c>
      <c r="Q248">
        <v>21.335441589999999</v>
      </c>
      <c r="R248">
        <v>19</v>
      </c>
      <c r="S248">
        <v>-1.6553933599999999</v>
      </c>
      <c r="T248">
        <v>-78.681015009999996</v>
      </c>
      <c r="U248">
        <v>50.704578400000003</v>
      </c>
      <c r="V248">
        <v>22</v>
      </c>
      <c r="W248">
        <v>1585.5</v>
      </c>
      <c r="Y248" s="3">
        <v>1648.5</v>
      </c>
    </row>
    <row r="249" spans="1:25" x14ac:dyDescent="0.3">
      <c r="A249">
        <v>248</v>
      </c>
      <c r="B249" t="s">
        <v>303</v>
      </c>
      <c r="C249">
        <v>-78.681056666666606</v>
      </c>
      <c r="E249">
        <v>-1.6553566666666599</v>
      </c>
      <c r="F249" s="1">
        <v>5.8868780000000003</v>
      </c>
      <c r="G249" s="2">
        <f t="shared" si="5"/>
        <v>-0.22926582500000001</v>
      </c>
      <c r="H249">
        <v>1.8</v>
      </c>
      <c r="I249">
        <v>2843</v>
      </c>
      <c r="J249">
        <v>311.88</v>
      </c>
      <c r="K249">
        <v>-0.65100002000000001</v>
      </c>
      <c r="L249">
        <v>4.6350002300000002</v>
      </c>
      <c r="M249">
        <v>8.8039503099999994</v>
      </c>
      <c r="N249">
        <v>3.5389959999999998E-2</v>
      </c>
      <c r="O249">
        <v>2843</v>
      </c>
      <c r="P249">
        <v>6.07146454</v>
      </c>
      <c r="Q249">
        <v>21.19276047</v>
      </c>
      <c r="R249">
        <v>18</v>
      </c>
      <c r="S249">
        <v>-1.6553566500000001</v>
      </c>
      <c r="T249">
        <v>-78.681053160000005</v>
      </c>
      <c r="U249">
        <v>50.69502258</v>
      </c>
      <c r="V249">
        <v>22</v>
      </c>
      <c r="W249">
        <v>1521.5</v>
      </c>
      <c r="Y249" s="3">
        <v>1652</v>
      </c>
    </row>
    <row r="250" spans="1:25" x14ac:dyDescent="0.3">
      <c r="A250">
        <v>249</v>
      </c>
      <c r="B250" t="s">
        <v>304</v>
      </c>
      <c r="C250">
        <v>-78.681093333333294</v>
      </c>
      <c r="E250">
        <v>-1.6553199999999999</v>
      </c>
      <c r="F250" s="1">
        <v>5.431864</v>
      </c>
      <c r="G250" s="2">
        <f t="shared" si="5"/>
        <v>-0.52673238333333294</v>
      </c>
      <c r="H250">
        <v>1.8</v>
      </c>
      <c r="I250">
        <v>2842.9</v>
      </c>
      <c r="J250">
        <v>311</v>
      </c>
      <c r="K250">
        <v>-1.1490000499999999</v>
      </c>
      <c r="L250">
        <v>4.0600500100000003</v>
      </c>
      <c r="M250">
        <v>8.8240499499999991</v>
      </c>
      <c r="N250">
        <v>1.6044320000000001E-2</v>
      </c>
      <c r="O250">
        <v>2842.8999023400002</v>
      </c>
      <c r="P250">
        <v>6.07506418</v>
      </c>
      <c r="Q250">
        <v>19.554708479999999</v>
      </c>
      <c r="R250">
        <v>18</v>
      </c>
      <c r="S250">
        <v>-1.65532005</v>
      </c>
      <c r="T250">
        <v>-78.681091309999999</v>
      </c>
      <c r="U250">
        <v>50.672958370000003</v>
      </c>
      <c r="V250">
        <v>22</v>
      </c>
      <c r="W250">
        <v>1445</v>
      </c>
      <c r="Y250" s="3">
        <v>1661.5</v>
      </c>
    </row>
    <row r="251" spans="1:25" x14ac:dyDescent="0.3">
      <c r="A251">
        <v>250</v>
      </c>
      <c r="B251" t="s">
        <v>305</v>
      </c>
      <c r="C251">
        <v>-78.681128333333305</v>
      </c>
      <c r="E251">
        <v>-1.6552883333333299</v>
      </c>
      <c r="F251" s="1">
        <v>4.9814816000000004</v>
      </c>
      <c r="G251" s="2">
        <f t="shared" si="5"/>
        <v>-0.16136570000000008</v>
      </c>
      <c r="H251">
        <v>1.8</v>
      </c>
      <c r="I251">
        <v>2843.1</v>
      </c>
      <c r="J251">
        <v>310.7</v>
      </c>
      <c r="K251">
        <v>-1.3789501200000001</v>
      </c>
      <c r="L251">
        <v>4.4820003499999999</v>
      </c>
      <c r="M251">
        <v>8.7169504199999999</v>
      </c>
      <c r="N251">
        <v>2.7994330000000001E-2</v>
      </c>
      <c r="O251">
        <v>2843.1000976599998</v>
      </c>
      <c r="P251">
        <v>6.0807871799999997</v>
      </c>
      <c r="Q251">
        <v>17.933332440000001</v>
      </c>
      <c r="R251">
        <v>17</v>
      </c>
      <c r="S251">
        <v>-1.65528834</v>
      </c>
      <c r="T251">
        <v>-78.681129459999994</v>
      </c>
      <c r="U251">
        <v>50.661846160000003</v>
      </c>
      <c r="V251">
        <v>22</v>
      </c>
      <c r="W251">
        <v>1404</v>
      </c>
      <c r="Y251" s="3">
        <v>1665</v>
      </c>
    </row>
    <row r="252" spans="1:25" x14ac:dyDescent="0.3">
      <c r="A252">
        <v>251</v>
      </c>
      <c r="B252" t="s">
        <v>306</v>
      </c>
      <c r="C252">
        <v>-78.681163333333302</v>
      </c>
      <c r="E252">
        <v>-1.6552583333333299</v>
      </c>
      <c r="F252" s="1">
        <v>5.0041294000000001</v>
      </c>
      <c r="G252" s="2">
        <f t="shared" si="5"/>
        <v>-0.24089000000000035</v>
      </c>
      <c r="H252">
        <v>1.7</v>
      </c>
      <c r="I252">
        <v>2843.5</v>
      </c>
      <c r="J252">
        <v>309.77</v>
      </c>
      <c r="K252">
        <v>-1.64700007</v>
      </c>
      <c r="L252">
        <v>3.7920002899999998</v>
      </c>
      <c r="M252">
        <v>8.8150501299999995</v>
      </c>
      <c r="N252">
        <v>1.149476E-2</v>
      </c>
      <c r="O252">
        <v>2843.5</v>
      </c>
      <c r="P252">
        <v>6.0858583499999996</v>
      </c>
      <c r="Q252">
        <v>18.014865879999999</v>
      </c>
      <c r="R252">
        <v>15</v>
      </c>
      <c r="S252">
        <v>-1.6552583000000001</v>
      </c>
      <c r="T252">
        <v>-78.681159969999996</v>
      </c>
      <c r="U252">
        <v>50.65077591</v>
      </c>
      <c r="V252">
        <v>22</v>
      </c>
      <c r="W252">
        <v>1269</v>
      </c>
      <c r="Y252" s="3">
        <v>1670</v>
      </c>
    </row>
    <row r="253" spans="1:25" x14ac:dyDescent="0.3">
      <c r="A253">
        <v>252</v>
      </c>
      <c r="B253" t="s">
        <v>307</v>
      </c>
      <c r="C253">
        <v>-78.681194999999903</v>
      </c>
      <c r="E253">
        <v>-1.65522833333333</v>
      </c>
      <c r="F253" s="1">
        <v>4.4013895999999999</v>
      </c>
      <c r="G253" s="2">
        <f t="shared" si="5"/>
        <v>-0.74175763333333322</v>
      </c>
      <c r="H253">
        <v>1.7</v>
      </c>
      <c r="I253">
        <v>2843.7</v>
      </c>
      <c r="J253">
        <v>307.88</v>
      </c>
      <c r="K253">
        <v>-1.5700501200000001</v>
      </c>
      <c r="L253">
        <v>4.0600500100000003</v>
      </c>
      <c r="M253">
        <v>8.9640006999999997</v>
      </c>
      <c r="N253">
        <v>3.4806070000000001E-2</v>
      </c>
      <c r="O253">
        <v>2843.6999511700001</v>
      </c>
      <c r="P253">
        <v>6.0900273299999998</v>
      </c>
      <c r="Q253">
        <v>15.845002170000001</v>
      </c>
      <c r="R253">
        <v>13</v>
      </c>
      <c r="S253">
        <v>-1.6552283800000001</v>
      </c>
      <c r="T253">
        <v>-78.681198120000005</v>
      </c>
      <c r="U253">
        <v>50.618633269999997</v>
      </c>
      <c r="V253">
        <v>23</v>
      </c>
      <c r="W253">
        <v>1074.5</v>
      </c>
      <c r="Y253" s="3">
        <v>1670.5</v>
      </c>
    </row>
    <row r="254" spans="1:25" x14ac:dyDescent="0.3">
      <c r="A254">
        <v>253</v>
      </c>
      <c r="B254" t="s">
        <v>308</v>
      </c>
      <c r="C254">
        <v>-78.681219999999996</v>
      </c>
      <c r="E254">
        <v>-1.655205</v>
      </c>
      <c r="F254" s="1">
        <v>3.6818080000000002</v>
      </c>
      <c r="G254" s="2">
        <f t="shared" si="5"/>
        <v>-0.55650039166666654</v>
      </c>
      <c r="H254">
        <v>1.7</v>
      </c>
      <c r="I254">
        <v>2843.8</v>
      </c>
      <c r="J254">
        <v>307.55</v>
      </c>
      <c r="K254">
        <v>-1.8000000700000001</v>
      </c>
      <c r="L254">
        <v>4.2520503999999999</v>
      </c>
      <c r="M254">
        <v>8.8330507300000001</v>
      </c>
      <c r="N254">
        <v>3.5012300000000003E-2</v>
      </c>
      <c r="O254">
        <v>2843.8000488299999</v>
      </c>
      <c r="P254">
        <v>6.0934138300000003</v>
      </c>
      <c r="Q254">
        <v>13.254508019999999</v>
      </c>
      <c r="R254">
        <v>11</v>
      </c>
      <c r="S254">
        <v>-1.65520501</v>
      </c>
      <c r="T254">
        <v>-78.681221010000002</v>
      </c>
      <c r="U254">
        <v>50.602527619999996</v>
      </c>
      <c r="V254">
        <v>23</v>
      </c>
      <c r="W254">
        <v>978</v>
      </c>
      <c r="Y254" s="3">
        <v>1671</v>
      </c>
    </row>
    <row r="255" spans="1:25" x14ac:dyDescent="0.3">
      <c r="A255">
        <v>254</v>
      </c>
      <c r="B255" t="s">
        <v>309</v>
      </c>
      <c r="C255">
        <v>-78.681241666666594</v>
      </c>
      <c r="E255">
        <v>-1.6551866666666599</v>
      </c>
      <c r="F255" s="1">
        <v>3.3040020000000001</v>
      </c>
      <c r="G255" s="2">
        <f t="shared" si="5"/>
        <v>-0.34923902499999998</v>
      </c>
      <c r="H255">
        <v>1.7</v>
      </c>
      <c r="I255">
        <v>2844</v>
      </c>
      <c r="J255">
        <v>309.70999999999998</v>
      </c>
      <c r="K255">
        <v>-1.4550000400000001</v>
      </c>
      <c r="L255">
        <v>4.0990500499999998</v>
      </c>
      <c r="M255">
        <v>8.8380002999999991</v>
      </c>
      <c r="N255">
        <v>2.311355E-2</v>
      </c>
      <c r="O255">
        <v>2844</v>
      </c>
      <c r="P255">
        <v>6.0964832299999996</v>
      </c>
      <c r="Q255">
        <v>11.89440727</v>
      </c>
      <c r="R255">
        <v>10</v>
      </c>
      <c r="S255">
        <v>-1.6551866500000001</v>
      </c>
      <c r="T255">
        <v>-78.681243899999998</v>
      </c>
      <c r="U255">
        <v>50.593566889999998</v>
      </c>
      <c r="V255">
        <v>23</v>
      </c>
      <c r="W255">
        <v>991.5</v>
      </c>
      <c r="Y255" s="3">
        <v>1672</v>
      </c>
    </row>
    <row r="256" spans="1:25" x14ac:dyDescent="0.3">
      <c r="A256">
        <v>255</v>
      </c>
      <c r="B256" t="s">
        <v>310</v>
      </c>
      <c r="C256">
        <v>-78.6812616666666</v>
      </c>
      <c r="E256">
        <v>-1.65516833333333</v>
      </c>
      <c r="F256" s="1">
        <v>2.9030333000000001</v>
      </c>
      <c r="G256" s="2">
        <f t="shared" si="5"/>
        <v>-0.48383891666666656</v>
      </c>
      <c r="H256">
        <v>1.6</v>
      </c>
      <c r="I256">
        <v>2844.3</v>
      </c>
      <c r="J256">
        <v>312.62</v>
      </c>
      <c r="K256">
        <v>-1.4170501200000001</v>
      </c>
      <c r="L256">
        <v>4.7500500700000003</v>
      </c>
      <c r="M256">
        <v>8.7970504799999993</v>
      </c>
      <c r="N256">
        <v>4.8304739999999999E-2</v>
      </c>
      <c r="O256">
        <v>2844.3000488299999</v>
      </c>
      <c r="P256">
        <v>6.0983872400000001</v>
      </c>
      <c r="Q256">
        <v>10.450919150000001</v>
      </c>
      <c r="R256">
        <v>9</v>
      </c>
      <c r="S256">
        <v>-1.65516829</v>
      </c>
      <c r="T256">
        <v>-78.681259159999996</v>
      </c>
      <c r="U256">
        <v>50.589202880000002</v>
      </c>
      <c r="V256">
        <v>23</v>
      </c>
      <c r="W256">
        <v>984</v>
      </c>
      <c r="Y256" s="3">
        <v>1672.5</v>
      </c>
    </row>
    <row r="257" spans="1:25" x14ac:dyDescent="0.3">
      <c r="A257">
        <v>256</v>
      </c>
      <c r="B257" t="s">
        <v>311</v>
      </c>
      <c r="C257">
        <v>-78.681276666666605</v>
      </c>
      <c r="E257">
        <v>-1.6551516666666599</v>
      </c>
      <c r="F257" s="1">
        <v>2.3620603</v>
      </c>
      <c r="G257" s="2">
        <f t="shared" si="5"/>
        <v>-0.52167093333333348</v>
      </c>
      <c r="H257">
        <v>1.6</v>
      </c>
      <c r="I257">
        <v>2844.6</v>
      </c>
      <c r="J257">
        <v>311.23</v>
      </c>
      <c r="K257">
        <v>-1.8769501399999999</v>
      </c>
      <c r="L257">
        <v>4.9410004599999997</v>
      </c>
      <c r="M257">
        <v>8.65095043</v>
      </c>
      <c r="N257">
        <v>5.2416740000000003E-2</v>
      </c>
      <c r="O257">
        <v>2844.6000976599998</v>
      </c>
      <c r="P257">
        <v>6.10129404</v>
      </c>
      <c r="Q257">
        <v>8.5034170200000005</v>
      </c>
      <c r="R257">
        <v>8</v>
      </c>
      <c r="S257">
        <v>-1.6551517200000001</v>
      </c>
      <c r="T257">
        <v>-78.68127441</v>
      </c>
      <c r="U257">
        <v>50.59608841</v>
      </c>
      <c r="V257">
        <v>23</v>
      </c>
      <c r="W257">
        <v>987</v>
      </c>
      <c r="Y257" s="3">
        <v>1672.5</v>
      </c>
    </row>
    <row r="258" spans="1:25" x14ac:dyDescent="0.3">
      <c r="A258">
        <v>257</v>
      </c>
      <c r="B258" t="s">
        <v>312</v>
      </c>
      <c r="C258">
        <v>-78.681290000000004</v>
      </c>
      <c r="E258">
        <v>-1.65513666666666</v>
      </c>
      <c r="F258" s="1">
        <v>1.9523413999999999</v>
      </c>
      <c r="G258" s="2">
        <f t="shared" si="5"/>
        <v>-0.15119970833333329</v>
      </c>
      <c r="H258">
        <v>1.6</v>
      </c>
      <c r="I258">
        <v>2844.7</v>
      </c>
      <c r="J258">
        <v>314.60000000000002</v>
      </c>
      <c r="K258">
        <v>-2.1829500199999998</v>
      </c>
      <c r="L258">
        <v>4.29000044</v>
      </c>
      <c r="M258">
        <v>8.6899499900000006</v>
      </c>
      <c r="N258">
        <v>3.1641420000000003E-2</v>
      </c>
      <c r="O258">
        <v>2844.6999511700001</v>
      </c>
      <c r="P258">
        <v>6.1033330000000001</v>
      </c>
      <c r="Q258">
        <v>7.0284290299999999</v>
      </c>
      <c r="R258">
        <v>6</v>
      </c>
      <c r="S258">
        <v>-1.6551366999999999</v>
      </c>
      <c r="T258">
        <v>-78.681289669999998</v>
      </c>
      <c r="U258">
        <v>50.60814285</v>
      </c>
      <c r="V258">
        <v>23</v>
      </c>
      <c r="W258">
        <v>948.5</v>
      </c>
      <c r="Y258" s="3">
        <v>1674.5</v>
      </c>
    </row>
    <row r="259" spans="1:25" x14ac:dyDescent="0.3">
      <c r="A259">
        <v>258</v>
      </c>
      <c r="B259" t="s">
        <v>313</v>
      </c>
      <c r="C259">
        <v>-78.681301666666599</v>
      </c>
      <c r="E259">
        <v>-1.6551216666666599</v>
      </c>
      <c r="F259" s="1">
        <v>1.958518</v>
      </c>
      <c r="G259" s="2">
        <f t="shared" si="5"/>
        <v>-0.23874532499999998</v>
      </c>
      <c r="H259">
        <v>1.6</v>
      </c>
      <c r="I259">
        <v>2844.6</v>
      </c>
      <c r="J259">
        <v>313.69</v>
      </c>
      <c r="K259">
        <v>-0.76605003999999999</v>
      </c>
      <c r="L259">
        <v>4.0219502399999998</v>
      </c>
      <c r="M259">
        <v>8.7109508499999997</v>
      </c>
      <c r="N259">
        <v>1.573E-4</v>
      </c>
      <c r="O259">
        <v>2844.6000976599998</v>
      </c>
      <c r="P259">
        <v>6.1049065599999999</v>
      </c>
      <c r="Q259">
        <v>7.0506649000000001</v>
      </c>
      <c r="R259">
        <v>6</v>
      </c>
      <c r="S259">
        <v>-1.6551216799999999</v>
      </c>
      <c r="T259">
        <v>-78.681304929999996</v>
      </c>
      <c r="U259">
        <v>50.625473020000001</v>
      </c>
      <c r="V259">
        <v>23</v>
      </c>
      <c r="W259">
        <v>977</v>
      </c>
      <c r="Y259" s="3">
        <v>1675</v>
      </c>
    </row>
    <row r="260" spans="1:25" x14ac:dyDescent="0.3">
      <c r="A260">
        <v>259</v>
      </c>
      <c r="B260" t="s">
        <v>314</v>
      </c>
      <c r="C260">
        <v>-78.681311666666602</v>
      </c>
      <c r="E260">
        <v>-1.6551100000000001</v>
      </c>
      <c r="F260" s="1">
        <v>1.4890914</v>
      </c>
      <c r="G260" s="2">
        <f t="shared" ref="G260:G299" si="6">((-F262)+(8*F261)-(8*F259)+(F258))/12</f>
        <v>-0.24603715833333339</v>
      </c>
      <c r="H260">
        <v>1.6</v>
      </c>
      <c r="I260">
        <v>2844.7</v>
      </c>
      <c r="J260">
        <v>313.69</v>
      </c>
      <c r="K260">
        <v>0.42105000999999997</v>
      </c>
      <c r="L260">
        <v>3.5239501</v>
      </c>
      <c r="M260">
        <v>8.1700506199999996</v>
      </c>
      <c r="N260">
        <v>-7.298839E-2</v>
      </c>
      <c r="O260">
        <v>2844.6999511700001</v>
      </c>
      <c r="P260">
        <v>6.1064858400000004</v>
      </c>
      <c r="Q260">
        <v>5.3607287399999999</v>
      </c>
      <c r="R260">
        <v>5</v>
      </c>
      <c r="S260">
        <v>-1.6551100000000001</v>
      </c>
      <c r="T260">
        <v>-78.681312559999995</v>
      </c>
      <c r="U260">
        <v>50.643611909999997</v>
      </c>
      <c r="V260">
        <v>23</v>
      </c>
      <c r="W260">
        <v>960.5</v>
      </c>
      <c r="Y260" s="3">
        <v>1679.5</v>
      </c>
    </row>
    <row r="261" spans="1:25" x14ac:dyDescent="0.3">
      <c r="A261">
        <v>260</v>
      </c>
      <c r="B261" t="s">
        <v>315</v>
      </c>
      <c r="C261">
        <v>-78.681319999999999</v>
      </c>
      <c r="E261">
        <v>-1.6551</v>
      </c>
      <c r="F261" s="1">
        <v>1.5210041999999999</v>
      </c>
      <c r="G261" s="2">
        <f t="shared" si="6"/>
        <v>-1.1109466666666734E-2</v>
      </c>
      <c r="H261">
        <v>1.6</v>
      </c>
      <c r="I261">
        <v>2844.8</v>
      </c>
      <c r="J261">
        <v>313.39</v>
      </c>
      <c r="K261">
        <v>-0.65100002000000001</v>
      </c>
      <c r="L261">
        <v>4.8649501800000001</v>
      </c>
      <c r="M261">
        <v>8.9359502800000001</v>
      </c>
      <c r="N261">
        <v>5.82692E-2</v>
      </c>
      <c r="O261">
        <v>2844.8000488299999</v>
      </c>
      <c r="P261">
        <v>6.1077661499999998</v>
      </c>
      <c r="Q261">
        <v>5.4756150200000002</v>
      </c>
      <c r="R261">
        <v>5</v>
      </c>
      <c r="S261">
        <v>-1.6550999900000001</v>
      </c>
      <c r="T261">
        <v>-78.681320189999994</v>
      </c>
      <c r="U261">
        <v>50.666584010000001</v>
      </c>
      <c r="V261">
        <v>23</v>
      </c>
      <c r="W261">
        <v>916</v>
      </c>
      <c r="Y261" s="3">
        <v>1681</v>
      </c>
    </row>
    <row r="262" spans="1:25" x14ac:dyDescent="0.3">
      <c r="A262">
        <v>261</v>
      </c>
      <c r="B262" t="s">
        <v>316</v>
      </c>
      <c r="C262">
        <v>-78.681326666666607</v>
      </c>
      <c r="E262">
        <v>-1.65509</v>
      </c>
      <c r="F262" s="1">
        <v>1.4046768999999999</v>
      </c>
      <c r="G262" s="2">
        <f t="shared" si="6"/>
        <v>-8.3084733333333216E-2</v>
      </c>
      <c r="H262">
        <v>1.6</v>
      </c>
      <c r="I262">
        <v>2844.8</v>
      </c>
      <c r="J262">
        <v>313.39</v>
      </c>
      <c r="K262">
        <v>-3.17895007</v>
      </c>
      <c r="L262">
        <v>5.2860002499999998</v>
      </c>
      <c r="M262">
        <v>10.201050759999999</v>
      </c>
      <c r="N262">
        <v>0.23418301</v>
      </c>
      <c r="O262">
        <v>2844.8000488299999</v>
      </c>
      <c r="P262">
        <v>6.1092486399999997</v>
      </c>
      <c r="Q262">
        <v>5.0568366100000004</v>
      </c>
      <c r="R262">
        <v>6</v>
      </c>
      <c r="S262">
        <v>-1.6550899699999999</v>
      </c>
      <c r="T262">
        <v>-78.681327820000007</v>
      </c>
      <c r="U262">
        <v>50.688800809999996</v>
      </c>
      <c r="V262">
        <v>23</v>
      </c>
      <c r="W262">
        <v>983.5</v>
      </c>
      <c r="Y262" s="3">
        <v>1687</v>
      </c>
    </row>
    <row r="263" spans="1:25" x14ac:dyDescent="0.3">
      <c r="A263">
        <v>262</v>
      </c>
      <c r="B263" t="s">
        <v>317</v>
      </c>
      <c r="C263">
        <v>-78.681333333333299</v>
      </c>
      <c r="E263">
        <v>-1.6550783333333301</v>
      </c>
      <c r="F263" s="1">
        <v>1.4165156000000001</v>
      </c>
      <c r="G263" s="2">
        <f t="shared" si="6"/>
        <v>0.16127963333333342</v>
      </c>
      <c r="H263">
        <v>1.7</v>
      </c>
      <c r="I263">
        <v>2844.8</v>
      </c>
      <c r="J263">
        <v>313.39</v>
      </c>
      <c r="K263">
        <v>-1.1490000499999999</v>
      </c>
      <c r="L263">
        <v>3.9450001700000001</v>
      </c>
      <c r="M263">
        <v>9.7410001800000003</v>
      </c>
      <c r="N263">
        <v>9.6690830000000005E-2</v>
      </c>
      <c r="O263">
        <v>2844.8000488299999</v>
      </c>
      <c r="P263">
        <v>6.11077929</v>
      </c>
      <c r="Q263">
        <v>5.0994558300000001</v>
      </c>
      <c r="R263">
        <v>5</v>
      </c>
      <c r="S263">
        <v>-1.6550782900000001</v>
      </c>
      <c r="T263">
        <v>-78.681335450000006</v>
      </c>
      <c r="U263">
        <v>50.733074190000004</v>
      </c>
      <c r="V263">
        <v>23</v>
      </c>
      <c r="W263">
        <v>1066</v>
      </c>
      <c r="Y263" s="3">
        <v>1692.5</v>
      </c>
    </row>
    <row r="264" spans="1:25" x14ac:dyDescent="0.3">
      <c r="A264">
        <v>263</v>
      </c>
      <c r="B264" t="s">
        <v>318</v>
      </c>
      <c r="C264">
        <v>-78.681341666666597</v>
      </c>
      <c r="E264">
        <v>-1.65506666666666</v>
      </c>
      <c r="F264" s="1">
        <v>1.6501994</v>
      </c>
      <c r="G264" s="2">
        <f t="shared" si="6"/>
        <v>8.5829891666666491E-2</v>
      </c>
      <c r="H264">
        <v>1.7</v>
      </c>
      <c r="I264">
        <v>2844.9</v>
      </c>
      <c r="J264">
        <v>318.2</v>
      </c>
      <c r="K264">
        <v>-1.5700501200000001</v>
      </c>
      <c r="L264">
        <v>5.7460503599999999</v>
      </c>
      <c r="M264">
        <v>7.6720504800000002</v>
      </c>
      <c r="N264">
        <v>9.1128300000000006E-3</v>
      </c>
      <c r="O264">
        <v>2844.8999023400002</v>
      </c>
      <c r="P264">
        <v>6.1118211699999998</v>
      </c>
      <c r="Q264">
        <v>5.9407177000000004</v>
      </c>
      <c r="R264">
        <v>4</v>
      </c>
      <c r="S264">
        <v>-1.65506661</v>
      </c>
      <c r="T264">
        <v>-78.681343080000005</v>
      </c>
      <c r="U264">
        <v>50.761104580000001</v>
      </c>
      <c r="V264">
        <v>23</v>
      </c>
      <c r="W264">
        <v>938</v>
      </c>
      <c r="Y264" s="3">
        <v>1718</v>
      </c>
    </row>
    <row r="265" spans="1:25" x14ac:dyDescent="0.3">
      <c r="A265">
        <v>264</v>
      </c>
      <c r="B265" t="s">
        <v>319</v>
      </c>
      <c r="C265">
        <v>-78.681348333333304</v>
      </c>
      <c r="E265">
        <v>-1.6550549999999999</v>
      </c>
      <c r="F265" s="1">
        <v>1.5498285999999999</v>
      </c>
      <c r="G265" s="2">
        <f t="shared" si="6"/>
        <v>-0.17457660833333341</v>
      </c>
      <c r="H265">
        <v>1.8</v>
      </c>
      <c r="I265">
        <v>2844.9</v>
      </c>
      <c r="J265">
        <v>313.70999999999998</v>
      </c>
      <c r="K265">
        <v>-1.5319501200000001</v>
      </c>
      <c r="L265">
        <v>5.4780001599999997</v>
      </c>
      <c r="M265">
        <v>8.3620500599999996</v>
      </c>
      <c r="N265">
        <v>4.9919430000000001E-2</v>
      </c>
      <c r="O265">
        <v>2844.8999023400002</v>
      </c>
      <c r="P265">
        <v>6.1134438500000003</v>
      </c>
      <c r="Q265">
        <v>5.5793828999999997</v>
      </c>
      <c r="R265">
        <v>5</v>
      </c>
      <c r="S265">
        <v>-1.6550550500000001</v>
      </c>
      <c r="T265">
        <v>-78.681350710000004</v>
      </c>
      <c r="U265">
        <v>50.784446719999998</v>
      </c>
      <c r="V265">
        <v>23</v>
      </c>
      <c r="W265">
        <v>957.5</v>
      </c>
      <c r="Y265" s="3">
        <v>1776</v>
      </c>
    </row>
    <row r="266" spans="1:25" x14ac:dyDescent="0.3">
      <c r="A266">
        <v>265</v>
      </c>
      <c r="B266" t="s">
        <v>320</v>
      </c>
      <c r="C266">
        <v>-78.681356666666602</v>
      </c>
      <c r="E266">
        <v>-1.6550433333333301</v>
      </c>
      <c r="F266" s="1">
        <v>1.4412221999999999</v>
      </c>
      <c r="G266" s="2">
        <f t="shared" si="6"/>
        <v>0.15398779166666676</v>
      </c>
      <c r="H266">
        <v>1.8</v>
      </c>
      <c r="I266">
        <v>2845</v>
      </c>
      <c r="J266">
        <v>313.70999999999998</v>
      </c>
      <c r="K266">
        <v>-1.11000001</v>
      </c>
      <c r="L266">
        <v>4.9410004599999997</v>
      </c>
      <c r="M266">
        <v>8.2150507000000008</v>
      </c>
      <c r="N266">
        <v>2.7436600000000002E-3</v>
      </c>
      <c r="O266">
        <v>2845</v>
      </c>
      <c r="P266">
        <v>6.1149525599999999</v>
      </c>
      <c r="Q266">
        <v>5.1883997900000001</v>
      </c>
      <c r="R266">
        <v>6</v>
      </c>
      <c r="S266">
        <v>-1.6550433600000001</v>
      </c>
      <c r="T266">
        <v>-78.681358340000003</v>
      </c>
      <c r="U266">
        <v>50.802116390000002</v>
      </c>
      <c r="V266">
        <v>23</v>
      </c>
      <c r="W266">
        <v>968.5</v>
      </c>
      <c r="Y266" s="3">
        <v>1778.5</v>
      </c>
    </row>
    <row r="267" spans="1:25" x14ac:dyDescent="0.3">
      <c r="A267">
        <v>266</v>
      </c>
      <c r="B267" t="s">
        <v>321</v>
      </c>
      <c r="C267">
        <v>-78.681368333333296</v>
      </c>
      <c r="E267">
        <v>-1.65503166666666</v>
      </c>
      <c r="F267" s="1">
        <v>1.8396173</v>
      </c>
      <c r="G267" s="2">
        <f t="shared" si="6"/>
        <v>0.37561851666666657</v>
      </c>
      <c r="H267">
        <v>1.8</v>
      </c>
      <c r="I267">
        <v>2845.3</v>
      </c>
      <c r="J267">
        <v>315.66000000000003</v>
      </c>
      <c r="K267">
        <v>-0.88095003000000005</v>
      </c>
      <c r="L267">
        <v>5.7070503199999996</v>
      </c>
      <c r="M267">
        <v>8.1319503799999993</v>
      </c>
      <c r="N267">
        <v>3.5689180000000001E-2</v>
      </c>
      <c r="O267">
        <v>2845.3000488299999</v>
      </c>
      <c r="P267">
        <v>6.1167588200000003</v>
      </c>
      <c r="Q267">
        <v>6.6226220099999997</v>
      </c>
      <c r="R267">
        <v>6</v>
      </c>
      <c r="S267">
        <v>-1.65503168</v>
      </c>
      <c r="T267">
        <v>-78.681365970000002</v>
      </c>
      <c r="U267">
        <v>50.820899959999998</v>
      </c>
      <c r="V267">
        <v>23</v>
      </c>
      <c r="W267">
        <v>959</v>
      </c>
      <c r="Y267" s="3">
        <v>1787</v>
      </c>
    </row>
    <row r="268" spans="1:25" x14ac:dyDescent="0.3">
      <c r="A268">
        <v>267</v>
      </c>
      <c r="B268" t="s">
        <v>322</v>
      </c>
      <c r="C268">
        <v>-78.681381666666596</v>
      </c>
      <c r="E268">
        <v>-1.6550166666666599</v>
      </c>
      <c r="F268" s="1">
        <v>2.1206554999999998</v>
      </c>
      <c r="G268" s="2">
        <f t="shared" si="6"/>
        <v>0.29532184166666664</v>
      </c>
      <c r="H268">
        <v>1.8</v>
      </c>
      <c r="I268">
        <v>2845.4</v>
      </c>
      <c r="J268">
        <v>313.52</v>
      </c>
      <c r="K268">
        <v>-0.49800002999999998</v>
      </c>
      <c r="L268">
        <v>5.32395029</v>
      </c>
      <c r="M268">
        <v>8.1030006399999994</v>
      </c>
      <c r="N268">
        <v>8.6329000000000006E-3</v>
      </c>
      <c r="O268">
        <v>2845.3999023400002</v>
      </c>
      <c r="P268">
        <v>6.1185164500000004</v>
      </c>
      <c r="Q268">
        <v>7.6343598400000001</v>
      </c>
      <c r="R268">
        <v>7</v>
      </c>
      <c r="S268">
        <v>-1.65501666</v>
      </c>
      <c r="T268">
        <v>-78.68138123</v>
      </c>
      <c r="U268">
        <v>50.832977290000002</v>
      </c>
      <c r="V268">
        <v>23</v>
      </c>
      <c r="W268">
        <v>962</v>
      </c>
      <c r="Y268" s="3">
        <v>1807.5</v>
      </c>
    </row>
    <row r="269" spans="1:25" x14ac:dyDescent="0.3">
      <c r="A269">
        <v>268</v>
      </c>
      <c r="B269" t="s">
        <v>323</v>
      </c>
      <c r="C269">
        <v>-78.6813966666666</v>
      </c>
      <c r="E269">
        <v>-1.65500166666666</v>
      </c>
      <c r="F269" s="1">
        <v>2.4778728000000001</v>
      </c>
      <c r="G269" s="2">
        <f t="shared" si="6"/>
        <v>0.44025908333333358</v>
      </c>
      <c r="H269">
        <v>1.8</v>
      </c>
      <c r="I269">
        <v>2845.3</v>
      </c>
      <c r="J269">
        <v>313.47000000000003</v>
      </c>
      <c r="K269">
        <v>-1.0720500900000001</v>
      </c>
      <c r="L269">
        <v>5.9370002700000004</v>
      </c>
      <c r="M269">
        <v>7.9399504700000003</v>
      </c>
      <c r="N269">
        <v>3.5510119999999999E-2</v>
      </c>
      <c r="O269">
        <v>2845.3000488299999</v>
      </c>
      <c r="P269">
        <v>6.1204905500000004</v>
      </c>
      <c r="Q269">
        <v>8.9203424499999997</v>
      </c>
      <c r="R269">
        <v>9</v>
      </c>
      <c r="S269">
        <v>-1.6550016400000001</v>
      </c>
      <c r="T269">
        <v>-78.681396480000004</v>
      </c>
      <c r="U269">
        <v>50.847740170000002</v>
      </c>
      <c r="V269">
        <v>23</v>
      </c>
      <c r="W269">
        <v>1184.5</v>
      </c>
      <c r="Y269" s="3">
        <v>1848</v>
      </c>
    </row>
    <row r="270" spans="1:25" x14ac:dyDescent="0.3">
      <c r="A270">
        <v>269</v>
      </c>
      <c r="B270" t="s">
        <v>324</v>
      </c>
      <c r="C270">
        <v>-78.681416666666607</v>
      </c>
      <c r="E270">
        <v>-1.6549833333333299</v>
      </c>
      <c r="F270" s="1">
        <v>3.0034041</v>
      </c>
      <c r="G270" s="2">
        <f t="shared" si="6"/>
        <v>0.59917949166666673</v>
      </c>
      <c r="H270">
        <v>1.8</v>
      </c>
      <c r="I270">
        <v>2845.4</v>
      </c>
      <c r="J270">
        <v>313.5</v>
      </c>
      <c r="K270">
        <v>-2.02995014</v>
      </c>
      <c r="L270">
        <v>6.1290001900000002</v>
      </c>
      <c r="M270">
        <v>7.8550505599999996</v>
      </c>
      <c r="N270">
        <v>5.5488049999999997E-2</v>
      </c>
      <c r="O270">
        <v>2845.3999023400002</v>
      </c>
      <c r="P270">
        <v>6.12317657</v>
      </c>
      <c r="Q270">
        <v>10.81225491</v>
      </c>
      <c r="R270">
        <v>11</v>
      </c>
      <c r="S270">
        <v>-1.6549832799999999</v>
      </c>
      <c r="T270">
        <v>-78.68141937</v>
      </c>
      <c r="U270">
        <v>50.859577180000002</v>
      </c>
      <c r="V270">
        <v>23</v>
      </c>
      <c r="W270">
        <v>1100.5</v>
      </c>
      <c r="Y270" s="3">
        <v>1855.5</v>
      </c>
    </row>
    <row r="271" spans="1:25" x14ac:dyDescent="0.3">
      <c r="A271">
        <v>270</v>
      </c>
      <c r="B271" t="s">
        <v>325</v>
      </c>
      <c r="C271">
        <v>-78.681443333333306</v>
      </c>
      <c r="E271">
        <v>-1.654965</v>
      </c>
      <c r="F271" s="1">
        <v>3.6184970999999999</v>
      </c>
      <c r="G271" s="2">
        <f t="shared" si="6"/>
        <v>0.55980308333333306</v>
      </c>
      <c r="H271">
        <v>1.8</v>
      </c>
      <c r="I271">
        <v>2845.5</v>
      </c>
      <c r="J271">
        <v>311.60000000000002</v>
      </c>
      <c r="K271">
        <v>-1.49400008</v>
      </c>
      <c r="L271">
        <v>5.63100004</v>
      </c>
      <c r="M271">
        <v>8.0650501299999995</v>
      </c>
      <c r="N271">
        <v>3.3182679999999999E-2</v>
      </c>
      <c r="O271">
        <v>2845.5</v>
      </c>
      <c r="P271">
        <v>6.1266550999999998</v>
      </c>
      <c r="Q271">
        <v>13.02658939</v>
      </c>
      <c r="R271">
        <v>12</v>
      </c>
      <c r="S271">
        <v>-1.65496504</v>
      </c>
      <c r="T271">
        <v>-78.681442259999997</v>
      </c>
      <c r="U271">
        <v>50.860179899999999</v>
      </c>
      <c r="V271">
        <v>23</v>
      </c>
      <c r="W271">
        <v>1040.5</v>
      </c>
      <c r="Y271" s="3">
        <v>1899</v>
      </c>
    </row>
    <row r="272" spans="1:25" x14ac:dyDescent="0.3">
      <c r="A272">
        <v>271</v>
      </c>
      <c r="B272" t="s">
        <v>326</v>
      </c>
      <c r="C272">
        <v>-78.681475000000006</v>
      </c>
      <c r="E272">
        <v>-1.6549416666666601</v>
      </c>
      <c r="F272" s="1">
        <v>4.0554959999999998</v>
      </c>
      <c r="G272" s="2">
        <f t="shared" si="6"/>
        <v>0.27288875000000012</v>
      </c>
      <c r="H272">
        <v>1.7</v>
      </c>
      <c r="I272">
        <v>2845.9</v>
      </c>
      <c r="J272">
        <v>309.82</v>
      </c>
      <c r="K272">
        <v>-1.3399500799999999</v>
      </c>
      <c r="L272">
        <v>5.0560502999999999</v>
      </c>
      <c r="M272">
        <v>8.0069999700000007</v>
      </c>
      <c r="N272">
        <v>-6.07085E-3</v>
      </c>
      <c r="O272">
        <v>2845.8999023400002</v>
      </c>
      <c r="P272">
        <v>6.1297583600000003</v>
      </c>
      <c r="Q272">
        <v>14.599785799999999</v>
      </c>
      <c r="R272">
        <v>13</v>
      </c>
      <c r="S272">
        <v>-1.6549416800000001</v>
      </c>
      <c r="T272">
        <v>-78.681472780000007</v>
      </c>
      <c r="U272">
        <v>50.843063350000001</v>
      </c>
      <c r="V272">
        <v>23</v>
      </c>
      <c r="W272">
        <v>1125.5</v>
      </c>
      <c r="Y272" s="3">
        <v>1900</v>
      </c>
    </row>
    <row r="273" spans="1:25" x14ac:dyDescent="0.3">
      <c r="A273">
        <v>272</v>
      </c>
      <c r="B273" t="s">
        <v>327</v>
      </c>
      <c r="C273">
        <v>-78.681505000000001</v>
      </c>
      <c r="E273">
        <v>-1.6549183333333299</v>
      </c>
      <c r="F273" s="1">
        <v>4.176971</v>
      </c>
      <c r="G273" s="2">
        <f t="shared" si="6"/>
        <v>5.760629166666701E-2</v>
      </c>
      <c r="H273">
        <v>1.7</v>
      </c>
      <c r="I273">
        <v>2846.1</v>
      </c>
      <c r="J273">
        <v>311.27999999999997</v>
      </c>
      <c r="K273">
        <v>-1.4170501200000001</v>
      </c>
      <c r="L273">
        <v>5.2090501800000002</v>
      </c>
      <c r="M273">
        <v>8.0629501300000008</v>
      </c>
      <c r="N273">
        <v>8.1200000000000005E-3</v>
      </c>
      <c r="O273">
        <v>2846.1000976599998</v>
      </c>
      <c r="P273">
        <v>6.1334676699999999</v>
      </c>
      <c r="Q273">
        <v>15.037095069999999</v>
      </c>
      <c r="R273">
        <v>14</v>
      </c>
      <c r="S273">
        <v>-1.65491831</v>
      </c>
      <c r="T273">
        <v>-78.681503300000003</v>
      </c>
      <c r="U273">
        <v>50.831718440000003</v>
      </c>
      <c r="V273">
        <v>23</v>
      </c>
      <c r="W273">
        <v>1166</v>
      </c>
      <c r="Y273" s="3">
        <v>1933.5</v>
      </c>
    </row>
    <row r="274" spans="1:25" x14ac:dyDescent="0.3">
      <c r="A274">
        <v>273</v>
      </c>
      <c r="B274" t="s">
        <v>328</v>
      </c>
      <c r="C274">
        <v>-78.681538333333293</v>
      </c>
      <c r="E274">
        <v>-1.654895</v>
      </c>
      <c r="F274" s="1">
        <v>4.1965303</v>
      </c>
      <c r="G274" s="2">
        <f t="shared" si="6"/>
        <v>-4.1650000000000187E-2</v>
      </c>
      <c r="H274">
        <v>1.7</v>
      </c>
      <c r="I274">
        <v>2846.2</v>
      </c>
      <c r="J274">
        <v>310.41000000000003</v>
      </c>
      <c r="K274">
        <v>-1.4550000400000001</v>
      </c>
      <c r="L274">
        <v>5.0179500600000004</v>
      </c>
      <c r="M274">
        <v>8.2440004299999998</v>
      </c>
      <c r="N274">
        <v>1.391768E-2</v>
      </c>
      <c r="O274">
        <v>2846.1999511700001</v>
      </c>
      <c r="P274">
        <v>6.1384491900000002</v>
      </c>
      <c r="Q274">
        <v>15.107508660000001</v>
      </c>
      <c r="R274">
        <v>14</v>
      </c>
      <c r="S274">
        <v>-1.6548949500000001</v>
      </c>
      <c r="T274">
        <v>-78.681541440000004</v>
      </c>
      <c r="U274">
        <v>50.818504330000003</v>
      </c>
      <c r="V274">
        <v>23</v>
      </c>
      <c r="W274">
        <v>1148</v>
      </c>
      <c r="Y274" s="3">
        <v>1939</v>
      </c>
    </row>
    <row r="275" spans="1:25" x14ac:dyDescent="0.3">
      <c r="A275">
        <v>274</v>
      </c>
      <c r="B275" t="s">
        <v>329</v>
      </c>
      <c r="C275">
        <v>-78.681568333333303</v>
      </c>
      <c r="E275">
        <v>-1.6548749999999901</v>
      </c>
      <c r="F275" s="1">
        <v>4.0554959999999998</v>
      </c>
      <c r="G275" s="2">
        <f t="shared" si="6"/>
        <v>-0.35695993333333353</v>
      </c>
      <c r="H275">
        <v>1.8</v>
      </c>
      <c r="I275">
        <v>2846.2</v>
      </c>
      <c r="J275">
        <v>307.52</v>
      </c>
      <c r="K275">
        <v>-2.10600019</v>
      </c>
      <c r="L275">
        <v>4.7880001099999996</v>
      </c>
      <c r="M275">
        <v>8.4229507399999992</v>
      </c>
      <c r="N275">
        <v>2.9698430000000001E-2</v>
      </c>
      <c r="O275">
        <v>2846.1999511700001</v>
      </c>
      <c r="P275">
        <v>6.1413245200000004</v>
      </c>
      <c r="Q275">
        <v>14.599785799999999</v>
      </c>
      <c r="R275">
        <v>13</v>
      </c>
      <c r="S275">
        <v>-1.6548750400000001</v>
      </c>
      <c r="T275">
        <v>-78.681571959999999</v>
      </c>
      <c r="U275">
        <v>50.799137119999997</v>
      </c>
      <c r="V275">
        <v>23</v>
      </c>
      <c r="W275">
        <v>1075.5</v>
      </c>
      <c r="Y275" s="3">
        <v>1939.5</v>
      </c>
    </row>
    <row r="276" spans="1:25" x14ac:dyDescent="0.3">
      <c r="A276">
        <v>275</v>
      </c>
      <c r="B276" t="s">
        <v>330</v>
      </c>
      <c r="C276">
        <v>-78.681598333333298</v>
      </c>
      <c r="E276">
        <v>-1.65485666666666</v>
      </c>
      <c r="F276" s="1">
        <v>3.5834959999999998</v>
      </c>
      <c r="G276" s="2">
        <f t="shared" si="6"/>
        <v>-0.26336595833333321</v>
      </c>
      <c r="H276">
        <v>1.8</v>
      </c>
      <c r="I276">
        <v>2846.3</v>
      </c>
      <c r="J276">
        <v>308.36</v>
      </c>
      <c r="K276">
        <v>-1.7620500299999999</v>
      </c>
      <c r="L276">
        <v>5.40105009</v>
      </c>
      <c r="M276">
        <v>8.2849502600000005</v>
      </c>
      <c r="N276">
        <v>4.302889E-2</v>
      </c>
      <c r="O276">
        <v>2846.3000488299999</v>
      </c>
      <c r="P276">
        <v>6.1455650300000002</v>
      </c>
      <c r="Q276">
        <v>12.900585169999999</v>
      </c>
      <c r="R276">
        <v>12</v>
      </c>
      <c r="S276">
        <v>-1.65485668</v>
      </c>
      <c r="T276">
        <v>-78.681594849999996</v>
      </c>
      <c r="U276">
        <v>50.787372589999997</v>
      </c>
      <c r="V276">
        <v>23</v>
      </c>
      <c r="W276">
        <v>992.5</v>
      </c>
      <c r="Y276" s="3">
        <v>2017.5</v>
      </c>
    </row>
    <row r="277" spans="1:25" x14ac:dyDescent="0.3">
      <c r="A277">
        <v>276</v>
      </c>
      <c r="B277" t="s">
        <v>331</v>
      </c>
      <c r="C277">
        <v>-78.681626666666602</v>
      </c>
      <c r="E277">
        <v>-1.6548383333333301</v>
      </c>
      <c r="F277" s="1">
        <v>3.5562157999999999</v>
      </c>
      <c r="G277" s="2">
        <f t="shared" si="6"/>
        <v>-6.7257033333333258E-2</v>
      </c>
      <c r="H277">
        <v>1.8</v>
      </c>
      <c r="I277">
        <v>2846.5</v>
      </c>
      <c r="J277">
        <v>306.17</v>
      </c>
      <c r="K277">
        <v>-1.1869500900000001</v>
      </c>
      <c r="L277">
        <v>4.59705019</v>
      </c>
      <c r="M277">
        <v>8.4229507399999992</v>
      </c>
      <c r="N277">
        <v>4.6176899999999998E-3</v>
      </c>
      <c r="O277">
        <v>2846.5</v>
      </c>
      <c r="P277">
        <v>6.1480007199999998</v>
      </c>
      <c r="Q277">
        <v>12.802376750000001</v>
      </c>
      <c r="R277">
        <v>11</v>
      </c>
      <c r="S277">
        <v>-1.6548383200000001</v>
      </c>
      <c r="T277">
        <v>-78.681625370000006</v>
      </c>
      <c r="U277">
        <v>50.77237701</v>
      </c>
      <c r="V277">
        <v>23</v>
      </c>
      <c r="W277">
        <v>954.5</v>
      </c>
      <c r="Y277" s="3">
        <v>2018</v>
      </c>
    </row>
    <row r="278" spans="1:25" x14ac:dyDescent="0.3">
      <c r="A278">
        <v>277</v>
      </c>
      <c r="B278" t="s">
        <v>332</v>
      </c>
      <c r="C278">
        <v>-78.681651666666596</v>
      </c>
      <c r="E278">
        <v>-1.65482166666666</v>
      </c>
      <c r="F278" s="1">
        <v>3.3626801999999998</v>
      </c>
      <c r="G278" s="2">
        <f t="shared" si="6"/>
        <v>-0.2549162833333331</v>
      </c>
      <c r="H278">
        <v>1.8</v>
      </c>
      <c r="I278">
        <v>2846.7</v>
      </c>
      <c r="J278">
        <v>312.87</v>
      </c>
      <c r="K278">
        <v>-1.11000001</v>
      </c>
      <c r="L278">
        <v>4.2520503999999999</v>
      </c>
      <c r="M278">
        <v>8.4409503899999994</v>
      </c>
      <c r="N278">
        <v>-1.0929700000000001E-2</v>
      </c>
      <c r="O278">
        <v>2846.6999511700001</v>
      </c>
      <c r="P278">
        <v>6.1511468899999997</v>
      </c>
      <c r="Q278">
        <v>12.10564804</v>
      </c>
      <c r="R278">
        <v>11</v>
      </c>
      <c r="S278">
        <v>-1.65482163</v>
      </c>
      <c r="T278">
        <v>-78.681648249999995</v>
      </c>
      <c r="U278">
        <v>50.742603299999999</v>
      </c>
      <c r="V278">
        <v>23</v>
      </c>
      <c r="W278">
        <v>928.5</v>
      </c>
      <c r="Y278" s="3">
        <v>2090.5</v>
      </c>
    </row>
    <row r="279" spans="1:25" x14ac:dyDescent="0.3">
      <c r="A279">
        <v>278</v>
      </c>
      <c r="B279" t="s">
        <v>333</v>
      </c>
      <c r="C279">
        <v>-78.681678333333295</v>
      </c>
      <c r="E279">
        <v>-1.6548049999999901</v>
      </c>
      <c r="F279" s="1">
        <v>3.0960540000000001</v>
      </c>
      <c r="G279" s="2">
        <f t="shared" si="6"/>
        <v>-0.1644536499999999</v>
      </c>
      <c r="H279">
        <v>1.7</v>
      </c>
      <c r="I279">
        <v>2847</v>
      </c>
      <c r="J279">
        <v>305.79000000000002</v>
      </c>
      <c r="K279">
        <v>-1.2250500900000001</v>
      </c>
      <c r="L279">
        <v>4.6729502700000003</v>
      </c>
      <c r="M279">
        <v>8.5030508000000005</v>
      </c>
      <c r="N279">
        <v>1.5893279999999999E-2</v>
      </c>
      <c r="O279">
        <v>2847</v>
      </c>
      <c r="P279">
        <v>6.1537160899999996</v>
      </c>
      <c r="Q279">
        <v>11.14579391</v>
      </c>
      <c r="R279">
        <v>10</v>
      </c>
      <c r="S279">
        <v>-1.65480494</v>
      </c>
      <c r="T279">
        <v>-78.681678770000005</v>
      </c>
      <c r="U279">
        <v>50.739608760000003</v>
      </c>
      <c r="V279">
        <v>23</v>
      </c>
      <c r="W279">
        <v>1019</v>
      </c>
      <c r="Y279" s="3">
        <v>2135</v>
      </c>
    </row>
    <row r="280" spans="1:25" x14ac:dyDescent="0.3">
      <c r="A280">
        <v>279</v>
      </c>
      <c r="B280" t="s">
        <v>334</v>
      </c>
      <c r="C280">
        <v>-78.681700000000006</v>
      </c>
      <c r="E280">
        <v>-1.65478833333333</v>
      </c>
      <c r="F280" s="1">
        <v>2.9611969999999999</v>
      </c>
      <c r="G280" s="2">
        <f t="shared" si="6"/>
        <v>-0.38539827500000001</v>
      </c>
      <c r="H280">
        <v>1.7</v>
      </c>
      <c r="I280">
        <v>2847.3</v>
      </c>
      <c r="J280">
        <v>308.73</v>
      </c>
      <c r="K280">
        <v>-1.2250500900000001</v>
      </c>
      <c r="L280">
        <v>4.8259501499999997</v>
      </c>
      <c r="M280">
        <v>8.5770006199999997</v>
      </c>
      <c r="N280">
        <v>2.9951390000000001E-2</v>
      </c>
      <c r="O280">
        <v>2847.3000488299999</v>
      </c>
      <c r="P280">
        <v>6.1569018399999997</v>
      </c>
      <c r="Q280">
        <v>10.660308840000001</v>
      </c>
      <c r="R280">
        <v>8</v>
      </c>
      <c r="S280">
        <v>-1.6547883699999999</v>
      </c>
      <c r="T280">
        <v>-78.681701660000002</v>
      </c>
      <c r="U280">
        <v>50.740928650000001</v>
      </c>
      <c r="V280">
        <v>23</v>
      </c>
      <c r="W280">
        <v>986.5</v>
      </c>
      <c r="Y280" s="3">
        <v>2139.5</v>
      </c>
    </row>
    <row r="281" spans="1:25" x14ac:dyDescent="0.3">
      <c r="A281">
        <v>280</v>
      </c>
      <c r="B281" t="s">
        <v>335</v>
      </c>
      <c r="C281">
        <v>-78.681719999999999</v>
      </c>
      <c r="E281">
        <v>-1.6547733333333301</v>
      </c>
      <c r="F281" s="1">
        <v>2.3177940000000001</v>
      </c>
      <c r="G281" s="2">
        <f t="shared" si="6"/>
        <v>-0.66133228333333305</v>
      </c>
      <c r="H281">
        <v>1.7</v>
      </c>
      <c r="I281">
        <v>2847.6</v>
      </c>
      <c r="J281">
        <v>306.36</v>
      </c>
      <c r="K281">
        <v>-1.6080000400000001</v>
      </c>
      <c r="L281">
        <v>4.7880001099999996</v>
      </c>
      <c r="M281">
        <v>8.6299505199999995</v>
      </c>
      <c r="N281">
        <v>3.8299979999999997E-2</v>
      </c>
      <c r="O281">
        <v>2847.6000976599998</v>
      </c>
      <c r="P281">
        <v>6.1591854100000001</v>
      </c>
      <c r="Q281">
        <v>8.3440580400000002</v>
      </c>
      <c r="R281">
        <v>7</v>
      </c>
      <c r="S281">
        <v>-1.6547733499999999</v>
      </c>
      <c r="T281">
        <v>-78.68171692</v>
      </c>
      <c r="U281">
        <v>50.74809647</v>
      </c>
      <c r="V281">
        <v>23</v>
      </c>
      <c r="W281">
        <v>997</v>
      </c>
      <c r="Y281" s="3">
        <v>2147</v>
      </c>
    </row>
    <row r="282" spans="1:25" x14ac:dyDescent="0.3">
      <c r="A282">
        <v>281</v>
      </c>
      <c r="B282" t="s">
        <v>336</v>
      </c>
      <c r="C282">
        <v>-78.681736666666595</v>
      </c>
      <c r="E282">
        <v>-1.65475999999999</v>
      </c>
      <c r="F282" s="1">
        <v>1.7613795000000001</v>
      </c>
      <c r="G282" s="2">
        <f t="shared" si="6"/>
        <v>-0.46204885833333337</v>
      </c>
      <c r="H282">
        <v>1.7</v>
      </c>
      <c r="I282">
        <v>2847.7</v>
      </c>
      <c r="J282">
        <v>306.38</v>
      </c>
      <c r="K282">
        <v>-2.60400009</v>
      </c>
      <c r="L282">
        <v>4.6729502700000003</v>
      </c>
      <c r="M282">
        <v>8.5930499999999999</v>
      </c>
      <c r="N282">
        <v>5.081886E-2</v>
      </c>
      <c r="O282">
        <v>2847.6999511700001</v>
      </c>
      <c r="P282">
        <v>6.1607251200000004</v>
      </c>
      <c r="Q282">
        <v>6.3409657499999996</v>
      </c>
      <c r="R282">
        <v>5</v>
      </c>
      <c r="S282">
        <v>-1.65476</v>
      </c>
      <c r="T282">
        <v>-78.681739809999996</v>
      </c>
      <c r="U282">
        <v>50.765460969999999</v>
      </c>
      <c r="V282">
        <v>23</v>
      </c>
      <c r="W282">
        <v>982.5</v>
      </c>
      <c r="Y282" s="3">
        <v>2157.5</v>
      </c>
    </row>
    <row r="283" spans="1:25" x14ac:dyDescent="0.3">
      <c r="A283">
        <v>282</v>
      </c>
      <c r="B283" t="s">
        <v>337</v>
      </c>
      <c r="C283">
        <v>-78.681748333333303</v>
      </c>
      <c r="E283">
        <v>-1.6547499999999999</v>
      </c>
      <c r="F283" s="1">
        <v>1.4335013999999999</v>
      </c>
      <c r="G283" s="2">
        <f t="shared" si="6"/>
        <v>-0.15497433333333346</v>
      </c>
      <c r="H283">
        <v>1.7</v>
      </c>
      <c r="I283">
        <v>2848.1</v>
      </c>
      <c r="J283">
        <v>306.38</v>
      </c>
      <c r="K283">
        <v>-1.8000000700000001</v>
      </c>
      <c r="L283">
        <v>5.0179500600000004</v>
      </c>
      <c r="M283">
        <v>8.2090501800000002</v>
      </c>
      <c r="N283">
        <v>1.677495E-2</v>
      </c>
      <c r="O283">
        <v>2848.1000976599998</v>
      </c>
      <c r="P283">
        <v>6.1621003200000004</v>
      </c>
      <c r="Q283">
        <v>5.1606049499999997</v>
      </c>
      <c r="R283">
        <v>4</v>
      </c>
      <c r="S283">
        <v>-1.65474999</v>
      </c>
      <c r="T283">
        <v>-78.681747439999995</v>
      </c>
      <c r="U283">
        <v>50.788406369999997</v>
      </c>
      <c r="V283">
        <v>23</v>
      </c>
      <c r="W283">
        <v>979.5</v>
      </c>
      <c r="Y283" s="3">
        <v>2157.5</v>
      </c>
    </row>
    <row r="284" spans="1:25" x14ac:dyDescent="0.3">
      <c r="A284">
        <v>283</v>
      </c>
      <c r="B284" t="s">
        <v>338</v>
      </c>
      <c r="C284">
        <v>-78.681758333333306</v>
      </c>
      <c r="E284">
        <v>-1.6547400000000001</v>
      </c>
      <c r="F284" s="1">
        <v>1.4314425</v>
      </c>
      <c r="G284" s="2">
        <f t="shared" si="6"/>
        <v>4.2035650000000001E-2</v>
      </c>
      <c r="H284">
        <v>1.6</v>
      </c>
      <c r="I284">
        <v>2848.5</v>
      </c>
      <c r="J284">
        <v>306.38</v>
      </c>
      <c r="K284">
        <v>-1.3789501200000001</v>
      </c>
      <c r="L284">
        <v>4.9410004599999997</v>
      </c>
      <c r="M284">
        <v>8.3629503300000003</v>
      </c>
      <c r="N284">
        <v>1.9092620000000001E-2</v>
      </c>
      <c r="O284">
        <v>2848.5</v>
      </c>
      <c r="P284">
        <v>6.1631760599999996</v>
      </c>
      <c r="Q284">
        <v>5.1531929999999999</v>
      </c>
      <c r="R284">
        <v>4</v>
      </c>
      <c r="S284">
        <v>-1.65473998</v>
      </c>
      <c r="T284">
        <v>-78.681755069999994</v>
      </c>
      <c r="U284">
        <v>50.815731049999997</v>
      </c>
      <c r="V284">
        <v>23</v>
      </c>
      <c r="W284">
        <v>944</v>
      </c>
      <c r="Y284" s="3">
        <v>2159</v>
      </c>
    </row>
    <row r="285" spans="1:25" x14ac:dyDescent="0.3">
      <c r="A285">
        <v>284</v>
      </c>
      <c r="B285" t="s">
        <v>339</v>
      </c>
      <c r="C285">
        <v>-78.681766666666604</v>
      </c>
      <c r="E285">
        <v>-1.65473</v>
      </c>
      <c r="F285" s="1">
        <v>1.53799</v>
      </c>
      <c r="G285" s="2">
        <f t="shared" si="6"/>
        <v>0.32937930000000004</v>
      </c>
      <c r="H285">
        <v>1.6</v>
      </c>
      <c r="I285">
        <v>2848.8</v>
      </c>
      <c r="J285">
        <v>318.95999999999998</v>
      </c>
      <c r="K285">
        <v>-2.7580502</v>
      </c>
      <c r="L285">
        <v>6.3589501400000001</v>
      </c>
      <c r="M285">
        <v>7.1359505700000003</v>
      </c>
      <c r="N285">
        <v>3.3078370000000003E-2</v>
      </c>
      <c r="O285">
        <v>2848.8000488299999</v>
      </c>
      <c r="P285">
        <v>6.1645092999999997</v>
      </c>
      <c r="Q285">
        <v>5.53676367</v>
      </c>
      <c r="R285">
        <v>6</v>
      </c>
      <c r="S285">
        <v>-1.6547299600000001</v>
      </c>
      <c r="T285">
        <v>-78.681770319999998</v>
      </c>
      <c r="U285">
        <v>50.843986510000001</v>
      </c>
      <c r="V285">
        <v>23</v>
      </c>
      <c r="W285">
        <v>934.5</v>
      </c>
      <c r="Y285" s="3">
        <v>2181</v>
      </c>
    </row>
    <row r="286" spans="1:25" x14ac:dyDescent="0.3">
      <c r="A286">
        <v>285</v>
      </c>
      <c r="B286" t="s">
        <v>340</v>
      </c>
      <c r="C286">
        <v>-78.681775000000002</v>
      </c>
      <c r="E286">
        <v>-1.65471666666666</v>
      </c>
      <c r="F286" s="1">
        <v>2.0928605</v>
      </c>
      <c r="G286" s="2">
        <f t="shared" si="6"/>
        <v>0.68762594166666657</v>
      </c>
      <c r="H286">
        <v>1.6</v>
      </c>
      <c r="I286">
        <v>2848.9</v>
      </c>
      <c r="J286">
        <v>315.18</v>
      </c>
      <c r="K286">
        <v>-1.0720500900000001</v>
      </c>
      <c r="L286">
        <v>5.3629503300000003</v>
      </c>
      <c r="M286">
        <v>7.78695059</v>
      </c>
      <c r="N286">
        <v>-1.1007670000000001E-2</v>
      </c>
      <c r="O286">
        <v>2848.8999023400002</v>
      </c>
      <c r="P286">
        <v>6.1662812200000001</v>
      </c>
      <c r="Q286">
        <v>7.5342974700000003</v>
      </c>
      <c r="R286">
        <v>8</v>
      </c>
      <c r="S286">
        <v>-1.6547166099999999</v>
      </c>
      <c r="T286">
        <v>-78.681777949999997</v>
      </c>
      <c r="U286">
        <v>50.862514500000003</v>
      </c>
      <c r="V286">
        <v>23</v>
      </c>
      <c r="W286">
        <v>1273</v>
      </c>
      <c r="Y286" s="3">
        <v>2181.5</v>
      </c>
    </row>
    <row r="287" spans="1:25" x14ac:dyDescent="0.3">
      <c r="A287">
        <v>286</v>
      </c>
      <c r="B287" t="s">
        <v>341</v>
      </c>
      <c r="C287">
        <v>-78.681791666666598</v>
      </c>
      <c r="E287">
        <v>-1.6547016666666601</v>
      </c>
      <c r="F287" s="1">
        <v>2.7722937999999999</v>
      </c>
      <c r="G287" s="2">
        <f t="shared" si="6"/>
        <v>0.49494830833333325</v>
      </c>
      <c r="H287">
        <v>1.7</v>
      </c>
      <c r="I287">
        <v>2848.8</v>
      </c>
      <c r="J287">
        <v>309.19</v>
      </c>
      <c r="K287">
        <v>-1.4170501200000001</v>
      </c>
      <c r="L287">
        <v>5.5930504799999996</v>
      </c>
      <c r="M287">
        <v>7.9360504199999999</v>
      </c>
      <c r="N287">
        <v>1.9182029999999999E-2</v>
      </c>
      <c r="O287">
        <v>2848.8000488299999</v>
      </c>
      <c r="P287">
        <v>6.1687498099999996</v>
      </c>
      <c r="Q287">
        <v>9.9802570300000006</v>
      </c>
      <c r="R287">
        <v>10</v>
      </c>
      <c r="S287">
        <v>-1.6547017100000001</v>
      </c>
      <c r="T287">
        <v>-78.681793209999995</v>
      </c>
      <c r="U287">
        <v>50.88134384</v>
      </c>
      <c r="V287">
        <v>23</v>
      </c>
      <c r="W287">
        <v>1528</v>
      </c>
      <c r="Y287" s="3">
        <v>2203</v>
      </c>
    </row>
    <row r="288" spans="1:25" x14ac:dyDescent="0.3">
      <c r="A288">
        <v>287</v>
      </c>
      <c r="B288" t="s">
        <v>342</v>
      </c>
      <c r="C288">
        <v>-78.681809999999999</v>
      </c>
      <c r="E288">
        <v>-1.65468333333333</v>
      </c>
      <c r="F288" s="1">
        <v>3.0543616</v>
      </c>
      <c r="G288" s="2">
        <f t="shared" si="6"/>
        <v>0.22583439166666663</v>
      </c>
      <c r="H288">
        <v>1.7</v>
      </c>
      <c r="I288">
        <v>2848.9</v>
      </c>
      <c r="J288">
        <v>316.48</v>
      </c>
      <c r="K288">
        <v>-1.8000000700000001</v>
      </c>
      <c r="L288">
        <v>5.40105009</v>
      </c>
      <c r="M288">
        <v>7.98405027</v>
      </c>
      <c r="N288">
        <v>1.85858E-2</v>
      </c>
      <c r="O288">
        <v>2848.8999023400002</v>
      </c>
      <c r="P288">
        <v>6.1714658699999996</v>
      </c>
      <c r="Q288">
        <v>10.99570179</v>
      </c>
      <c r="R288">
        <v>11</v>
      </c>
      <c r="S288">
        <v>-1.65468335</v>
      </c>
      <c r="T288">
        <v>-78.681808469999993</v>
      </c>
      <c r="U288">
        <v>50.900669100000002</v>
      </c>
      <c r="V288">
        <v>23</v>
      </c>
      <c r="W288">
        <v>1787</v>
      </c>
      <c r="Y288" s="3">
        <v>2228</v>
      </c>
    </row>
    <row r="289" spans="1:25" x14ac:dyDescent="0.3">
      <c r="A289">
        <v>288</v>
      </c>
      <c r="B289" t="s">
        <v>343</v>
      </c>
      <c r="C289">
        <v>-78.681831666666596</v>
      </c>
      <c r="E289">
        <v>-1.65465999999999</v>
      </c>
      <c r="F289" s="1">
        <v>3.2906190999999998</v>
      </c>
      <c r="G289" s="2">
        <f t="shared" si="6"/>
        <v>0.21579726666666646</v>
      </c>
      <c r="H289">
        <v>1.7</v>
      </c>
      <c r="I289">
        <v>2848.8</v>
      </c>
      <c r="J289">
        <v>312.04000000000002</v>
      </c>
      <c r="K289">
        <v>-2.37495017</v>
      </c>
      <c r="L289">
        <v>5.0179500600000004</v>
      </c>
      <c r="M289">
        <v>8.0069999700000007</v>
      </c>
      <c r="N289">
        <v>1.220268E-2</v>
      </c>
      <c r="O289">
        <v>2848.8000488299999</v>
      </c>
      <c r="P289">
        <v>6.1749086399999999</v>
      </c>
      <c r="Q289">
        <v>11.8462286</v>
      </c>
      <c r="R289">
        <v>12</v>
      </c>
      <c r="S289">
        <v>-1.6546599900000001</v>
      </c>
      <c r="T289">
        <v>-78.681831360000004</v>
      </c>
      <c r="U289">
        <v>50.94789505</v>
      </c>
      <c r="V289">
        <v>22</v>
      </c>
      <c r="W289">
        <v>1939</v>
      </c>
      <c r="Y289" s="3">
        <v>2232.5</v>
      </c>
    </row>
    <row r="290" spans="1:25" x14ac:dyDescent="0.3">
      <c r="A290">
        <v>289</v>
      </c>
      <c r="B290" t="s">
        <v>344</v>
      </c>
      <c r="C290">
        <v>-78.681854999999999</v>
      </c>
      <c r="E290">
        <v>-1.6546383333333301</v>
      </c>
      <c r="F290" s="1">
        <v>3.5294501999999999</v>
      </c>
      <c r="G290" s="2">
        <f t="shared" si="6"/>
        <v>0.343663</v>
      </c>
      <c r="H290">
        <v>1.7</v>
      </c>
      <c r="I290">
        <v>2848.9</v>
      </c>
      <c r="J290">
        <v>311.98</v>
      </c>
      <c r="K290">
        <v>-1.3399500799999999</v>
      </c>
      <c r="L290">
        <v>5.1330003700000004</v>
      </c>
      <c r="M290">
        <v>7.9020004300000002</v>
      </c>
      <c r="N290">
        <v>-1.080602E-2</v>
      </c>
      <c r="O290">
        <v>2848.8999023400002</v>
      </c>
      <c r="P290">
        <v>6.1777286499999997</v>
      </c>
      <c r="Q290">
        <v>12.70602036</v>
      </c>
      <c r="R290">
        <v>12</v>
      </c>
      <c r="S290">
        <v>-1.6546382900000001</v>
      </c>
      <c r="T290">
        <v>-78.681854250000001</v>
      </c>
      <c r="U290">
        <v>50.953433990000001</v>
      </c>
      <c r="V290">
        <v>22</v>
      </c>
      <c r="W290">
        <v>1250.5</v>
      </c>
      <c r="Y290" s="3">
        <v>2267.5</v>
      </c>
    </row>
    <row r="291" spans="1:25" x14ac:dyDescent="0.3">
      <c r="A291">
        <v>290</v>
      </c>
      <c r="B291" t="s">
        <v>345</v>
      </c>
      <c r="C291">
        <v>-78.681880000000007</v>
      </c>
      <c r="E291">
        <v>-1.6546133333333299</v>
      </c>
      <c r="F291" s="1">
        <v>3.9834353999999998</v>
      </c>
      <c r="G291" s="2">
        <f t="shared" si="6"/>
        <v>0.53042123333333324</v>
      </c>
      <c r="H291">
        <v>1.8</v>
      </c>
      <c r="I291">
        <v>2849.1</v>
      </c>
      <c r="J291">
        <v>315.66000000000003</v>
      </c>
      <c r="K291">
        <v>-1.83795011</v>
      </c>
      <c r="L291">
        <v>4.6729502700000003</v>
      </c>
      <c r="M291">
        <v>7.8739504800000004</v>
      </c>
      <c r="N291">
        <v>-2.9030259999999999E-2</v>
      </c>
      <c r="O291">
        <v>2849.1000976599998</v>
      </c>
      <c r="P291">
        <v>6.1818852399999997</v>
      </c>
      <c r="Q291">
        <v>14.34036732</v>
      </c>
      <c r="R291">
        <v>14</v>
      </c>
      <c r="S291">
        <v>-1.65461338</v>
      </c>
      <c r="T291">
        <v>-78.681877139999997</v>
      </c>
      <c r="U291">
        <v>50.943923949999999</v>
      </c>
      <c r="V291">
        <v>22</v>
      </c>
      <c r="W291">
        <v>1150.5</v>
      </c>
      <c r="Y291" s="3">
        <v>2284.5</v>
      </c>
    </row>
    <row r="292" spans="1:25" x14ac:dyDescent="0.3">
      <c r="A292">
        <v>291</v>
      </c>
      <c r="B292" t="s">
        <v>346</v>
      </c>
      <c r="C292">
        <v>-78.681906666666606</v>
      </c>
      <c r="E292">
        <v>-1.65458166666666</v>
      </c>
      <c r="F292" s="1">
        <v>4.4729359999999998</v>
      </c>
      <c r="G292" s="2">
        <f t="shared" si="6"/>
        <v>0.28824426666666658</v>
      </c>
      <c r="H292">
        <v>1.8</v>
      </c>
      <c r="I292">
        <v>2849.2</v>
      </c>
      <c r="J292">
        <v>318.75</v>
      </c>
      <c r="K292">
        <v>-2.2600500600000002</v>
      </c>
      <c r="L292">
        <v>4.9800000200000003</v>
      </c>
      <c r="M292">
        <v>8.0640001300000002</v>
      </c>
      <c r="N292">
        <v>1.2223960000000001E-2</v>
      </c>
      <c r="O292">
        <v>2849.1999511700001</v>
      </c>
      <c r="P292">
        <v>6.1859130899999997</v>
      </c>
      <c r="Q292">
        <v>16.102569580000001</v>
      </c>
      <c r="R292">
        <v>15</v>
      </c>
      <c r="S292">
        <v>-1.65458167</v>
      </c>
      <c r="T292">
        <v>-78.681907649999999</v>
      </c>
      <c r="U292">
        <v>50.935710909999997</v>
      </c>
      <c r="V292">
        <v>21</v>
      </c>
      <c r="W292">
        <v>1226</v>
      </c>
      <c r="Y292" s="3">
        <v>2305</v>
      </c>
    </row>
    <row r="293" spans="1:25" x14ac:dyDescent="0.3">
      <c r="A293">
        <v>292</v>
      </c>
      <c r="B293" t="s">
        <v>347</v>
      </c>
      <c r="C293">
        <v>-78.681934999999996</v>
      </c>
      <c r="E293">
        <v>-1.65455166666666</v>
      </c>
      <c r="F293" s="1">
        <v>4.4734506999999999</v>
      </c>
      <c r="G293" s="2">
        <f t="shared" si="6"/>
        <v>-0.26499605833333323</v>
      </c>
      <c r="H293">
        <v>1.8</v>
      </c>
      <c r="I293">
        <v>2849.4</v>
      </c>
      <c r="J293">
        <v>313.33999999999997</v>
      </c>
      <c r="K293">
        <v>-0.95700001999999995</v>
      </c>
      <c r="L293">
        <v>5.3629503300000003</v>
      </c>
      <c r="M293">
        <v>7.89495039</v>
      </c>
      <c r="N293">
        <v>-3.2177E-3</v>
      </c>
      <c r="O293">
        <v>2849.3999023400002</v>
      </c>
      <c r="P293">
        <v>6.1898269700000004</v>
      </c>
      <c r="Q293">
        <v>16.10442162</v>
      </c>
      <c r="R293">
        <v>15</v>
      </c>
      <c r="S293">
        <v>-1.6545516300000001</v>
      </c>
      <c r="T293">
        <v>-78.681938169999995</v>
      </c>
      <c r="U293">
        <v>50.92426682</v>
      </c>
      <c r="V293">
        <v>21</v>
      </c>
      <c r="W293">
        <v>1238</v>
      </c>
      <c r="Y293" s="3">
        <v>2309</v>
      </c>
    </row>
    <row r="294" spans="1:25" x14ac:dyDescent="0.3">
      <c r="A294">
        <v>293</v>
      </c>
      <c r="B294" t="s">
        <v>348</v>
      </c>
      <c r="C294">
        <v>-78.6819633333333</v>
      </c>
      <c r="E294">
        <v>-1.654525</v>
      </c>
      <c r="F294" s="1">
        <v>3.9906413999999999</v>
      </c>
      <c r="G294" s="2">
        <f t="shared" si="6"/>
        <v>-0.63023443333333318</v>
      </c>
      <c r="H294">
        <v>1.8</v>
      </c>
      <c r="I294">
        <v>2849.4</v>
      </c>
      <c r="J294">
        <v>316.48</v>
      </c>
      <c r="K294">
        <v>-3.2560501099999999</v>
      </c>
      <c r="L294">
        <v>4.7500500700000003</v>
      </c>
      <c r="M294">
        <v>8.0550003100000005</v>
      </c>
      <c r="N294">
        <v>2.8369249999999999E-2</v>
      </c>
      <c r="O294">
        <v>2849.3999023400002</v>
      </c>
      <c r="P294">
        <v>6.1936259299999996</v>
      </c>
      <c r="Q294">
        <v>14.36630821</v>
      </c>
      <c r="R294">
        <v>14</v>
      </c>
      <c r="S294">
        <v>-1.65452504</v>
      </c>
      <c r="T294">
        <v>-78.681961060000006</v>
      </c>
      <c r="U294">
        <v>50.893692020000003</v>
      </c>
      <c r="V294">
        <v>21</v>
      </c>
      <c r="W294">
        <v>1130</v>
      </c>
      <c r="Y294" s="3">
        <v>2310.5</v>
      </c>
    </row>
    <row r="295" spans="1:25" x14ac:dyDescent="0.3">
      <c r="A295">
        <v>294</v>
      </c>
      <c r="B295" t="s">
        <v>349</v>
      </c>
      <c r="C295">
        <v>-78.681986666666603</v>
      </c>
      <c r="E295">
        <v>-1.6545016666666601</v>
      </c>
      <c r="F295" s="1">
        <v>3.3050313</v>
      </c>
      <c r="G295" s="2">
        <f t="shared" si="6"/>
        <v>-0.64035746666666638</v>
      </c>
      <c r="H295">
        <v>1.7</v>
      </c>
      <c r="I295">
        <v>2849.3</v>
      </c>
      <c r="J295">
        <v>316.22000000000003</v>
      </c>
      <c r="K295">
        <v>-1.8769501399999999</v>
      </c>
      <c r="L295">
        <v>4.3669500399999999</v>
      </c>
      <c r="M295">
        <v>8.8810501100000003</v>
      </c>
      <c r="N295">
        <v>4.5813979999999997E-2</v>
      </c>
      <c r="O295">
        <v>2849.3000488299999</v>
      </c>
      <c r="P295">
        <v>6.1970620199999997</v>
      </c>
      <c r="Q295">
        <v>11.898112299999999</v>
      </c>
      <c r="R295">
        <v>11</v>
      </c>
      <c r="S295">
        <v>-1.6545016800000001</v>
      </c>
      <c r="T295">
        <v>-78.681983950000003</v>
      </c>
      <c r="U295">
        <v>50.884006499999998</v>
      </c>
      <c r="V295">
        <v>21</v>
      </c>
      <c r="W295">
        <v>986.5</v>
      </c>
      <c r="Y295" s="3">
        <v>2318.5</v>
      </c>
    </row>
    <row r="296" spans="1:25" x14ac:dyDescent="0.3">
      <c r="A296">
        <v>295</v>
      </c>
      <c r="B296" t="s">
        <v>350</v>
      </c>
      <c r="C296">
        <v>-78.682010000000005</v>
      </c>
      <c r="E296">
        <v>-1.65448166666666</v>
      </c>
      <c r="F296" s="1">
        <v>2.6883940000000002</v>
      </c>
      <c r="G296" s="2">
        <f t="shared" si="6"/>
        <v>-0.71096001666666675</v>
      </c>
      <c r="H296">
        <v>1.7</v>
      </c>
      <c r="I296">
        <v>2849</v>
      </c>
      <c r="J296">
        <v>313.60000000000002</v>
      </c>
      <c r="K296">
        <v>0.76605003999999999</v>
      </c>
      <c r="L296">
        <v>5.7070503199999996</v>
      </c>
      <c r="M296">
        <v>6.7530002600000003</v>
      </c>
      <c r="N296">
        <v>-7.6341690000000004E-2</v>
      </c>
      <c r="O296">
        <v>2849</v>
      </c>
      <c r="P296">
        <v>6.1998310099999996</v>
      </c>
      <c r="Q296">
        <v>9.6782188399999995</v>
      </c>
      <c r="R296">
        <v>8</v>
      </c>
      <c r="S296">
        <v>-1.6544816499999999</v>
      </c>
      <c r="T296">
        <v>-78.68200684</v>
      </c>
      <c r="U296">
        <v>50.890483860000003</v>
      </c>
      <c r="V296">
        <v>21</v>
      </c>
      <c r="W296">
        <v>991</v>
      </c>
      <c r="Y296" s="3">
        <v>2333.5</v>
      </c>
    </row>
    <row r="297" spans="1:25" x14ac:dyDescent="0.3">
      <c r="A297">
        <v>296</v>
      </c>
      <c r="B297" t="s">
        <v>351</v>
      </c>
      <c r="C297">
        <v>-78.682026666666601</v>
      </c>
      <c r="E297">
        <v>-1.6544666666666601</v>
      </c>
      <c r="F297" s="1">
        <v>1.7397610999999999</v>
      </c>
      <c r="G297" s="2">
        <f t="shared" si="6"/>
        <v>-1.5168433916666668</v>
      </c>
      <c r="H297">
        <v>1.7</v>
      </c>
      <c r="I297">
        <v>2849.3</v>
      </c>
      <c r="J297">
        <v>309.48</v>
      </c>
      <c r="K297">
        <v>0.91905004000000001</v>
      </c>
      <c r="L297">
        <v>6.4350004199999997</v>
      </c>
      <c r="M297">
        <v>7.4419503200000001</v>
      </c>
      <c r="N297">
        <v>2.624959E-2</v>
      </c>
      <c r="O297">
        <v>2849.3000488299999</v>
      </c>
      <c r="P297">
        <v>6.2016220100000004</v>
      </c>
      <c r="Q297">
        <v>6.2631397199999999</v>
      </c>
      <c r="R297">
        <v>5</v>
      </c>
      <c r="S297">
        <v>-1.6544666299999999</v>
      </c>
      <c r="T297">
        <v>-78.682029720000003</v>
      </c>
      <c r="U297">
        <v>50.913391109999999</v>
      </c>
      <c r="V297">
        <v>22</v>
      </c>
      <c r="W297">
        <v>993.5</v>
      </c>
      <c r="Y297" s="3">
        <v>2336</v>
      </c>
    </row>
    <row r="298" spans="1:25" x14ac:dyDescent="0.3">
      <c r="A298">
        <v>297</v>
      </c>
      <c r="B298" t="s">
        <v>352</v>
      </c>
      <c r="C298">
        <v>-78.682033333333294</v>
      </c>
      <c r="E298">
        <v>-1.65445666666666</v>
      </c>
      <c r="F298" s="1">
        <v>0</v>
      </c>
      <c r="G298" s="2">
        <f t="shared" si="6"/>
        <v>-0.93580789999999991</v>
      </c>
      <c r="H298">
        <v>1.6</v>
      </c>
      <c r="I298">
        <v>2849.4</v>
      </c>
      <c r="J298">
        <v>309.48</v>
      </c>
      <c r="K298">
        <v>0.65100002000000001</v>
      </c>
      <c r="L298">
        <v>7.0870504399999996</v>
      </c>
      <c r="M298">
        <v>6.9109501800000004</v>
      </c>
      <c r="N298">
        <v>3.0238210000000001E-2</v>
      </c>
      <c r="O298">
        <v>2849.3999023400002</v>
      </c>
      <c r="P298">
        <v>6.2026867899999996</v>
      </c>
      <c r="Q298">
        <v>0</v>
      </c>
      <c r="R298">
        <v>1</v>
      </c>
      <c r="S298">
        <v>-1.6544566199999999</v>
      </c>
      <c r="T298">
        <v>-78.682029720000003</v>
      </c>
      <c r="U298">
        <v>50.951980589999998</v>
      </c>
      <c r="V298">
        <v>22</v>
      </c>
      <c r="W298">
        <v>953.5</v>
      </c>
      <c r="Y298" s="3">
        <v>2357.5</v>
      </c>
    </row>
    <row r="299" spans="1:25" x14ac:dyDescent="0.3">
      <c r="A299">
        <v>298</v>
      </c>
      <c r="B299" t="s">
        <v>353</v>
      </c>
      <c r="C299">
        <v>-78.682036666666605</v>
      </c>
      <c r="E299">
        <v>-1.65445166666666</v>
      </c>
      <c r="F299" s="1">
        <v>0</v>
      </c>
      <c r="G299" s="2">
        <f t="shared" si="6"/>
        <v>0.14498009166666667</v>
      </c>
      <c r="H299">
        <v>1.7</v>
      </c>
      <c r="I299">
        <v>2849.3</v>
      </c>
      <c r="J299">
        <v>309.48</v>
      </c>
      <c r="K299">
        <v>-0.38295001000000001</v>
      </c>
      <c r="L299">
        <v>8.3119506800000007</v>
      </c>
      <c r="M299">
        <v>4.99095011</v>
      </c>
      <c r="N299">
        <v>8.0745799999999996E-3</v>
      </c>
      <c r="O299">
        <v>2849.3000488299999</v>
      </c>
      <c r="P299">
        <v>6.2026867899999996</v>
      </c>
      <c r="Q299">
        <v>0</v>
      </c>
      <c r="R299">
        <v>0</v>
      </c>
      <c r="S299">
        <v>-1.65445161</v>
      </c>
      <c r="T299">
        <v>-78.682037350000002</v>
      </c>
      <c r="U299">
        <v>50.954353330000004</v>
      </c>
      <c r="V299">
        <v>22</v>
      </c>
      <c r="W299">
        <v>953</v>
      </c>
      <c r="Y299" s="3">
        <v>2554</v>
      </c>
    </row>
  </sheetData>
  <conditionalFormatting sqref="G4:G364">
    <cfRule type="cellIs" dxfId="18" priority="2" operator="greaterThan">
      <formula>3</formula>
    </cfRule>
  </conditionalFormatting>
  <conditionalFormatting sqref="G3:G364">
    <cfRule type="cellIs" dxfId="17" priority="3" operator="greaterThan">
      <formula>3</formula>
    </cfRule>
  </conditionalFormatting>
  <conditionalFormatting sqref="F2:F299">
    <cfRule type="cellIs" dxfId="16" priority="1" operator="greaterThan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C37C0-DA0A-4CAB-A90C-C3A9676258BE}">
  <dimension ref="A1:AK364"/>
  <sheetViews>
    <sheetView topLeftCell="AB1" workbookViewId="0">
      <selection activeCell="AJ22" sqref="AJ22"/>
    </sheetView>
  </sheetViews>
  <sheetFormatPr baseColWidth="10" defaultRowHeight="14.4" x14ac:dyDescent="0.3"/>
  <cols>
    <col min="2" max="2" width="33" bestFit="1" customWidth="1"/>
    <col min="16" max="16" width="15.109375" bestFit="1" customWidth="1"/>
    <col min="25" max="25" width="17.5546875" customWidth="1"/>
    <col min="31" max="31" width="17.6640625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22</v>
      </c>
      <c r="Z1" t="s">
        <v>23</v>
      </c>
      <c r="AE1" s="4" t="s">
        <v>24</v>
      </c>
      <c r="AF1" s="4">
        <f>AVERAGE(A2:A364)</f>
        <v>137.5</v>
      </c>
      <c r="AG1" s="4" t="s">
        <v>25</v>
      </c>
    </row>
    <row r="2" spans="1:37" x14ac:dyDescent="0.3">
      <c r="A2">
        <v>1</v>
      </c>
      <c r="B2" t="s">
        <v>354</v>
      </c>
      <c r="C2" t="s">
        <v>355</v>
      </c>
      <c r="D2">
        <v>-78.673636666666596</v>
      </c>
      <c r="E2">
        <v>-1.6573133333333301</v>
      </c>
      <c r="F2" s="1">
        <v>0</v>
      </c>
      <c r="G2" s="2"/>
      <c r="H2">
        <v>1.7</v>
      </c>
      <c r="I2">
        <v>2832.6</v>
      </c>
      <c r="J2">
        <v>310.99</v>
      </c>
      <c r="K2">
        <v>0.45900002000000001</v>
      </c>
      <c r="L2">
        <v>7.3930501900000003</v>
      </c>
      <c r="M2">
        <v>6.17700052</v>
      </c>
      <c r="N2">
        <v>2.1654999999999999E-3</v>
      </c>
      <c r="O2">
        <v>2832.6000976599998</v>
      </c>
      <c r="P2">
        <v>9.9278583499999993</v>
      </c>
      <c r="Q2">
        <v>0</v>
      </c>
      <c r="R2">
        <v>0</v>
      </c>
      <c r="S2">
        <v>-1.6573133499999999</v>
      </c>
      <c r="T2">
        <v>-78.673637389999996</v>
      </c>
      <c r="U2">
        <v>50.155097959999999</v>
      </c>
      <c r="V2">
        <v>22</v>
      </c>
      <c r="W2">
        <v>958.5</v>
      </c>
      <c r="Y2" s="3">
        <v>918.5</v>
      </c>
      <c r="Z2">
        <v>1</v>
      </c>
      <c r="AA2">
        <f t="shared" ref="AA2:AA65" si="0">IF(Y2&lt;=1000,Y2," ")</f>
        <v>918.5</v>
      </c>
      <c r="AE2" s="4"/>
      <c r="AF2" s="4">
        <f>AF1/60</f>
        <v>2.2916666666666665</v>
      </c>
      <c r="AG2" s="4" t="s">
        <v>26</v>
      </c>
    </row>
    <row r="3" spans="1:37" x14ac:dyDescent="0.3">
      <c r="A3">
        <v>2</v>
      </c>
      <c r="B3" t="s">
        <v>356</v>
      </c>
      <c r="C3" t="s">
        <v>357</v>
      </c>
      <c r="D3">
        <v>-78.673636666666596</v>
      </c>
      <c r="E3">
        <v>-1.6573133333333301</v>
      </c>
      <c r="F3" s="1">
        <v>0</v>
      </c>
      <c r="G3" s="2"/>
      <c r="H3">
        <v>1.7</v>
      </c>
      <c r="I3">
        <v>2832.6</v>
      </c>
      <c r="J3">
        <v>310.99</v>
      </c>
      <c r="K3">
        <v>0</v>
      </c>
      <c r="L3">
        <v>8.7340507499999998</v>
      </c>
      <c r="M3">
        <v>5.0629501299999999</v>
      </c>
      <c r="N3">
        <v>4.8092780000000002E-2</v>
      </c>
      <c r="O3">
        <v>2832.6000976599998</v>
      </c>
      <c r="P3">
        <v>9.9278583499999993</v>
      </c>
      <c r="Q3">
        <v>0</v>
      </c>
      <c r="R3">
        <v>0</v>
      </c>
      <c r="S3">
        <v>-1.6573133499999999</v>
      </c>
      <c r="T3">
        <v>-78.673637389999996</v>
      </c>
      <c r="U3">
        <v>50.15690231</v>
      </c>
      <c r="V3">
        <v>23</v>
      </c>
      <c r="W3">
        <v>1545</v>
      </c>
      <c r="Y3" s="3">
        <v>921</v>
      </c>
      <c r="Z3">
        <v>2</v>
      </c>
      <c r="AA3">
        <f t="shared" si="0"/>
        <v>921</v>
      </c>
      <c r="AE3" s="4" t="s">
        <v>27</v>
      </c>
      <c r="AF3" s="4">
        <f>MAX(Z2:Z1048576)</f>
        <v>41</v>
      </c>
      <c r="AG3" s="4" t="s">
        <v>25</v>
      </c>
    </row>
    <row r="4" spans="1:37" x14ac:dyDescent="0.3">
      <c r="A4">
        <v>3</v>
      </c>
      <c r="B4" t="s">
        <v>358</v>
      </c>
      <c r="C4" t="s">
        <v>359</v>
      </c>
      <c r="D4">
        <v>-78.673636666666596</v>
      </c>
      <c r="E4">
        <v>-1.6573133333333301</v>
      </c>
      <c r="F4" s="1">
        <v>0</v>
      </c>
      <c r="G4" s="2">
        <f t="shared" ref="G4:G67" si="1">((-F6)+(8*F5)-(8*F3)+(F2))/12</f>
        <v>-0.27151596666666666</v>
      </c>
      <c r="H4">
        <v>1.6</v>
      </c>
      <c r="I4">
        <v>2832.6</v>
      </c>
      <c r="J4">
        <v>310.99</v>
      </c>
      <c r="K4">
        <v>0.22905001</v>
      </c>
      <c r="L4">
        <v>8.6190004299999998</v>
      </c>
      <c r="M4">
        <v>4.8360004400000003</v>
      </c>
      <c r="N4">
        <v>2.6713790000000001E-2</v>
      </c>
      <c r="O4">
        <v>2832.6000976599998</v>
      </c>
      <c r="P4">
        <v>9.9281129799999999</v>
      </c>
      <c r="Q4">
        <v>0</v>
      </c>
      <c r="R4">
        <v>3</v>
      </c>
      <c r="S4">
        <v>-1.6573133499999999</v>
      </c>
      <c r="T4">
        <v>-78.673637389999996</v>
      </c>
      <c r="U4">
        <v>50.19049072</v>
      </c>
      <c r="V4">
        <v>23</v>
      </c>
      <c r="W4">
        <v>1565</v>
      </c>
      <c r="Y4" s="3">
        <v>921.5</v>
      </c>
      <c r="Z4">
        <v>3</v>
      </c>
      <c r="AA4">
        <f t="shared" si="0"/>
        <v>921.5</v>
      </c>
      <c r="AE4" s="4"/>
      <c r="AF4" s="4">
        <f>AF3/60</f>
        <v>0.68333333333333335</v>
      </c>
      <c r="AG4" s="4" t="s">
        <v>26</v>
      </c>
    </row>
    <row r="5" spans="1:37" x14ac:dyDescent="0.3">
      <c r="A5">
        <v>4</v>
      </c>
      <c r="B5" t="s">
        <v>360</v>
      </c>
      <c r="C5" t="s">
        <v>361</v>
      </c>
      <c r="D5">
        <v>-78.673636666666596</v>
      </c>
      <c r="E5">
        <v>-1.6573133333333301</v>
      </c>
      <c r="F5" s="1">
        <v>0</v>
      </c>
      <c r="G5" s="2">
        <f t="shared" si="1"/>
        <v>1.8210014000000001</v>
      </c>
      <c r="H5">
        <v>1.6</v>
      </c>
      <c r="I5">
        <v>2832.6</v>
      </c>
      <c r="J5">
        <v>310.99</v>
      </c>
      <c r="K5">
        <v>0.38295001000000001</v>
      </c>
      <c r="L5">
        <v>8.0830507300000001</v>
      </c>
      <c r="M5">
        <v>4.8660001800000003</v>
      </c>
      <c r="N5">
        <v>-1.846445E-2</v>
      </c>
      <c r="O5">
        <v>2832.6000976599998</v>
      </c>
      <c r="P5">
        <v>9.9302291900000004</v>
      </c>
      <c r="Q5">
        <v>0</v>
      </c>
      <c r="R5">
        <v>9</v>
      </c>
      <c r="S5">
        <v>-1.6573133499999999</v>
      </c>
      <c r="T5">
        <v>-78.673637389999996</v>
      </c>
      <c r="U5">
        <v>50.215381620000002</v>
      </c>
      <c r="V5">
        <v>23</v>
      </c>
      <c r="W5">
        <v>1470.5</v>
      </c>
      <c r="Y5" s="3">
        <v>929</v>
      </c>
      <c r="Z5">
        <v>4</v>
      </c>
      <c r="AA5">
        <f t="shared" si="0"/>
        <v>929</v>
      </c>
      <c r="AE5" s="4" t="s">
        <v>28</v>
      </c>
      <c r="AF5" s="4">
        <f>AVERAGE(AA2:AA112)</f>
        <v>969.39024390243901</v>
      </c>
      <c r="AG5" s="4" t="s">
        <v>29</v>
      </c>
      <c r="AI5" t="s">
        <v>30</v>
      </c>
      <c r="AJ5">
        <f>COUNTIF(G4:G11392,"&gt;0")</f>
        <v>130</v>
      </c>
    </row>
    <row r="6" spans="1:37" x14ac:dyDescent="0.3">
      <c r="A6">
        <v>5</v>
      </c>
      <c r="B6" t="s">
        <v>362</v>
      </c>
      <c r="C6" t="s">
        <v>363</v>
      </c>
      <c r="D6">
        <v>-78.673646666666599</v>
      </c>
      <c r="E6">
        <v>-1.65729999999999</v>
      </c>
      <c r="F6" s="1">
        <v>3.2581916</v>
      </c>
      <c r="G6" s="2">
        <f t="shared" si="1"/>
        <v>2.3728264583333334</v>
      </c>
      <c r="H6">
        <v>1.1000000000000001</v>
      </c>
      <c r="I6">
        <v>2832.1</v>
      </c>
      <c r="J6">
        <v>306.72000000000003</v>
      </c>
      <c r="K6">
        <v>-0.15300000999999999</v>
      </c>
      <c r="L6">
        <v>8.5039501200000007</v>
      </c>
      <c r="M6">
        <v>5.1589503299999997</v>
      </c>
      <c r="N6">
        <v>3.3029500000000003E-2</v>
      </c>
      <c r="O6">
        <v>2832.1000976599998</v>
      </c>
      <c r="P6">
        <v>9.9331731800000007</v>
      </c>
      <c r="Q6">
        <v>11.72948933</v>
      </c>
      <c r="R6">
        <v>12</v>
      </c>
      <c r="S6">
        <v>-1.6573</v>
      </c>
      <c r="T6">
        <v>-78.673645019999995</v>
      </c>
      <c r="U6">
        <v>50.23391342</v>
      </c>
      <c r="V6">
        <v>23</v>
      </c>
      <c r="W6">
        <v>1976</v>
      </c>
      <c r="Y6" s="3">
        <v>929.5</v>
      </c>
      <c r="Z6">
        <v>5</v>
      </c>
      <c r="AA6">
        <f t="shared" si="0"/>
        <v>929.5</v>
      </c>
      <c r="AE6" s="5" t="s">
        <v>31</v>
      </c>
      <c r="AF6" s="5">
        <f>AF3/MAX(A2:A364)</f>
        <v>0.14963503649635038</v>
      </c>
      <c r="AG6" s="5" t="s">
        <v>25</v>
      </c>
      <c r="AI6" t="s">
        <v>32</v>
      </c>
      <c r="AJ6">
        <f>COUNTIF(G4:G11392,"&lt;0")</f>
        <v>143</v>
      </c>
    </row>
    <row r="7" spans="1:37" x14ac:dyDescent="0.3">
      <c r="A7">
        <v>6</v>
      </c>
      <c r="B7" t="s">
        <v>364</v>
      </c>
      <c r="C7" t="s">
        <v>365</v>
      </c>
      <c r="D7">
        <v>-78.673675000000003</v>
      </c>
      <c r="E7">
        <v>-1.6572783333333301</v>
      </c>
      <c r="F7" s="1">
        <v>4.2135160000000003</v>
      </c>
      <c r="G7" s="2">
        <f t="shared" si="1"/>
        <v>0.90612576666666678</v>
      </c>
      <c r="H7">
        <v>1.2</v>
      </c>
      <c r="I7">
        <v>2832.1</v>
      </c>
      <c r="J7">
        <v>302.27999999999997</v>
      </c>
      <c r="K7">
        <v>0.53595000999999998</v>
      </c>
      <c r="L7">
        <v>8.6959505099999994</v>
      </c>
      <c r="M7">
        <v>5.7450003599999997</v>
      </c>
      <c r="N7">
        <v>8.2820829999999998E-2</v>
      </c>
      <c r="O7">
        <v>2832.1000976599998</v>
      </c>
      <c r="P7">
        <v>9.9367656699999998</v>
      </c>
      <c r="Q7">
        <v>15.168658260000001</v>
      </c>
      <c r="R7">
        <v>14</v>
      </c>
      <c r="S7">
        <v>-1.6572783</v>
      </c>
      <c r="T7">
        <v>-78.673675540000005</v>
      </c>
      <c r="U7">
        <v>50.252136229999998</v>
      </c>
      <c r="V7">
        <v>24</v>
      </c>
      <c r="W7">
        <v>2269.5</v>
      </c>
      <c r="Y7" s="3">
        <v>934</v>
      </c>
      <c r="Z7">
        <v>6</v>
      </c>
      <c r="AA7">
        <f t="shared" si="0"/>
        <v>934</v>
      </c>
      <c r="AE7" s="1" t="s">
        <v>33</v>
      </c>
      <c r="AF7" s="6">
        <f>(P275-P2)*1000</f>
        <v>1137.3128900000004</v>
      </c>
      <c r="AG7" s="1" t="s">
        <v>34</v>
      </c>
      <c r="AI7" s="1" t="s">
        <v>35</v>
      </c>
      <c r="AJ7" s="1"/>
      <c r="AK7" s="1"/>
    </row>
    <row r="8" spans="1:37" x14ac:dyDescent="0.3">
      <c r="A8">
        <v>7</v>
      </c>
      <c r="B8" t="s">
        <v>366</v>
      </c>
      <c r="C8" t="s">
        <v>367</v>
      </c>
      <c r="D8">
        <v>-78.673711666666605</v>
      </c>
      <c r="E8">
        <v>-1.6572533333333299</v>
      </c>
      <c r="F8" s="1">
        <v>5.2342104999999997</v>
      </c>
      <c r="G8" s="2">
        <f t="shared" si="1"/>
        <v>0.26726963333333337</v>
      </c>
      <c r="H8">
        <v>1.3</v>
      </c>
      <c r="I8">
        <v>2832.2</v>
      </c>
      <c r="J8">
        <v>305.69</v>
      </c>
      <c r="K8">
        <v>3.1410000299999998</v>
      </c>
      <c r="L8">
        <v>6.6649503699999997</v>
      </c>
      <c r="M8">
        <v>8.0820007300000007</v>
      </c>
      <c r="N8">
        <v>0.13382775</v>
      </c>
      <c r="O8">
        <v>2832.1999511700001</v>
      </c>
      <c r="P8">
        <v>9.9407644299999998</v>
      </c>
      <c r="Q8">
        <v>18.84315681</v>
      </c>
      <c r="R8">
        <v>16</v>
      </c>
      <c r="S8">
        <v>-1.65725338</v>
      </c>
      <c r="T8">
        <v>-78.673713680000006</v>
      </c>
      <c r="U8">
        <v>50.271884919999998</v>
      </c>
      <c r="V8">
        <v>24</v>
      </c>
      <c r="W8">
        <v>2293</v>
      </c>
      <c r="Y8" s="3">
        <v>940.5</v>
      </c>
      <c r="Z8">
        <v>7</v>
      </c>
      <c r="AA8">
        <f t="shared" si="0"/>
        <v>940.5</v>
      </c>
      <c r="AD8">
        <v>1</v>
      </c>
      <c r="AE8" s="7" t="s">
        <v>36</v>
      </c>
      <c r="AF8" s="8">
        <f>AVERAGE(F2:F364)</f>
        <v>4.5497292879562066</v>
      </c>
      <c r="AG8" s="7" t="s">
        <v>37</v>
      </c>
      <c r="AI8" s="9" t="s">
        <v>36</v>
      </c>
      <c r="AJ8" s="10">
        <v>4.3849410600009326</v>
      </c>
      <c r="AK8" s="1"/>
    </row>
    <row r="9" spans="1:37" x14ac:dyDescent="0.3">
      <c r="A9">
        <v>8</v>
      </c>
      <c r="B9" t="s">
        <v>368</v>
      </c>
      <c r="C9" t="s">
        <v>369</v>
      </c>
      <c r="D9">
        <v>-78.673749999999998</v>
      </c>
      <c r="E9">
        <v>-1.6572249999999999</v>
      </c>
      <c r="F9" s="1">
        <v>4.9346420000000002</v>
      </c>
      <c r="G9" s="2">
        <f t="shared" si="1"/>
        <v>0.1360150833333337</v>
      </c>
      <c r="H9">
        <v>1.3</v>
      </c>
      <c r="I9">
        <v>2832.1</v>
      </c>
      <c r="J9">
        <v>308.43</v>
      </c>
      <c r="K9">
        <v>1.8000000700000001</v>
      </c>
      <c r="L9">
        <v>8.2740001700000008</v>
      </c>
      <c r="M9">
        <v>4.3279500000000004</v>
      </c>
      <c r="N9">
        <v>-1.163399E-2</v>
      </c>
      <c r="O9">
        <v>2832.1000976599998</v>
      </c>
      <c r="P9">
        <v>9.9451732600000007</v>
      </c>
      <c r="Q9">
        <v>17.76470947</v>
      </c>
      <c r="R9">
        <v>18</v>
      </c>
      <c r="S9">
        <v>-1.6572250100000001</v>
      </c>
      <c r="T9">
        <v>-78.67375183</v>
      </c>
      <c r="U9">
        <v>50.284645079999997</v>
      </c>
      <c r="V9">
        <v>22</v>
      </c>
      <c r="W9">
        <v>1874</v>
      </c>
      <c r="Y9" s="3">
        <v>943.5</v>
      </c>
      <c r="Z9">
        <v>8</v>
      </c>
      <c r="AA9">
        <f t="shared" si="0"/>
        <v>943.5</v>
      </c>
      <c r="AD9">
        <v>2</v>
      </c>
      <c r="AE9" s="7" t="s">
        <v>38</v>
      </c>
      <c r="AF9" s="8">
        <f>MAX(F2:F364)</f>
        <v>9.194998</v>
      </c>
      <c r="AG9" s="7" t="s">
        <v>37</v>
      </c>
      <c r="AI9" s="9" t="s">
        <v>39</v>
      </c>
      <c r="AJ9" s="11">
        <v>12.53</v>
      </c>
      <c r="AK9" s="1" t="s">
        <v>37</v>
      </c>
    </row>
    <row r="10" spans="1:37" x14ac:dyDescent="0.3">
      <c r="A10">
        <v>9</v>
      </c>
      <c r="B10" t="s">
        <v>370</v>
      </c>
      <c r="C10" t="s">
        <v>371</v>
      </c>
      <c r="D10">
        <v>-78.673791666666602</v>
      </c>
      <c r="E10">
        <v>-1.65719333333333</v>
      </c>
      <c r="F10" s="1">
        <v>5.8199639999999997</v>
      </c>
      <c r="G10" s="2">
        <f t="shared" si="1"/>
        <v>1.2507749583333327</v>
      </c>
      <c r="H10">
        <v>1.4</v>
      </c>
      <c r="I10">
        <v>2832.2</v>
      </c>
      <c r="J10">
        <v>309.41000000000003</v>
      </c>
      <c r="K10">
        <v>1.6080000400000001</v>
      </c>
      <c r="L10">
        <v>8.3509502399999995</v>
      </c>
      <c r="M10">
        <v>5.35305023</v>
      </c>
      <c r="N10">
        <v>4.3346460000000003E-2</v>
      </c>
      <c r="O10">
        <v>2832.1999511700001</v>
      </c>
      <c r="P10">
        <v>9.9508743299999995</v>
      </c>
      <c r="Q10">
        <v>20.95186996</v>
      </c>
      <c r="R10">
        <v>22</v>
      </c>
      <c r="S10">
        <v>-1.6571933000000001</v>
      </c>
      <c r="T10">
        <v>-78.673789979999995</v>
      </c>
      <c r="U10">
        <v>50.292762760000002</v>
      </c>
      <c r="V10">
        <v>22</v>
      </c>
      <c r="W10">
        <v>1826</v>
      </c>
      <c r="Y10" s="3">
        <v>948</v>
      </c>
      <c r="Z10">
        <v>9</v>
      </c>
      <c r="AA10">
        <f t="shared" si="0"/>
        <v>948</v>
      </c>
      <c r="AD10">
        <v>3</v>
      </c>
      <c r="AE10" s="7" t="s">
        <v>40</v>
      </c>
      <c r="AF10" s="8">
        <f>MAX(G2:G364)</f>
        <v>2.3728264583333334</v>
      </c>
      <c r="AG10" s="7" t="s">
        <v>41</v>
      </c>
      <c r="AI10" s="9" t="s">
        <v>40</v>
      </c>
      <c r="AJ10" s="11">
        <v>3.3358333333333334</v>
      </c>
      <c r="AK10" s="1" t="s">
        <v>41</v>
      </c>
    </row>
    <row r="11" spans="1:37" x14ac:dyDescent="0.3">
      <c r="A11">
        <v>10</v>
      </c>
      <c r="B11" t="s">
        <v>372</v>
      </c>
      <c r="C11" t="s">
        <v>373</v>
      </c>
      <c r="D11">
        <v>-78.673841666666604</v>
      </c>
      <c r="E11">
        <v>-1.6571549999999999</v>
      </c>
      <c r="F11" s="1">
        <v>7.2673629999999996</v>
      </c>
      <c r="G11" s="2">
        <f t="shared" si="1"/>
        <v>1.6897901666666675</v>
      </c>
      <c r="H11">
        <v>1.4</v>
      </c>
      <c r="I11">
        <v>2832.2</v>
      </c>
      <c r="J11">
        <v>309.02</v>
      </c>
      <c r="K11">
        <v>0.99600005000000003</v>
      </c>
      <c r="L11">
        <v>8.1589508100000003</v>
      </c>
      <c r="M11">
        <v>5.0539503100000003</v>
      </c>
      <c r="N11">
        <v>2.5866000000000001E-3</v>
      </c>
      <c r="O11">
        <v>2832.1999511700001</v>
      </c>
      <c r="P11">
        <v>9.9574975999999999</v>
      </c>
      <c r="Q11">
        <v>26.162506100000002</v>
      </c>
      <c r="R11">
        <v>27</v>
      </c>
      <c r="S11">
        <v>-1.6571550399999999</v>
      </c>
      <c r="T11">
        <v>-78.673843379999994</v>
      </c>
      <c r="U11">
        <v>50.305988309999996</v>
      </c>
      <c r="V11">
        <v>22</v>
      </c>
      <c r="W11">
        <v>2224.5</v>
      </c>
      <c r="Y11" s="3">
        <v>949</v>
      </c>
      <c r="Z11">
        <v>10</v>
      </c>
      <c r="AA11">
        <f t="shared" si="0"/>
        <v>949</v>
      </c>
      <c r="AD11">
        <v>4</v>
      </c>
      <c r="AE11" s="7" t="s">
        <v>42</v>
      </c>
      <c r="AF11" s="8">
        <f>SUMIF(G2:G5999,"&gt;0")/129</f>
        <v>0.36304674812661486</v>
      </c>
      <c r="AG11" s="7" t="s">
        <v>41</v>
      </c>
      <c r="AI11" s="9" t="s">
        <v>43</v>
      </c>
      <c r="AJ11" s="11">
        <v>0.36972127028711232</v>
      </c>
      <c r="AK11" s="1" t="s">
        <v>41</v>
      </c>
    </row>
    <row r="12" spans="1:37" x14ac:dyDescent="0.3">
      <c r="A12">
        <v>11</v>
      </c>
      <c r="B12" t="s">
        <v>374</v>
      </c>
      <c r="C12" t="s">
        <v>375</v>
      </c>
      <c r="D12">
        <v>-78.673900000000003</v>
      </c>
      <c r="E12">
        <v>-1.6571050000000001</v>
      </c>
      <c r="F12" s="1">
        <v>8.8866790000000009</v>
      </c>
      <c r="G12" s="2">
        <f t="shared" si="1"/>
        <v>1.0410685833333335</v>
      </c>
      <c r="H12">
        <v>1.5</v>
      </c>
      <c r="I12">
        <v>2832.4</v>
      </c>
      <c r="J12">
        <v>309.64999999999998</v>
      </c>
      <c r="K12">
        <v>0.30600001999999998</v>
      </c>
      <c r="L12">
        <v>6.8950505299999998</v>
      </c>
      <c r="M12">
        <v>6.6649503699999997</v>
      </c>
      <c r="N12">
        <v>-2.9541900000000002E-3</v>
      </c>
      <c r="O12">
        <v>2832.3999023400002</v>
      </c>
      <c r="P12">
        <v>9.9653663600000009</v>
      </c>
      <c r="Q12">
        <v>31.99204254</v>
      </c>
      <c r="R12">
        <v>30</v>
      </c>
      <c r="S12">
        <v>-1.65710497</v>
      </c>
      <c r="T12">
        <v>-78.673896790000001</v>
      </c>
      <c r="U12">
        <v>50.317680359999997</v>
      </c>
      <c r="V12">
        <v>22</v>
      </c>
      <c r="W12">
        <v>2341.5</v>
      </c>
      <c r="Y12" s="3">
        <v>950.5</v>
      </c>
      <c r="Z12">
        <v>11</v>
      </c>
      <c r="AA12">
        <f t="shared" si="0"/>
        <v>950.5</v>
      </c>
      <c r="AD12">
        <v>5</v>
      </c>
      <c r="AE12" s="7" t="s">
        <v>44</v>
      </c>
      <c r="AF12" s="8">
        <f>SUMIF(G2:G36499,"&lt;0")/145</f>
        <v>-0.32298641729885064</v>
      </c>
      <c r="AG12" s="7" t="s">
        <v>41</v>
      </c>
      <c r="AI12" s="9" t="s">
        <v>45</v>
      </c>
      <c r="AJ12" s="11">
        <v>-0.36675792578534649</v>
      </c>
      <c r="AK12" s="1" t="s">
        <v>41</v>
      </c>
    </row>
    <row r="13" spans="1:37" x14ac:dyDescent="0.3">
      <c r="A13">
        <v>12</v>
      </c>
      <c r="B13" t="s">
        <v>376</v>
      </c>
      <c r="C13" t="s">
        <v>377</v>
      </c>
      <c r="D13">
        <v>-78.673966666666601</v>
      </c>
      <c r="E13">
        <v>-1.6570499999999999</v>
      </c>
      <c r="F13" s="1">
        <v>9.1908799999999999</v>
      </c>
      <c r="G13" s="2">
        <f t="shared" si="1"/>
        <v>-0.24522191666666723</v>
      </c>
      <c r="H13">
        <v>1.5</v>
      </c>
      <c r="I13">
        <v>2832.7</v>
      </c>
      <c r="J13">
        <v>311.29000000000002</v>
      </c>
      <c r="K13">
        <v>1.6849501099999999</v>
      </c>
      <c r="L13">
        <v>5.8990502400000002</v>
      </c>
      <c r="M13">
        <v>7.5930004100000001</v>
      </c>
      <c r="N13">
        <v>1.4080169999999999E-2</v>
      </c>
      <c r="O13">
        <v>2832.6999511700001</v>
      </c>
      <c r="P13">
        <v>9.9731369000000001</v>
      </c>
      <c r="Q13">
        <v>33.087165830000004</v>
      </c>
      <c r="R13">
        <v>28</v>
      </c>
      <c r="S13">
        <v>-1.6570500100000001</v>
      </c>
      <c r="T13">
        <v>-78.673965449999997</v>
      </c>
      <c r="U13">
        <v>50.299316410000003</v>
      </c>
      <c r="V13">
        <v>23</v>
      </c>
      <c r="W13">
        <v>1489</v>
      </c>
      <c r="Y13" s="3">
        <v>950.5</v>
      </c>
      <c r="Z13">
        <v>12</v>
      </c>
      <c r="AA13">
        <f t="shared" si="0"/>
        <v>950.5</v>
      </c>
      <c r="AD13">
        <v>6</v>
      </c>
      <c r="AE13" s="7" t="s">
        <v>46</v>
      </c>
      <c r="AF13" s="7">
        <f>AF6*100</f>
        <v>14.963503649635038</v>
      </c>
      <c r="AG13" s="12"/>
      <c r="AI13" s="9" t="s">
        <v>47</v>
      </c>
      <c r="AJ13" s="10">
        <v>26.756217099292069</v>
      </c>
      <c r="AK13" s="1" t="s">
        <v>48</v>
      </c>
    </row>
    <row r="14" spans="1:37" x14ac:dyDescent="0.3">
      <c r="A14">
        <v>13</v>
      </c>
      <c r="B14" t="s">
        <v>378</v>
      </c>
      <c r="C14" t="s">
        <v>379</v>
      </c>
      <c r="D14">
        <v>-78.674031666666593</v>
      </c>
      <c r="E14">
        <v>-1.65699666666666</v>
      </c>
      <c r="F14" s="1">
        <v>8.7152770000000004</v>
      </c>
      <c r="G14" s="2">
        <f t="shared" si="1"/>
        <v>-0.25165624999999991</v>
      </c>
      <c r="H14">
        <v>1.5</v>
      </c>
      <c r="I14">
        <v>2832.9</v>
      </c>
      <c r="J14">
        <v>311.08</v>
      </c>
      <c r="K14">
        <v>1.0720500900000001</v>
      </c>
      <c r="L14">
        <v>7.0480504000000002</v>
      </c>
      <c r="M14">
        <v>7.0450501399999998</v>
      </c>
      <c r="N14">
        <v>4.0694769999999998E-2</v>
      </c>
      <c r="O14">
        <v>2832.8999023400002</v>
      </c>
      <c r="P14">
        <v>9.9820184699999999</v>
      </c>
      <c r="Q14">
        <v>31.374996190000001</v>
      </c>
      <c r="R14">
        <v>29</v>
      </c>
      <c r="S14">
        <v>-1.65699661</v>
      </c>
      <c r="T14">
        <v>-78.674034120000002</v>
      </c>
      <c r="U14">
        <v>50.242584229999999</v>
      </c>
      <c r="V14">
        <v>23</v>
      </c>
      <c r="W14">
        <v>1354</v>
      </c>
      <c r="Y14" s="3">
        <v>958.5</v>
      </c>
      <c r="Z14">
        <v>13</v>
      </c>
      <c r="AA14">
        <f t="shared" si="0"/>
        <v>958.5</v>
      </c>
    </row>
    <row r="15" spans="1:37" x14ac:dyDescent="0.3">
      <c r="A15">
        <v>14</v>
      </c>
      <c r="B15" t="s">
        <v>380</v>
      </c>
      <c r="C15" t="s">
        <v>381</v>
      </c>
      <c r="D15">
        <v>-78.674094999999994</v>
      </c>
      <c r="E15">
        <v>-1.6569416666666601</v>
      </c>
      <c r="F15" s="1">
        <v>8.8388100000000005</v>
      </c>
      <c r="G15" s="2">
        <f t="shared" si="1"/>
        <v>0.25105525000000029</v>
      </c>
      <c r="H15">
        <v>1.5</v>
      </c>
      <c r="I15">
        <v>2833</v>
      </c>
      <c r="J15">
        <v>310.83999999999997</v>
      </c>
      <c r="K15">
        <v>1.6849501099999999</v>
      </c>
      <c r="L15">
        <v>5.8990502400000002</v>
      </c>
      <c r="M15">
        <v>7.3030505200000002</v>
      </c>
      <c r="N15">
        <v>-8.7324399999999993E-3</v>
      </c>
      <c r="O15">
        <v>2833</v>
      </c>
      <c r="P15">
        <v>9.9900522200000008</v>
      </c>
      <c r="Q15">
        <v>31.819715500000001</v>
      </c>
      <c r="R15">
        <v>30</v>
      </c>
      <c r="S15">
        <v>-1.65694165</v>
      </c>
      <c r="T15">
        <v>-78.674095149999999</v>
      </c>
      <c r="U15">
        <v>50.216117859999997</v>
      </c>
      <c r="V15">
        <v>23</v>
      </c>
      <c r="W15">
        <v>1432.5</v>
      </c>
      <c r="Y15" s="3">
        <v>959.5</v>
      </c>
      <c r="Z15">
        <v>14</v>
      </c>
      <c r="AA15">
        <f t="shared" si="0"/>
        <v>959.5</v>
      </c>
    </row>
    <row r="16" spans="1:37" x14ac:dyDescent="0.3">
      <c r="A16">
        <v>15</v>
      </c>
      <c r="B16" t="s">
        <v>382</v>
      </c>
      <c r="C16" t="s">
        <v>383</v>
      </c>
      <c r="D16">
        <v>-78.674160000000001</v>
      </c>
      <c r="E16">
        <v>-1.65688833333333</v>
      </c>
      <c r="F16" s="1">
        <v>9.0899940000000008</v>
      </c>
      <c r="G16" s="2">
        <f t="shared" si="1"/>
        <v>0.18478524999999971</v>
      </c>
      <c r="H16">
        <v>1.5</v>
      </c>
      <c r="I16">
        <v>2833.1</v>
      </c>
      <c r="J16">
        <v>311.08</v>
      </c>
      <c r="K16">
        <v>1.5700501200000001</v>
      </c>
      <c r="L16">
        <v>6.0520501099999997</v>
      </c>
      <c r="M16">
        <v>7.2490501399999996</v>
      </c>
      <c r="N16">
        <v>-5.16564E-3</v>
      </c>
      <c r="O16">
        <v>2833.1000976599998</v>
      </c>
      <c r="P16">
        <v>9.9981899300000006</v>
      </c>
      <c r="Q16">
        <v>32.72397995</v>
      </c>
      <c r="R16">
        <v>31</v>
      </c>
      <c r="S16">
        <v>-1.6568883700000001</v>
      </c>
      <c r="T16">
        <v>-78.674156190000005</v>
      </c>
      <c r="U16">
        <v>50.188076019999997</v>
      </c>
      <c r="V16">
        <v>23</v>
      </c>
      <c r="W16">
        <v>1469</v>
      </c>
      <c r="Y16" s="3">
        <v>961.5</v>
      </c>
      <c r="Z16">
        <v>15</v>
      </c>
      <c r="AA16">
        <f t="shared" si="0"/>
        <v>961.5</v>
      </c>
      <c r="AG16" s="13" t="s">
        <v>49</v>
      </c>
    </row>
    <row r="17" spans="1:34" x14ac:dyDescent="0.3">
      <c r="A17">
        <v>16</v>
      </c>
      <c r="B17" t="s">
        <v>384</v>
      </c>
      <c r="C17" t="s">
        <v>385</v>
      </c>
      <c r="D17">
        <v>-78.674224999999893</v>
      </c>
      <c r="E17">
        <v>-1.65683333333333</v>
      </c>
      <c r="F17" s="1">
        <v>9.1759529999999998</v>
      </c>
      <c r="G17" s="2">
        <f t="shared" si="1"/>
        <v>5.6834333333332619E-2</v>
      </c>
      <c r="H17">
        <v>1.5</v>
      </c>
      <c r="I17">
        <v>2833.4</v>
      </c>
      <c r="J17">
        <v>311.73</v>
      </c>
      <c r="K17">
        <v>-0.19095001</v>
      </c>
      <c r="L17">
        <v>7.50795031</v>
      </c>
      <c r="M17">
        <v>7.4310002300000004</v>
      </c>
      <c r="N17">
        <v>9.5992739999999993E-2</v>
      </c>
      <c r="O17">
        <v>2833.3999023400002</v>
      </c>
      <c r="P17">
        <v>10.00745869</v>
      </c>
      <c r="Q17">
        <v>33.033428190000002</v>
      </c>
      <c r="R17">
        <v>30</v>
      </c>
      <c r="S17">
        <v>-1.65683329</v>
      </c>
      <c r="T17">
        <v>-78.674224850000002</v>
      </c>
      <c r="U17">
        <v>50.153598789999997</v>
      </c>
      <c r="V17">
        <v>22</v>
      </c>
      <c r="W17">
        <v>1454.5</v>
      </c>
      <c r="Y17" s="3">
        <v>962.5</v>
      </c>
      <c r="Z17">
        <v>16</v>
      </c>
      <c r="AA17">
        <f t="shared" si="0"/>
        <v>962.5</v>
      </c>
      <c r="AG17" s="14" t="s">
        <v>50</v>
      </c>
      <c r="AH17" s="12">
        <f>(ABS(AJ8-AF8)/AJ8)*100</f>
        <v>3.7580488699941359</v>
      </c>
    </row>
    <row r="18" spans="1:34" x14ac:dyDescent="0.3">
      <c r="A18">
        <v>17</v>
      </c>
      <c r="B18" t="s">
        <v>386</v>
      </c>
      <c r="C18" t="s">
        <v>387</v>
      </c>
      <c r="D18">
        <v>-78.674289999999999</v>
      </c>
      <c r="E18">
        <v>-1.6567799999999999</v>
      </c>
      <c r="F18" s="1">
        <v>9.194998</v>
      </c>
      <c r="G18" s="2">
        <f t="shared" si="1"/>
        <v>-9.1491666666667193E-2</v>
      </c>
      <c r="H18">
        <v>1.5</v>
      </c>
      <c r="I18">
        <v>2833.4</v>
      </c>
      <c r="J18">
        <v>310.83</v>
      </c>
      <c r="K18">
        <v>-0.11400001</v>
      </c>
      <c r="L18">
        <v>6.5500502599999999</v>
      </c>
      <c r="M18">
        <v>7.1580004700000002</v>
      </c>
      <c r="N18">
        <v>8.1185100000000007E-3</v>
      </c>
      <c r="O18">
        <v>2833.3999023400002</v>
      </c>
      <c r="P18">
        <v>10.01570892</v>
      </c>
      <c r="Q18">
        <v>33.101989750000001</v>
      </c>
      <c r="R18">
        <v>30</v>
      </c>
      <c r="S18">
        <v>-1.6567799999999999</v>
      </c>
      <c r="T18">
        <v>-78.674293520000006</v>
      </c>
      <c r="U18">
        <v>50.118736269999999</v>
      </c>
      <c r="V18">
        <v>22</v>
      </c>
      <c r="W18">
        <v>1432</v>
      </c>
      <c r="Y18" s="3">
        <v>972.5</v>
      </c>
      <c r="Z18">
        <v>17</v>
      </c>
      <c r="AA18">
        <f t="shared" si="0"/>
        <v>972.5</v>
      </c>
      <c r="AG18" s="14" t="s">
        <v>51</v>
      </c>
      <c r="AH18" s="12">
        <f>(ABS(AJ9-AF9)/AJ9)*100</f>
        <v>26.616137270550677</v>
      </c>
    </row>
    <row r="19" spans="1:34" x14ac:dyDescent="0.3">
      <c r="A19">
        <v>18</v>
      </c>
      <c r="B19" t="s">
        <v>388</v>
      </c>
      <c r="C19" t="s">
        <v>389</v>
      </c>
      <c r="D19">
        <v>-78.6743533333333</v>
      </c>
      <c r="E19">
        <v>-1.65672666666666</v>
      </c>
      <c r="F19" s="1">
        <v>8.9968299999999992</v>
      </c>
      <c r="G19" s="2">
        <f t="shared" si="1"/>
        <v>-0.26950033333333262</v>
      </c>
      <c r="H19">
        <v>1.5</v>
      </c>
      <c r="I19">
        <v>2833.3</v>
      </c>
      <c r="J19">
        <v>310.39999999999998</v>
      </c>
      <c r="K19">
        <v>-0.11400001</v>
      </c>
      <c r="L19">
        <v>7.4310002300000004</v>
      </c>
      <c r="M19">
        <v>6.7170004800000003</v>
      </c>
      <c r="N19">
        <v>4.0154639999999998E-2</v>
      </c>
      <c r="O19">
        <v>2833.3000488299999</v>
      </c>
      <c r="P19">
        <v>10.023159980000001</v>
      </c>
      <c r="Q19">
        <v>32.388587950000002</v>
      </c>
      <c r="R19">
        <v>29</v>
      </c>
      <c r="S19">
        <v>-1.65672672</v>
      </c>
      <c r="T19">
        <v>-78.674354550000004</v>
      </c>
      <c r="U19">
        <v>50.08174133</v>
      </c>
      <c r="V19">
        <v>22</v>
      </c>
      <c r="W19">
        <v>1414.5</v>
      </c>
      <c r="Y19" s="3">
        <v>980</v>
      </c>
      <c r="Z19">
        <v>18</v>
      </c>
      <c r="AA19">
        <f t="shared" si="0"/>
        <v>980</v>
      </c>
      <c r="AG19" s="14" t="s">
        <v>52</v>
      </c>
      <c r="AH19" s="12">
        <f>(ABS(AJ10-AF10)/AJ10)*100</f>
        <v>28.868554833874594</v>
      </c>
    </row>
    <row r="20" spans="1:34" x14ac:dyDescent="0.3">
      <c r="A20">
        <v>19</v>
      </c>
      <c r="B20" t="s">
        <v>390</v>
      </c>
      <c r="C20" t="s">
        <v>391</v>
      </c>
      <c r="D20">
        <v>-78.674416666666602</v>
      </c>
      <c r="E20">
        <v>-1.6566766666666599</v>
      </c>
      <c r="F20" s="1">
        <v>8.7549100000000006</v>
      </c>
      <c r="G20" s="2">
        <f t="shared" si="1"/>
        <v>-7.7208333333325108E-3</v>
      </c>
      <c r="H20">
        <v>1.6</v>
      </c>
      <c r="I20">
        <v>2833.4</v>
      </c>
      <c r="J20">
        <v>309.47000000000003</v>
      </c>
      <c r="K20">
        <v>0.38295001000000001</v>
      </c>
      <c r="L20">
        <v>6.7420501699999997</v>
      </c>
      <c r="M20">
        <v>7.2390003199999997</v>
      </c>
      <c r="N20">
        <v>2.8148590000000001E-2</v>
      </c>
      <c r="O20">
        <v>2833.3999023400002</v>
      </c>
      <c r="P20">
        <v>10.03069305</v>
      </c>
      <c r="Q20">
        <v>31.51767731</v>
      </c>
      <c r="R20">
        <v>29</v>
      </c>
      <c r="S20">
        <v>-1.6566766500000001</v>
      </c>
      <c r="T20">
        <v>-78.674415589999995</v>
      </c>
      <c r="U20">
        <v>50.042713169999999</v>
      </c>
      <c r="V20">
        <v>22</v>
      </c>
      <c r="W20">
        <v>1391.5</v>
      </c>
      <c r="Y20" s="3">
        <v>980.5</v>
      </c>
      <c r="Z20">
        <v>19</v>
      </c>
      <c r="AA20">
        <f t="shared" si="0"/>
        <v>980.5</v>
      </c>
      <c r="AG20" s="14" t="s">
        <v>53</v>
      </c>
      <c r="AH20" s="12">
        <f>(ABS(AJ11-AF11)/AJ11)*100</f>
        <v>1.8052848718479921</v>
      </c>
    </row>
    <row r="21" spans="1:34" x14ac:dyDescent="0.3">
      <c r="A21">
        <v>20</v>
      </c>
      <c r="B21" t="s">
        <v>392</v>
      </c>
      <c r="C21" t="s">
        <v>393</v>
      </c>
      <c r="D21">
        <v>-78.674478333333298</v>
      </c>
      <c r="E21">
        <v>-1.656625</v>
      </c>
      <c r="F21" s="1">
        <v>8.8892530000000001</v>
      </c>
      <c r="G21" s="2">
        <f t="shared" si="1"/>
        <v>-0.15128541666666676</v>
      </c>
      <c r="H21">
        <v>1.6</v>
      </c>
      <c r="I21">
        <v>2833.4</v>
      </c>
      <c r="J21">
        <v>310.16000000000003</v>
      </c>
      <c r="K21">
        <v>-0.88095003000000005</v>
      </c>
      <c r="L21">
        <v>6.3589501400000001</v>
      </c>
      <c r="M21">
        <v>6.8580002799999997</v>
      </c>
      <c r="N21">
        <v>-2.3420690000000001E-2</v>
      </c>
      <c r="O21">
        <v>2833.3999023400002</v>
      </c>
      <c r="P21">
        <v>10.0382967</v>
      </c>
      <c r="Q21">
        <v>32.001308440000003</v>
      </c>
      <c r="R21">
        <v>28</v>
      </c>
      <c r="S21">
        <v>-1.6566250300000001</v>
      </c>
      <c r="T21">
        <v>-78.674476619999993</v>
      </c>
      <c r="U21">
        <v>50.003131869999997</v>
      </c>
      <c r="V21">
        <v>22</v>
      </c>
      <c r="W21">
        <v>1353.5</v>
      </c>
      <c r="Y21" s="3">
        <v>982</v>
      </c>
      <c r="Z21">
        <v>20</v>
      </c>
      <c r="AA21">
        <f t="shared" si="0"/>
        <v>982</v>
      </c>
      <c r="AG21" s="14" t="s">
        <v>54</v>
      </c>
      <c r="AH21" s="12">
        <f>(ABS(AJ12-AF12)/ABS(AJ12))*100</f>
        <v>11.934713719619557</v>
      </c>
    </row>
    <row r="22" spans="1:34" x14ac:dyDescent="0.3">
      <c r="A22">
        <v>21</v>
      </c>
      <c r="B22" t="s">
        <v>394</v>
      </c>
      <c r="C22" t="s">
        <v>395</v>
      </c>
      <c r="D22">
        <v>-78.674536666666597</v>
      </c>
      <c r="E22">
        <v>-1.6565733333333299</v>
      </c>
      <c r="F22" s="1">
        <v>8.4270320000000005</v>
      </c>
      <c r="G22" s="2">
        <f t="shared" si="1"/>
        <v>-0.41152033333333388</v>
      </c>
      <c r="H22">
        <v>1.6</v>
      </c>
      <c r="I22">
        <v>2833.4</v>
      </c>
      <c r="J22">
        <v>310.64</v>
      </c>
      <c r="K22">
        <v>1.8000000700000001</v>
      </c>
      <c r="L22">
        <v>4.9030504199999996</v>
      </c>
      <c r="M22">
        <v>6.6649503699999997</v>
      </c>
      <c r="N22">
        <v>-0.11783266000000001</v>
      </c>
      <c r="O22">
        <v>2833.3999023400002</v>
      </c>
      <c r="P22">
        <v>10.04644203</v>
      </c>
      <c r="Q22">
        <v>30.337316510000001</v>
      </c>
      <c r="R22">
        <v>27</v>
      </c>
      <c r="S22">
        <v>-1.6565733</v>
      </c>
      <c r="T22">
        <v>-78.674537659999999</v>
      </c>
      <c r="U22">
        <v>49.963562009999997</v>
      </c>
      <c r="V22">
        <v>22</v>
      </c>
      <c r="W22">
        <v>1323.5</v>
      </c>
      <c r="Y22" s="3">
        <v>982.5</v>
      </c>
      <c r="Z22">
        <v>21</v>
      </c>
      <c r="AA22">
        <f t="shared" si="0"/>
        <v>982.5</v>
      </c>
      <c r="AG22" s="14" t="s">
        <v>46</v>
      </c>
      <c r="AH22" s="12">
        <f>(ABS(AJ13-AF13)/ABS(AJ13))*100</f>
        <v>44.074666481791439</v>
      </c>
    </row>
    <row r="23" spans="1:34" x14ac:dyDescent="0.3">
      <c r="A23">
        <v>22</v>
      </c>
      <c r="B23" t="s">
        <v>396</v>
      </c>
      <c r="C23" t="s">
        <v>397</v>
      </c>
      <c r="D23">
        <v>-78.674593333333306</v>
      </c>
      <c r="E23">
        <v>-1.65652333333333</v>
      </c>
      <c r="F23" s="1">
        <v>8.1892309999999995</v>
      </c>
      <c r="G23" s="2">
        <f t="shared" si="1"/>
        <v>-0.15870550000000025</v>
      </c>
      <c r="H23">
        <v>1.6</v>
      </c>
      <c r="I23">
        <v>2833.2</v>
      </c>
      <c r="J23">
        <v>311.76</v>
      </c>
      <c r="K23">
        <v>0.34394999999999998</v>
      </c>
      <c r="L23">
        <v>5.8219504400000002</v>
      </c>
      <c r="M23">
        <v>7.2390003199999997</v>
      </c>
      <c r="N23">
        <v>-3.339052E-2</v>
      </c>
      <c r="O23">
        <v>2833.1999511700001</v>
      </c>
      <c r="P23">
        <v>10.053754809999999</v>
      </c>
      <c r="Q23">
        <v>29.48122978</v>
      </c>
      <c r="R23">
        <v>27</v>
      </c>
      <c r="S23">
        <v>-1.6565233500000001</v>
      </c>
      <c r="T23">
        <v>-78.674591059999997</v>
      </c>
      <c r="U23">
        <v>49.926403049999998</v>
      </c>
      <c r="V23">
        <v>22</v>
      </c>
      <c r="W23">
        <v>1306</v>
      </c>
      <c r="Y23" s="3">
        <v>983</v>
      </c>
      <c r="Z23">
        <v>22</v>
      </c>
      <c r="AA23">
        <f t="shared" si="0"/>
        <v>983</v>
      </c>
      <c r="AG23" s="14"/>
      <c r="AH23" s="12"/>
    </row>
    <row r="24" spans="1:34" x14ac:dyDescent="0.3">
      <c r="A24">
        <v>23</v>
      </c>
      <c r="B24" t="s">
        <v>398</v>
      </c>
      <c r="C24" t="s">
        <v>399</v>
      </c>
      <c r="D24">
        <v>-78.674648333333295</v>
      </c>
      <c r="E24">
        <v>-1.6564716666666599</v>
      </c>
      <c r="F24" s="1">
        <v>8.0929780000000004</v>
      </c>
      <c r="G24" s="2">
        <f t="shared" si="1"/>
        <v>3.602583333334112E-3</v>
      </c>
      <c r="H24">
        <v>1.6</v>
      </c>
      <c r="I24">
        <v>2832.9</v>
      </c>
      <c r="J24">
        <v>312.95999999999998</v>
      </c>
      <c r="K24">
        <v>7.6050010000000001E-2</v>
      </c>
      <c r="L24">
        <v>6.7800002099999999</v>
      </c>
      <c r="M24">
        <v>7.4200501399999998</v>
      </c>
      <c r="N24">
        <v>4.3610990000000002E-2</v>
      </c>
      <c r="O24">
        <v>2832.8999023400002</v>
      </c>
      <c r="P24">
        <v>10.06054211</v>
      </c>
      <c r="Q24">
        <v>29.134717940000002</v>
      </c>
      <c r="R24">
        <v>27</v>
      </c>
      <c r="S24">
        <v>-1.6564716100000001</v>
      </c>
      <c r="T24">
        <v>-78.674652100000003</v>
      </c>
      <c r="U24">
        <v>49.851730349999997</v>
      </c>
      <c r="V24">
        <v>22</v>
      </c>
      <c r="W24">
        <v>1294</v>
      </c>
      <c r="Y24" s="3">
        <v>983</v>
      </c>
      <c r="Z24">
        <v>23</v>
      </c>
      <c r="AA24">
        <f t="shared" si="0"/>
        <v>983</v>
      </c>
      <c r="AG24" s="14" t="s">
        <v>55</v>
      </c>
      <c r="AH24" s="11">
        <f>AVERAGE(AH17:AH22)</f>
        <v>19.509567674613066</v>
      </c>
    </row>
    <row r="25" spans="1:34" x14ac:dyDescent="0.3">
      <c r="A25">
        <v>24</v>
      </c>
      <c r="B25" t="s">
        <v>400</v>
      </c>
      <c r="C25" t="s">
        <v>401</v>
      </c>
      <c r="D25">
        <v>-78.674701666666607</v>
      </c>
      <c r="E25">
        <v>-1.65642166666666</v>
      </c>
      <c r="F25" s="1">
        <v>8.1212870000000006</v>
      </c>
      <c r="G25" s="2">
        <f t="shared" si="1"/>
        <v>-0.11521220000000021</v>
      </c>
      <c r="H25">
        <v>1.6</v>
      </c>
      <c r="I25">
        <v>2832.8</v>
      </c>
      <c r="J25">
        <v>313.33999999999997</v>
      </c>
      <c r="K25">
        <v>0.30600001999999998</v>
      </c>
      <c r="L25">
        <v>6.5500502599999999</v>
      </c>
      <c r="M25">
        <v>7.56195021</v>
      </c>
      <c r="N25">
        <v>3.9284409999999999E-2</v>
      </c>
      <c r="O25">
        <v>2832.8000488299999</v>
      </c>
      <c r="P25">
        <v>10.06797409</v>
      </c>
      <c r="Q25">
        <v>29.236633300000001</v>
      </c>
      <c r="R25">
        <v>27</v>
      </c>
      <c r="S25">
        <v>-1.6564216599999999</v>
      </c>
      <c r="T25">
        <v>-78.674697879999997</v>
      </c>
      <c r="U25">
        <v>49.811779020000003</v>
      </c>
      <c r="V25">
        <v>22</v>
      </c>
      <c r="W25">
        <v>1263.5</v>
      </c>
      <c r="Y25" s="3">
        <v>984</v>
      </c>
      <c r="Z25">
        <v>24</v>
      </c>
      <c r="AA25">
        <f t="shared" si="0"/>
        <v>984</v>
      </c>
    </row>
    <row r="26" spans="1:34" x14ac:dyDescent="0.3">
      <c r="A26">
        <v>25</v>
      </c>
      <c r="B26" t="s">
        <v>402</v>
      </c>
      <c r="C26" t="s">
        <v>403</v>
      </c>
      <c r="D26">
        <v>-78.6747533333333</v>
      </c>
      <c r="E26">
        <v>-1.6563699999999999</v>
      </c>
      <c r="F26" s="1">
        <v>7.840249</v>
      </c>
      <c r="G26" s="2">
        <f t="shared" si="1"/>
        <v>-0.29720912500000035</v>
      </c>
      <c r="H26">
        <v>1.6</v>
      </c>
      <c r="I26">
        <v>2832.8</v>
      </c>
      <c r="J26">
        <v>313.12</v>
      </c>
      <c r="K26">
        <v>0.11400001</v>
      </c>
      <c r="L26">
        <v>5.4780001599999997</v>
      </c>
      <c r="M26">
        <v>7.8120002700000004</v>
      </c>
      <c r="N26">
        <v>-8.3240899999999993E-3</v>
      </c>
      <c r="O26">
        <v>2832.8000488299999</v>
      </c>
      <c r="P26">
        <v>10.074888229999999</v>
      </c>
      <c r="Q26">
        <v>28.224895480000001</v>
      </c>
      <c r="R26">
        <v>26</v>
      </c>
      <c r="S26">
        <v>-1.6563700400000001</v>
      </c>
      <c r="T26">
        <v>-78.674751279999995</v>
      </c>
      <c r="U26">
        <v>49.770370479999997</v>
      </c>
      <c r="V26">
        <v>22</v>
      </c>
      <c r="W26">
        <v>1222</v>
      </c>
      <c r="Y26" s="3">
        <v>985.5</v>
      </c>
      <c r="Z26">
        <v>25</v>
      </c>
      <c r="AA26">
        <f t="shared" si="0"/>
        <v>985.5</v>
      </c>
    </row>
    <row r="27" spans="1:34" x14ac:dyDescent="0.3">
      <c r="A27">
        <v>26</v>
      </c>
      <c r="B27" t="s">
        <v>404</v>
      </c>
      <c r="C27" t="s">
        <v>405</v>
      </c>
      <c r="D27">
        <v>-78.674805000000006</v>
      </c>
      <c r="E27">
        <v>-1.656325</v>
      </c>
      <c r="F27" s="1">
        <v>7.5499454000000004</v>
      </c>
      <c r="G27" s="2">
        <f t="shared" si="1"/>
        <v>-0.36425170000000007</v>
      </c>
      <c r="H27">
        <v>1.6</v>
      </c>
      <c r="I27">
        <v>2832.7</v>
      </c>
      <c r="J27">
        <v>311.8</v>
      </c>
      <c r="K27">
        <v>0.68895006000000003</v>
      </c>
      <c r="L27">
        <v>5.2860002499999998</v>
      </c>
      <c r="M27">
        <v>6.81795025</v>
      </c>
      <c r="N27">
        <v>-9.8784919999999998E-2</v>
      </c>
      <c r="O27">
        <v>2832.6999511700001</v>
      </c>
      <c r="P27">
        <v>10.08388233</v>
      </c>
      <c r="Q27">
        <v>27.179801940000001</v>
      </c>
      <c r="R27">
        <v>24</v>
      </c>
      <c r="S27">
        <v>-1.6563249799999999</v>
      </c>
      <c r="T27">
        <v>-78.674804690000002</v>
      </c>
      <c r="U27">
        <v>49.72839355</v>
      </c>
      <c r="V27">
        <v>22</v>
      </c>
      <c r="W27">
        <v>1139.5</v>
      </c>
      <c r="Y27" s="3">
        <v>986</v>
      </c>
      <c r="Z27">
        <v>26</v>
      </c>
      <c r="AA27">
        <f t="shared" si="0"/>
        <v>986</v>
      </c>
    </row>
    <row r="28" spans="1:34" x14ac:dyDescent="0.3">
      <c r="A28">
        <v>27</v>
      </c>
      <c r="B28" t="s">
        <v>406</v>
      </c>
      <c r="C28" t="s">
        <v>407</v>
      </c>
      <c r="D28">
        <v>-78.674854999999994</v>
      </c>
      <c r="E28">
        <v>-1.65628</v>
      </c>
      <c r="F28" s="1">
        <v>7.0887547</v>
      </c>
      <c r="G28" s="2">
        <f t="shared" si="1"/>
        <v>-0.54689210000000033</v>
      </c>
      <c r="H28">
        <v>1.6</v>
      </c>
      <c r="I28">
        <v>2832.4</v>
      </c>
      <c r="J28">
        <v>310.45999999999998</v>
      </c>
      <c r="K28">
        <v>0.84195005999999994</v>
      </c>
      <c r="L28">
        <v>4.6729502700000003</v>
      </c>
      <c r="M28">
        <v>8.0059499699999996</v>
      </c>
      <c r="N28">
        <v>-3.2162900000000001E-2</v>
      </c>
      <c r="O28">
        <v>2832.3999023400002</v>
      </c>
      <c r="P28">
        <v>10.09004593</v>
      </c>
      <c r="Q28">
        <v>25.519515989999999</v>
      </c>
      <c r="R28">
        <v>22</v>
      </c>
      <c r="S28">
        <v>-1.65628004</v>
      </c>
      <c r="T28">
        <v>-78.674858090000001</v>
      </c>
      <c r="U28">
        <v>49.685249329999998</v>
      </c>
      <c r="V28">
        <v>22</v>
      </c>
      <c r="W28">
        <v>1047</v>
      </c>
      <c r="Y28" s="3">
        <v>986.5</v>
      </c>
      <c r="Z28">
        <v>27</v>
      </c>
      <c r="AA28">
        <f t="shared" si="0"/>
        <v>986.5</v>
      </c>
    </row>
    <row r="29" spans="1:34" x14ac:dyDescent="0.3">
      <c r="A29">
        <v>28</v>
      </c>
      <c r="B29" t="s">
        <v>408</v>
      </c>
      <c r="C29" t="s">
        <v>409</v>
      </c>
      <c r="D29">
        <v>-78.674899999999994</v>
      </c>
      <c r="E29">
        <v>-1.6562399999999999</v>
      </c>
      <c r="F29" s="1">
        <v>6.480353</v>
      </c>
      <c r="G29" s="2">
        <f t="shared" si="1"/>
        <v>-0.67269925000000008</v>
      </c>
      <c r="H29">
        <v>1.5</v>
      </c>
      <c r="I29">
        <v>2832.3</v>
      </c>
      <c r="J29">
        <v>313.06</v>
      </c>
      <c r="K29">
        <v>1.4170501200000001</v>
      </c>
      <c r="L29">
        <v>5.0179500600000004</v>
      </c>
      <c r="M29">
        <v>8.0860500299999991</v>
      </c>
      <c r="N29">
        <v>-2.2149E-4</v>
      </c>
      <c r="O29">
        <v>2832.3000488299999</v>
      </c>
      <c r="P29">
        <v>10.095294000000001</v>
      </c>
      <c r="Q29">
        <v>23.329269409999998</v>
      </c>
      <c r="R29">
        <v>20</v>
      </c>
      <c r="S29">
        <v>-1.65623999</v>
      </c>
      <c r="T29">
        <v>-78.674896239999995</v>
      </c>
      <c r="U29">
        <v>49.643508910000001</v>
      </c>
      <c r="V29">
        <v>22</v>
      </c>
      <c r="W29">
        <v>1002</v>
      </c>
      <c r="Y29" s="3">
        <v>986.5</v>
      </c>
      <c r="Z29">
        <v>28</v>
      </c>
      <c r="AA29">
        <f t="shared" si="0"/>
        <v>986.5</v>
      </c>
    </row>
    <row r="30" spans="1:34" x14ac:dyDescent="0.3">
      <c r="A30">
        <v>29</v>
      </c>
      <c r="B30" t="s">
        <v>410</v>
      </c>
      <c r="C30" t="s">
        <v>411</v>
      </c>
      <c r="D30">
        <v>-78.674940000000007</v>
      </c>
      <c r="E30">
        <v>-1.6562033333333299</v>
      </c>
      <c r="F30" s="1">
        <v>5.8462149999999999</v>
      </c>
      <c r="G30" s="2">
        <f t="shared" si="1"/>
        <v>-0.3636083666666669</v>
      </c>
      <c r="H30">
        <v>1.5</v>
      </c>
      <c r="I30">
        <v>2832.1</v>
      </c>
      <c r="J30">
        <v>310.23</v>
      </c>
      <c r="K30">
        <v>0.99600005000000003</v>
      </c>
      <c r="L30">
        <v>5.4780001599999997</v>
      </c>
      <c r="M30">
        <v>8.0760002100000001</v>
      </c>
      <c r="N30">
        <v>1.8928170000000001E-2</v>
      </c>
      <c r="O30">
        <v>2832.1000976599998</v>
      </c>
      <c r="P30">
        <v>10.100571629999999</v>
      </c>
      <c r="Q30">
        <v>21.046373370000001</v>
      </c>
      <c r="R30">
        <v>19</v>
      </c>
      <c r="S30">
        <v>-1.6562033899999999</v>
      </c>
      <c r="T30">
        <v>-78.674942020000003</v>
      </c>
      <c r="U30">
        <v>49.601680760000001</v>
      </c>
      <c r="V30">
        <v>21</v>
      </c>
      <c r="W30">
        <v>918.5</v>
      </c>
      <c r="Y30" s="3">
        <v>987</v>
      </c>
      <c r="Z30">
        <v>29</v>
      </c>
      <c r="AA30">
        <f t="shared" si="0"/>
        <v>987</v>
      </c>
    </row>
    <row r="31" spans="1:34" x14ac:dyDescent="0.3">
      <c r="A31">
        <v>30</v>
      </c>
      <c r="B31" t="s">
        <v>412</v>
      </c>
      <c r="C31" t="s">
        <v>413</v>
      </c>
      <c r="D31">
        <v>-78.674976666666595</v>
      </c>
      <c r="E31">
        <v>-1.6561699999999999</v>
      </c>
      <c r="F31" s="1">
        <v>5.6820187999999998</v>
      </c>
      <c r="G31" s="2">
        <f t="shared" si="1"/>
        <v>-0.33311096666666634</v>
      </c>
      <c r="H31">
        <v>1.6</v>
      </c>
      <c r="I31">
        <v>2832.1</v>
      </c>
      <c r="J31">
        <v>310.08999999999997</v>
      </c>
      <c r="K31">
        <v>0.49800002999999998</v>
      </c>
      <c r="L31">
        <v>4.8649501800000001</v>
      </c>
      <c r="M31">
        <v>8.2780504199999996</v>
      </c>
      <c r="N31">
        <v>-9.1147000000000005E-4</v>
      </c>
      <c r="O31">
        <v>2832.1000976599998</v>
      </c>
      <c r="P31">
        <v>10.10619545</v>
      </c>
      <c r="Q31">
        <v>20.455266949999999</v>
      </c>
      <c r="R31">
        <v>18</v>
      </c>
      <c r="S31">
        <v>-1.6561700100000001</v>
      </c>
      <c r="T31">
        <v>-78.674980160000004</v>
      </c>
      <c r="U31">
        <v>49.559459689999997</v>
      </c>
      <c r="V31">
        <v>21</v>
      </c>
      <c r="W31">
        <v>1011</v>
      </c>
      <c r="Y31" s="3">
        <v>987</v>
      </c>
      <c r="Z31">
        <v>30</v>
      </c>
      <c r="AA31">
        <f t="shared" si="0"/>
        <v>987</v>
      </c>
    </row>
    <row r="32" spans="1:34" x14ac:dyDescent="0.3">
      <c r="A32">
        <v>31</v>
      </c>
      <c r="B32" t="s">
        <v>414</v>
      </c>
      <c r="C32" t="s">
        <v>415</v>
      </c>
      <c r="D32">
        <v>-78.675011666666606</v>
      </c>
      <c r="E32">
        <v>-1.6561383333333299</v>
      </c>
      <c r="F32" s="1">
        <v>5.0653815</v>
      </c>
      <c r="G32" s="2">
        <f t="shared" si="1"/>
        <v>-0.74874942499999975</v>
      </c>
      <c r="H32">
        <v>1.6</v>
      </c>
      <c r="I32">
        <v>2832.3</v>
      </c>
      <c r="J32">
        <v>308.64</v>
      </c>
      <c r="K32">
        <v>0.95700001999999995</v>
      </c>
      <c r="L32">
        <v>4.9030504199999996</v>
      </c>
      <c r="M32">
        <v>8.5170002</v>
      </c>
      <c r="N32">
        <v>2.5519670000000001E-2</v>
      </c>
      <c r="O32">
        <v>2832.3000488299999</v>
      </c>
      <c r="P32">
        <v>10.110259060000001</v>
      </c>
      <c r="Q32">
        <v>18.23537254</v>
      </c>
      <c r="R32">
        <v>15</v>
      </c>
      <c r="S32">
        <v>-1.6561383000000001</v>
      </c>
      <c r="T32">
        <v>-78.67501068</v>
      </c>
      <c r="U32">
        <v>49.536529539999997</v>
      </c>
      <c r="V32">
        <v>21</v>
      </c>
      <c r="W32">
        <v>1035</v>
      </c>
      <c r="Y32" s="3">
        <v>988</v>
      </c>
      <c r="Z32">
        <v>31</v>
      </c>
      <c r="AA32">
        <f t="shared" si="0"/>
        <v>988</v>
      </c>
    </row>
    <row r="33" spans="1:27" x14ac:dyDescent="0.3">
      <c r="A33">
        <v>32</v>
      </c>
      <c r="B33" t="s">
        <v>416</v>
      </c>
      <c r="C33" t="s">
        <v>417</v>
      </c>
      <c r="D33">
        <v>-78.675041666666601</v>
      </c>
      <c r="E33">
        <v>-1.65610833333333</v>
      </c>
      <c r="F33" s="1">
        <v>4.2310166000000002</v>
      </c>
      <c r="G33" s="2">
        <f t="shared" si="1"/>
        <v>-0.93362042500000009</v>
      </c>
      <c r="H33">
        <v>1.6</v>
      </c>
      <c r="I33">
        <v>2832.5</v>
      </c>
      <c r="J33">
        <v>312.39</v>
      </c>
      <c r="K33">
        <v>0.91905004000000001</v>
      </c>
      <c r="L33">
        <v>4.9030504199999996</v>
      </c>
      <c r="M33">
        <v>8.5800008800000001</v>
      </c>
      <c r="N33">
        <v>3.0698840000000002E-2</v>
      </c>
      <c r="O33">
        <v>2832.5</v>
      </c>
      <c r="P33">
        <v>10.11380005</v>
      </c>
      <c r="Q33">
        <v>15.23165989</v>
      </c>
      <c r="R33">
        <v>12</v>
      </c>
      <c r="S33">
        <v>-1.65610838</v>
      </c>
      <c r="T33">
        <v>-78.675041199999995</v>
      </c>
      <c r="U33">
        <v>49.523097989999997</v>
      </c>
      <c r="V33">
        <v>20</v>
      </c>
      <c r="W33">
        <v>988</v>
      </c>
      <c r="Y33" s="3">
        <v>988</v>
      </c>
      <c r="Z33">
        <v>32</v>
      </c>
      <c r="AA33">
        <f t="shared" si="0"/>
        <v>988</v>
      </c>
    </row>
    <row r="34" spans="1:27" x14ac:dyDescent="0.3">
      <c r="A34">
        <v>33</v>
      </c>
      <c r="B34" t="s">
        <v>418</v>
      </c>
      <c r="C34" t="s">
        <v>419</v>
      </c>
      <c r="D34">
        <v>-78.675061666666593</v>
      </c>
      <c r="E34">
        <v>-1.656085</v>
      </c>
      <c r="F34" s="1">
        <v>3.2231904999999998</v>
      </c>
      <c r="G34" s="2">
        <f t="shared" si="1"/>
        <v>-1.0677482583333335</v>
      </c>
      <c r="H34">
        <v>1.7</v>
      </c>
      <c r="I34">
        <v>2833</v>
      </c>
      <c r="J34">
        <v>313.20999999999998</v>
      </c>
      <c r="K34">
        <v>1.1490000499999999</v>
      </c>
      <c r="L34">
        <v>4.5580501599999996</v>
      </c>
      <c r="M34">
        <v>8.5770006199999997</v>
      </c>
      <c r="N34">
        <v>1.6007299999999999E-2</v>
      </c>
      <c r="O34">
        <v>2833</v>
      </c>
      <c r="P34">
        <v>10.11671829</v>
      </c>
      <c r="Q34">
        <v>11.60348606</v>
      </c>
      <c r="R34">
        <v>9</v>
      </c>
      <c r="S34">
        <v>-1.65608501</v>
      </c>
      <c r="T34">
        <v>-78.675064090000006</v>
      </c>
      <c r="U34">
        <v>49.521785739999999</v>
      </c>
      <c r="V34">
        <v>21</v>
      </c>
      <c r="W34">
        <v>987</v>
      </c>
      <c r="Y34" s="3">
        <v>989</v>
      </c>
      <c r="Z34">
        <v>33</v>
      </c>
      <c r="AA34">
        <f t="shared" si="0"/>
        <v>989</v>
      </c>
    </row>
    <row r="35" spans="1:27" x14ac:dyDescent="0.3">
      <c r="A35">
        <v>34</v>
      </c>
      <c r="B35" t="s">
        <v>420</v>
      </c>
      <c r="C35" t="s">
        <v>421</v>
      </c>
      <c r="D35">
        <v>-78.675076666666598</v>
      </c>
      <c r="E35">
        <v>-1.6560683333333299</v>
      </c>
      <c r="F35" s="1">
        <v>2.1479358999999998</v>
      </c>
      <c r="G35" s="2">
        <f t="shared" si="1"/>
        <v>-1.1350053583333333</v>
      </c>
      <c r="H35">
        <v>1.7</v>
      </c>
      <c r="I35">
        <v>2833.5</v>
      </c>
      <c r="J35">
        <v>309.45999999999998</v>
      </c>
      <c r="K35">
        <v>-0.45900002000000001</v>
      </c>
      <c r="L35">
        <v>6.3589501400000001</v>
      </c>
      <c r="M35">
        <v>8.2150507000000008</v>
      </c>
      <c r="N35">
        <v>7.9015199999999994E-2</v>
      </c>
      <c r="O35">
        <v>2833.5</v>
      </c>
      <c r="P35">
        <v>10.118535039999999</v>
      </c>
      <c r="Q35">
        <v>7.7325687399999996</v>
      </c>
      <c r="R35">
        <v>5</v>
      </c>
      <c r="S35">
        <v>-1.6560683300000001</v>
      </c>
      <c r="T35">
        <v>-78.675079350000004</v>
      </c>
      <c r="U35">
        <v>49.53493881</v>
      </c>
      <c r="V35">
        <v>23</v>
      </c>
      <c r="W35">
        <v>980.5</v>
      </c>
      <c r="Y35" s="3">
        <v>989</v>
      </c>
      <c r="Z35">
        <v>34</v>
      </c>
      <c r="AA35">
        <f t="shared" si="0"/>
        <v>989</v>
      </c>
    </row>
    <row r="36" spans="1:27" x14ac:dyDescent="0.3">
      <c r="A36">
        <v>35</v>
      </c>
      <c r="B36" t="s">
        <v>422</v>
      </c>
      <c r="C36" t="s">
        <v>423</v>
      </c>
      <c r="D36">
        <v>-78.675084999999996</v>
      </c>
      <c r="E36">
        <v>-1.6560583333333301</v>
      </c>
      <c r="F36" s="1">
        <v>1.2137150000000001</v>
      </c>
      <c r="G36" s="2">
        <f t="shared" si="1"/>
        <v>-0.13704487499999993</v>
      </c>
      <c r="H36">
        <v>1.7</v>
      </c>
      <c r="I36">
        <v>2833.8</v>
      </c>
      <c r="J36">
        <v>309.45999999999998</v>
      </c>
      <c r="K36">
        <v>0.88095003000000005</v>
      </c>
      <c r="L36">
        <v>5.7840004</v>
      </c>
      <c r="M36">
        <v>7.99695015</v>
      </c>
      <c r="N36">
        <v>2.9059109999999999E-2</v>
      </c>
      <c r="O36">
        <v>2833.8000488299999</v>
      </c>
      <c r="P36">
        <v>10.12009525</v>
      </c>
      <c r="Q36">
        <v>4.3693738</v>
      </c>
      <c r="R36">
        <v>4</v>
      </c>
      <c r="S36">
        <v>-1.6560583099999999</v>
      </c>
      <c r="T36">
        <v>-78.675086980000003</v>
      </c>
      <c r="U36">
        <v>49.555534360000003</v>
      </c>
      <c r="V36">
        <v>23</v>
      </c>
      <c r="W36">
        <v>921.5</v>
      </c>
      <c r="Y36" s="3">
        <v>989.5</v>
      </c>
      <c r="Z36">
        <v>35</v>
      </c>
      <c r="AA36">
        <f t="shared" si="0"/>
        <v>989.5</v>
      </c>
    </row>
    <row r="37" spans="1:27" x14ac:dyDescent="0.3">
      <c r="A37">
        <v>36</v>
      </c>
      <c r="B37" t="s">
        <v>424</v>
      </c>
      <c r="C37" t="s">
        <v>425</v>
      </c>
      <c r="D37">
        <v>-78.675093333333294</v>
      </c>
      <c r="E37">
        <v>-1.65605</v>
      </c>
      <c r="F37" s="1">
        <v>1.7752768999999999</v>
      </c>
      <c r="G37" s="2">
        <f t="shared" si="1"/>
        <v>0.39843793333333338</v>
      </c>
      <c r="H37">
        <v>1.6</v>
      </c>
      <c r="I37">
        <v>2834</v>
      </c>
      <c r="J37">
        <v>300.22000000000003</v>
      </c>
      <c r="K37">
        <v>1.1490000499999999</v>
      </c>
      <c r="L37">
        <v>6.2440505000000002</v>
      </c>
      <c r="M37">
        <v>7.9939503700000003</v>
      </c>
      <c r="N37">
        <v>5.9612449999999997E-2</v>
      </c>
      <c r="O37">
        <v>2834</v>
      </c>
      <c r="P37">
        <v>10.121088029999999</v>
      </c>
      <c r="Q37">
        <v>6.3909964600000002</v>
      </c>
      <c r="R37">
        <v>5</v>
      </c>
      <c r="S37">
        <v>-1.65604997</v>
      </c>
      <c r="T37">
        <v>-78.675094599999994</v>
      </c>
      <c r="U37">
        <v>49.575710299999997</v>
      </c>
      <c r="V37">
        <v>22</v>
      </c>
      <c r="W37">
        <v>1112.5</v>
      </c>
      <c r="Y37" s="3">
        <v>989.5</v>
      </c>
      <c r="Z37">
        <v>36</v>
      </c>
      <c r="AA37">
        <f t="shared" si="0"/>
        <v>989.5</v>
      </c>
    </row>
    <row r="38" spans="1:27" x14ac:dyDescent="0.3">
      <c r="A38">
        <v>37</v>
      </c>
      <c r="B38" t="s">
        <v>426</v>
      </c>
      <c r="C38" t="s">
        <v>427</v>
      </c>
      <c r="D38">
        <v>-78.675106666666593</v>
      </c>
      <c r="E38">
        <v>-1.65604166666666</v>
      </c>
      <c r="F38" s="1">
        <v>1.8864570000000001</v>
      </c>
      <c r="G38" s="2">
        <f t="shared" si="1"/>
        <v>0.47109957500000005</v>
      </c>
      <c r="H38">
        <v>1.6</v>
      </c>
      <c r="I38">
        <v>2834.4</v>
      </c>
      <c r="J38">
        <v>300.57</v>
      </c>
      <c r="K38">
        <v>1.3789501200000001</v>
      </c>
      <c r="L38">
        <v>5.8219504400000002</v>
      </c>
      <c r="M38">
        <v>8.2480506899999995</v>
      </c>
      <c r="N38">
        <v>5.7690199999999997E-2</v>
      </c>
      <c r="O38">
        <v>2834.3999023400002</v>
      </c>
      <c r="P38">
        <v>10.122599599999999</v>
      </c>
      <c r="Q38">
        <v>6.7912449800000001</v>
      </c>
      <c r="R38">
        <v>7</v>
      </c>
      <c r="S38">
        <v>-1.6560416200000001</v>
      </c>
      <c r="T38">
        <v>-78.675109860000006</v>
      </c>
      <c r="U38">
        <v>49.593437190000003</v>
      </c>
      <c r="V38">
        <v>22</v>
      </c>
      <c r="W38">
        <v>1103.5</v>
      </c>
      <c r="Y38" s="3">
        <v>989.5</v>
      </c>
      <c r="Z38">
        <v>37</v>
      </c>
      <c r="AA38">
        <f t="shared" si="0"/>
        <v>989.5</v>
      </c>
    </row>
    <row r="39" spans="1:27" x14ac:dyDescent="0.3">
      <c r="A39">
        <v>38</v>
      </c>
      <c r="B39" t="s">
        <v>428</v>
      </c>
      <c r="C39" t="s">
        <v>429</v>
      </c>
      <c r="D39">
        <v>-78.675124999999994</v>
      </c>
      <c r="E39">
        <v>-1.6560366666666599</v>
      </c>
      <c r="F39" s="1">
        <v>2.7486166999999999</v>
      </c>
      <c r="G39" s="2">
        <f t="shared" si="1"/>
        <v>0.81956634166666664</v>
      </c>
      <c r="H39">
        <v>1.6</v>
      </c>
      <c r="I39">
        <v>2835.2</v>
      </c>
      <c r="J39">
        <v>294.8</v>
      </c>
      <c r="K39">
        <v>0</v>
      </c>
      <c r="L39">
        <v>5.7840004</v>
      </c>
      <c r="M39">
        <v>7.67700052</v>
      </c>
      <c r="N39">
        <v>-1.1811300000000001E-3</v>
      </c>
      <c r="O39">
        <v>2835.1999511700001</v>
      </c>
      <c r="P39">
        <v>10.12482357</v>
      </c>
      <c r="Q39">
        <v>9.8950195300000008</v>
      </c>
      <c r="R39">
        <v>9</v>
      </c>
      <c r="S39">
        <v>-1.6560366200000001</v>
      </c>
      <c r="T39">
        <v>-78.675125120000004</v>
      </c>
      <c r="U39">
        <v>49.62309647</v>
      </c>
      <c r="V39">
        <v>22</v>
      </c>
      <c r="W39">
        <v>1541.5</v>
      </c>
      <c r="Y39" s="3">
        <v>992</v>
      </c>
      <c r="Z39">
        <v>38</v>
      </c>
      <c r="AA39">
        <f t="shared" si="0"/>
        <v>992</v>
      </c>
    </row>
    <row r="40" spans="1:27" x14ac:dyDescent="0.3">
      <c r="A40">
        <v>39</v>
      </c>
      <c r="B40" t="s">
        <v>430</v>
      </c>
      <c r="C40" t="s">
        <v>431</v>
      </c>
      <c r="D40">
        <v>-78.675151666666594</v>
      </c>
      <c r="E40">
        <v>-1.6560266666666601</v>
      </c>
      <c r="F40" s="1">
        <v>3.3472385</v>
      </c>
      <c r="G40" s="2">
        <f t="shared" si="1"/>
        <v>0.39432011666666672</v>
      </c>
      <c r="H40">
        <v>1.7</v>
      </c>
      <c r="I40">
        <v>2835.6</v>
      </c>
      <c r="J40">
        <v>290.58999999999997</v>
      </c>
      <c r="K40">
        <v>-0.34394999999999998</v>
      </c>
      <c r="L40">
        <v>3.6010501399999999</v>
      </c>
      <c r="M40">
        <v>8.4670505499999997</v>
      </c>
      <c r="N40">
        <v>-4.2423839999999997E-2</v>
      </c>
      <c r="O40">
        <v>2835.6000976599998</v>
      </c>
      <c r="P40">
        <v>10.12837124</v>
      </c>
      <c r="Q40">
        <v>12.05005836</v>
      </c>
      <c r="R40">
        <v>12</v>
      </c>
      <c r="S40">
        <v>-1.6560267200000001</v>
      </c>
      <c r="T40">
        <v>-78.675148010000001</v>
      </c>
      <c r="U40">
        <v>49.641151430000001</v>
      </c>
      <c r="V40">
        <v>23</v>
      </c>
      <c r="W40">
        <v>1852.5</v>
      </c>
      <c r="Y40" s="3">
        <v>994.5</v>
      </c>
      <c r="Z40">
        <v>39</v>
      </c>
      <c r="AA40">
        <f t="shared" si="0"/>
        <v>994.5</v>
      </c>
    </row>
    <row r="41" spans="1:27" x14ac:dyDescent="0.3">
      <c r="A41">
        <v>40</v>
      </c>
      <c r="B41" t="s">
        <v>432</v>
      </c>
      <c r="C41" t="s">
        <v>433</v>
      </c>
      <c r="D41">
        <v>-78.675181666666603</v>
      </c>
      <c r="E41">
        <v>-1.6560216666666601</v>
      </c>
      <c r="F41" s="1">
        <v>3.6267328000000001</v>
      </c>
      <c r="G41" s="2">
        <f t="shared" si="1"/>
        <v>0.40341360833333351</v>
      </c>
      <c r="H41">
        <v>1.7</v>
      </c>
      <c r="I41">
        <v>2835.9</v>
      </c>
      <c r="J41">
        <v>279.01</v>
      </c>
      <c r="K41">
        <v>-0.45900002000000001</v>
      </c>
      <c r="L41">
        <v>5.32395029</v>
      </c>
      <c r="M41">
        <v>8.3500499700000006</v>
      </c>
      <c r="N41">
        <v>2.9555499999999998E-2</v>
      </c>
      <c r="O41">
        <v>2835.8999023400002</v>
      </c>
      <c r="P41">
        <v>10.13093853</v>
      </c>
      <c r="Q41">
        <v>13.05623817</v>
      </c>
      <c r="R41">
        <v>12</v>
      </c>
      <c r="S41">
        <v>-1.6560217100000001</v>
      </c>
      <c r="T41">
        <v>-78.675178529999997</v>
      </c>
      <c r="U41">
        <v>49.644062040000001</v>
      </c>
      <c r="V41">
        <v>23</v>
      </c>
      <c r="W41">
        <v>1054.5</v>
      </c>
      <c r="Y41" s="3">
        <v>995</v>
      </c>
      <c r="Z41">
        <v>40</v>
      </c>
      <c r="AA41">
        <f t="shared" si="0"/>
        <v>995</v>
      </c>
    </row>
    <row r="42" spans="1:27" x14ac:dyDescent="0.3">
      <c r="A42">
        <v>41</v>
      </c>
      <c r="B42" t="s">
        <v>434</v>
      </c>
      <c r="C42" t="s">
        <v>435</v>
      </c>
      <c r="D42">
        <v>-78.6752166666666</v>
      </c>
      <c r="E42">
        <v>-1.6560266666666601</v>
      </c>
      <c r="F42" s="1">
        <v>4.1795444000000002</v>
      </c>
      <c r="G42" s="2">
        <f t="shared" si="1"/>
        <v>0.49065877500000027</v>
      </c>
      <c r="H42">
        <v>1.8</v>
      </c>
      <c r="I42">
        <v>2836.1</v>
      </c>
      <c r="J42">
        <v>261.41000000000003</v>
      </c>
      <c r="K42">
        <v>0.72705001000000002</v>
      </c>
      <c r="L42">
        <v>4.9410004599999997</v>
      </c>
      <c r="M42">
        <v>8.7340507499999998</v>
      </c>
      <c r="N42">
        <v>4.4596249999999997E-2</v>
      </c>
      <c r="O42">
        <v>2836.1000976599998</v>
      </c>
      <c r="P42">
        <v>10.134678839999999</v>
      </c>
      <c r="Q42">
        <v>15.04636002</v>
      </c>
      <c r="R42">
        <v>15</v>
      </c>
      <c r="S42">
        <v>-1.6560267200000001</v>
      </c>
      <c r="T42">
        <v>-78.675216669999998</v>
      </c>
      <c r="U42">
        <v>49.638294219999999</v>
      </c>
      <c r="V42">
        <v>23</v>
      </c>
      <c r="W42">
        <v>1259</v>
      </c>
      <c r="Y42" s="3">
        <v>997.5</v>
      </c>
      <c r="Z42">
        <v>41</v>
      </c>
      <c r="AA42">
        <f t="shared" si="0"/>
        <v>997.5</v>
      </c>
    </row>
    <row r="43" spans="1:27" x14ac:dyDescent="0.3">
      <c r="A43">
        <v>42</v>
      </c>
      <c r="B43" t="s">
        <v>436</v>
      </c>
      <c r="C43" t="s">
        <v>437</v>
      </c>
      <c r="D43">
        <v>-78.675251666666597</v>
      </c>
      <c r="E43">
        <v>-1.6560349999999999</v>
      </c>
      <c r="F43" s="1">
        <v>4.5661006000000004</v>
      </c>
      <c r="G43" s="2">
        <f t="shared" si="1"/>
        <v>0.38372548333333323</v>
      </c>
      <c r="H43">
        <v>1.7</v>
      </c>
      <c r="I43">
        <v>2836.2</v>
      </c>
      <c r="J43">
        <v>248.77</v>
      </c>
      <c r="K43">
        <v>-0.61200005000000002</v>
      </c>
      <c r="L43">
        <v>6.2440505000000002</v>
      </c>
      <c r="M43">
        <v>8.0970001200000006</v>
      </c>
      <c r="N43">
        <v>6.3163819999999996E-2</v>
      </c>
      <c r="O43">
        <v>2836.1999511700001</v>
      </c>
      <c r="P43">
        <v>10.139819149999999</v>
      </c>
      <c r="Q43">
        <v>16.43796158</v>
      </c>
      <c r="R43">
        <v>16</v>
      </c>
      <c r="S43">
        <v>-1.65603495</v>
      </c>
      <c r="T43">
        <v>-78.675254820000006</v>
      </c>
      <c r="U43">
        <v>49.632770540000003</v>
      </c>
      <c r="V43">
        <v>23</v>
      </c>
      <c r="W43">
        <v>1361</v>
      </c>
      <c r="Y43" s="3">
        <v>1001.5</v>
      </c>
      <c r="AA43" t="str">
        <f t="shared" si="0"/>
        <v xml:space="preserve"> </v>
      </c>
    </row>
    <row r="44" spans="1:27" x14ac:dyDescent="0.3">
      <c r="A44">
        <v>43</v>
      </c>
      <c r="B44" t="s">
        <v>438</v>
      </c>
      <c r="C44" t="s">
        <v>439</v>
      </c>
      <c r="D44">
        <v>-78.675288333333299</v>
      </c>
      <c r="E44">
        <v>-1.6560550000000001</v>
      </c>
      <c r="F44" s="1">
        <v>4.9742756000000004</v>
      </c>
      <c r="G44" s="2">
        <f t="shared" si="1"/>
        <v>0.43185203333333316</v>
      </c>
      <c r="H44">
        <v>1.7</v>
      </c>
      <c r="I44">
        <v>2836.3</v>
      </c>
      <c r="J44">
        <v>232.46</v>
      </c>
      <c r="K44">
        <v>0.88095003000000005</v>
      </c>
      <c r="L44">
        <v>5.63100004</v>
      </c>
      <c r="M44">
        <v>8.5830001800000009</v>
      </c>
      <c r="N44">
        <v>6.9256369999999998E-2</v>
      </c>
      <c r="O44">
        <v>2836.3000488299999</v>
      </c>
      <c r="P44">
        <v>10.1433506</v>
      </c>
      <c r="Q44">
        <v>17.9073925</v>
      </c>
      <c r="R44">
        <v>18</v>
      </c>
      <c r="S44">
        <v>-1.65605497</v>
      </c>
      <c r="T44">
        <v>-78.675285340000002</v>
      </c>
      <c r="U44">
        <v>49.628627780000002</v>
      </c>
      <c r="V44">
        <v>23</v>
      </c>
      <c r="W44">
        <v>1483.5</v>
      </c>
      <c r="Y44" s="3">
        <v>1001.5</v>
      </c>
      <c r="AA44" t="str">
        <f t="shared" si="0"/>
        <v xml:space="preserve"> </v>
      </c>
    </row>
    <row r="45" spans="1:27" x14ac:dyDescent="0.3">
      <c r="A45">
        <v>44</v>
      </c>
      <c r="B45" t="s">
        <v>440</v>
      </c>
      <c r="C45" t="s">
        <v>441</v>
      </c>
      <c r="D45">
        <v>-78.675323333333296</v>
      </c>
      <c r="E45">
        <v>-1.65608666666666</v>
      </c>
      <c r="F45" s="1">
        <v>5.3798766000000002</v>
      </c>
      <c r="G45" s="2">
        <f t="shared" si="1"/>
        <v>0.2672695999999995</v>
      </c>
      <c r="H45">
        <v>1.7</v>
      </c>
      <c r="I45">
        <v>2836.3</v>
      </c>
      <c r="J45">
        <v>222.71</v>
      </c>
      <c r="K45">
        <v>1.6849501099999999</v>
      </c>
      <c r="L45">
        <v>5.32395029</v>
      </c>
      <c r="M45">
        <v>8.1229505500000005</v>
      </c>
      <c r="N45">
        <v>2.3818789999999999E-2</v>
      </c>
      <c r="O45">
        <v>2836.3000488299999</v>
      </c>
      <c r="P45">
        <v>10.149020200000001</v>
      </c>
      <c r="Q45">
        <v>19.367555620000001</v>
      </c>
      <c r="R45">
        <v>18</v>
      </c>
      <c r="S45">
        <v>-1.65608668</v>
      </c>
      <c r="T45">
        <v>-78.675323489999997</v>
      </c>
      <c r="U45">
        <v>49.619995119999999</v>
      </c>
      <c r="V45">
        <v>22</v>
      </c>
      <c r="W45">
        <v>1535</v>
      </c>
      <c r="Y45" s="3">
        <v>1002</v>
      </c>
      <c r="AA45" t="str">
        <f t="shared" si="0"/>
        <v xml:space="preserve"> </v>
      </c>
    </row>
    <row r="46" spans="1:27" x14ac:dyDescent="0.3">
      <c r="A46">
        <v>45</v>
      </c>
      <c r="B46" t="s">
        <v>442</v>
      </c>
      <c r="C46" t="s">
        <v>443</v>
      </c>
      <c r="D46">
        <v>-78.675356666666602</v>
      </c>
      <c r="E46">
        <v>-1.6561266666666601</v>
      </c>
      <c r="F46" s="1">
        <v>5.5075279999999998</v>
      </c>
      <c r="G46" s="2">
        <f t="shared" si="1"/>
        <v>9.9041266666666086E-2</v>
      </c>
      <c r="H46">
        <v>1.7</v>
      </c>
      <c r="I46">
        <v>2836.8</v>
      </c>
      <c r="J46">
        <v>221.84</v>
      </c>
      <c r="K46">
        <v>1.7230501199999999</v>
      </c>
      <c r="L46">
        <v>4.2520503999999999</v>
      </c>
      <c r="M46">
        <v>8.2549505199999995</v>
      </c>
      <c r="N46">
        <v>-1.828784E-2</v>
      </c>
      <c r="O46">
        <v>2836.8000488299999</v>
      </c>
      <c r="P46">
        <v>10.15528488</v>
      </c>
      <c r="Q46">
        <v>19.827098849999999</v>
      </c>
      <c r="R46">
        <v>19</v>
      </c>
      <c r="S46">
        <v>-1.65612662</v>
      </c>
      <c r="T46">
        <v>-78.675353999999999</v>
      </c>
      <c r="U46">
        <v>49.614059449999999</v>
      </c>
      <c r="V46">
        <v>23</v>
      </c>
      <c r="W46">
        <v>1546</v>
      </c>
      <c r="Y46" s="3">
        <v>1004</v>
      </c>
      <c r="AA46" t="str">
        <f t="shared" si="0"/>
        <v xml:space="preserve"> </v>
      </c>
    </row>
    <row r="47" spans="1:27" x14ac:dyDescent="0.3">
      <c r="A47">
        <v>46</v>
      </c>
      <c r="B47" t="s">
        <v>444</v>
      </c>
      <c r="C47" t="s">
        <v>445</v>
      </c>
      <c r="D47">
        <v>-78.675391666666599</v>
      </c>
      <c r="E47">
        <v>-1.6561666666666599</v>
      </c>
      <c r="F47" s="1">
        <v>5.6248845999999997</v>
      </c>
      <c r="G47" s="2">
        <f t="shared" si="1"/>
        <v>0.1450659000000003</v>
      </c>
      <c r="H47">
        <v>1.7</v>
      </c>
      <c r="I47">
        <v>2837.2</v>
      </c>
      <c r="J47">
        <v>222.46</v>
      </c>
      <c r="K47">
        <v>0.76605003999999999</v>
      </c>
      <c r="L47">
        <v>5.2860002499999998</v>
      </c>
      <c r="M47">
        <v>8.4000005699999996</v>
      </c>
      <c r="N47">
        <v>3.3712209999999999E-2</v>
      </c>
      <c r="O47">
        <v>2837.1999511700001</v>
      </c>
      <c r="P47">
        <v>10.16038799</v>
      </c>
      <c r="Q47">
        <v>20.249584200000001</v>
      </c>
      <c r="R47">
        <v>19</v>
      </c>
      <c r="S47">
        <v>-1.65616667</v>
      </c>
      <c r="T47">
        <v>-78.675392149999993</v>
      </c>
      <c r="U47">
        <v>49.608192440000003</v>
      </c>
      <c r="V47">
        <v>22</v>
      </c>
      <c r="W47">
        <v>1549.5</v>
      </c>
      <c r="Y47" s="3">
        <v>1006.5</v>
      </c>
      <c r="AA47" t="str">
        <f t="shared" si="0"/>
        <v xml:space="preserve"> </v>
      </c>
    </row>
    <row r="48" spans="1:27" x14ac:dyDescent="0.3">
      <c r="A48">
        <v>47</v>
      </c>
      <c r="B48" t="s">
        <v>446</v>
      </c>
      <c r="C48" t="s">
        <v>447</v>
      </c>
      <c r="D48">
        <v>-78.675426666666596</v>
      </c>
      <c r="E48">
        <v>-1.6562066666666599</v>
      </c>
      <c r="F48" s="1">
        <v>5.7458444000000002</v>
      </c>
      <c r="G48" s="2">
        <f t="shared" si="1"/>
        <v>-5.8635683333333168E-2</v>
      </c>
      <c r="H48">
        <v>1.7</v>
      </c>
      <c r="I48">
        <v>2837.2</v>
      </c>
      <c r="J48">
        <v>223.08</v>
      </c>
      <c r="K48">
        <v>1.1490000499999999</v>
      </c>
      <c r="L48">
        <v>5.32395029</v>
      </c>
      <c r="M48">
        <v>8.4510002100000001</v>
      </c>
      <c r="N48">
        <v>4.3878260000000002E-2</v>
      </c>
      <c r="O48">
        <v>2837.1999511700001</v>
      </c>
      <c r="P48">
        <v>10.163918499999999</v>
      </c>
      <c r="Q48">
        <v>20.68503952</v>
      </c>
      <c r="R48">
        <v>19</v>
      </c>
      <c r="S48">
        <v>-1.6562066099999999</v>
      </c>
      <c r="T48">
        <v>-78.675430300000002</v>
      </c>
      <c r="U48">
        <v>49.601856230000003</v>
      </c>
      <c r="V48">
        <v>22</v>
      </c>
      <c r="W48">
        <v>1542.5</v>
      </c>
      <c r="Y48" s="3">
        <v>1008</v>
      </c>
      <c r="AA48" t="str">
        <f t="shared" si="0"/>
        <v xml:space="preserve"> </v>
      </c>
    </row>
    <row r="49" spans="1:27" x14ac:dyDescent="0.3">
      <c r="A49">
        <v>48</v>
      </c>
      <c r="B49" t="s">
        <v>448</v>
      </c>
      <c r="C49" t="s">
        <v>449</v>
      </c>
      <c r="D49">
        <v>-78.675460000000001</v>
      </c>
      <c r="E49">
        <v>-1.65625</v>
      </c>
      <c r="F49" s="1">
        <v>5.545617</v>
      </c>
      <c r="G49" s="2">
        <f t="shared" si="1"/>
        <v>-7.6564975000000299E-2</v>
      </c>
      <c r="H49">
        <v>1.6</v>
      </c>
      <c r="I49">
        <v>2837</v>
      </c>
      <c r="J49">
        <v>221.87</v>
      </c>
      <c r="K49">
        <v>1.7230501199999999</v>
      </c>
      <c r="L49">
        <v>4.1749501200000001</v>
      </c>
      <c r="M49">
        <v>8.5879507099999994</v>
      </c>
      <c r="N49">
        <v>8.1126700000000006E-3</v>
      </c>
      <c r="O49">
        <v>2837</v>
      </c>
      <c r="P49">
        <v>10.169871329999999</v>
      </c>
      <c r="Q49">
        <v>19.964221949999999</v>
      </c>
      <c r="R49">
        <v>19</v>
      </c>
      <c r="S49">
        <v>-1.65625</v>
      </c>
      <c r="T49">
        <v>-78.675460819999998</v>
      </c>
      <c r="U49">
        <v>49.595199579999999</v>
      </c>
      <c r="V49">
        <v>22</v>
      </c>
      <c r="W49">
        <v>1541</v>
      </c>
      <c r="Y49" s="3">
        <v>1009</v>
      </c>
      <c r="AA49" t="str">
        <f t="shared" si="0"/>
        <v xml:space="preserve"> </v>
      </c>
    </row>
    <row r="50" spans="1:27" x14ac:dyDescent="0.3">
      <c r="A50">
        <v>49</v>
      </c>
      <c r="B50" t="s">
        <v>450</v>
      </c>
      <c r="C50" t="s">
        <v>451</v>
      </c>
      <c r="D50">
        <v>-78.675494999999998</v>
      </c>
      <c r="E50">
        <v>-1.65628833333333</v>
      </c>
      <c r="F50" s="1">
        <v>5.5770153999999996</v>
      </c>
      <c r="G50" s="2">
        <f t="shared" si="1"/>
        <v>-0.15651840000000031</v>
      </c>
      <c r="H50">
        <v>1.6</v>
      </c>
      <c r="I50">
        <v>2837.4</v>
      </c>
      <c r="J50">
        <v>221.61</v>
      </c>
      <c r="K50">
        <v>1.3399500799999999</v>
      </c>
      <c r="L50">
        <v>3.98400021</v>
      </c>
      <c r="M50">
        <v>8.7730503100000004</v>
      </c>
      <c r="N50">
        <v>1.0641930000000001E-2</v>
      </c>
      <c r="O50">
        <v>2837.3999023400002</v>
      </c>
      <c r="P50">
        <v>10.17502689</v>
      </c>
      <c r="Q50">
        <v>20.07725525</v>
      </c>
      <c r="R50">
        <v>18</v>
      </c>
      <c r="S50">
        <v>-1.6562883900000001</v>
      </c>
      <c r="T50">
        <v>-78.67549133</v>
      </c>
      <c r="U50">
        <v>49.586086270000003</v>
      </c>
      <c r="V50">
        <v>22</v>
      </c>
      <c r="W50">
        <v>1423.5</v>
      </c>
      <c r="Y50" s="3">
        <v>1011</v>
      </c>
      <c r="AA50" t="str">
        <f t="shared" si="0"/>
        <v xml:space="preserve"> </v>
      </c>
    </row>
    <row r="51" spans="1:27" x14ac:dyDescent="0.3">
      <c r="A51">
        <v>50</v>
      </c>
      <c r="B51" t="s">
        <v>452</v>
      </c>
      <c r="C51" t="s">
        <v>453</v>
      </c>
      <c r="D51">
        <v>-78.675528333333304</v>
      </c>
      <c r="E51">
        <v>-1.6563266666666601</v>
      </c>
      <c r="F51" s="1">
        <v>5.1930322999999996</v>
      </c>
      <c r="G51" s="2">
        <f t="shared" si="1"/>
        <v>-0.43223819999999985</v>
      </c>
      <c r="H51">
        <v>1.6</v>
      </c>
      <c r="I51">
        <v>2837.8</v>
      </c>
      <c r="J51">
        <v>222.55</v>
      </c>
      <c r="K51">
        <v>1.6849501099999999</v>
      </c>
      <c r="L51">
        <v>4.13700008</v>
      </c>
      <c r="M51">
        <v>8.7670507400000002</v>
      </c>
      <c r="N51">
        <v>2.2003229999999999E-2</v>
      </c>
      <c r="O51">
        <v>2837.8000488299999</v>
      </c>
      <c r="P51">
        <v>10.179457660000001</v>
      </c>
      <c r="Q51">
        <v>18.694915770000001</v>
      </c>
      <c r="R51">
        <v>16</v>
      </c>
      <c r="S51">
        <v>-1.65632665</v>
      </c>
      <c r="T51">
        <v>-78.675529479999994</v>
      </c>
      <c r="U51">
        <v>49.575244900000001</v>
      </c>
      <c r="V51">
        <v>22</v>
      </c>
      <c r="W51">
        <v>1341.5</v>
      </c>
      <c r="Y51" s="3">
        <v>1015.5</v>
      </c>
      <c r="AA51" t="str">
        <f t="shared" si="0"/>
        <v xml:space="preserve"> </v>
      </c>
    </row>
    <row r="52" spans="1:27" x14ac:dyDescent="0.3">
      <c r="A52">
        <v>51</v>
      </c>
      <c r="B52" t="s">
        <v>454</v>
      </c>
      <c r="C52" t="s">
        <v>455</v>
      </c>
      <c r="D52">
        <v>-78.675558333333299</v>
      </c>
      <c r="E52">
        <v>-1.6563599999999901</v>
      </c>
      <c r="F52" s="1">
        <v>4.8033875999999998</v>
      </c>
      <c r="G52" s="2">
        <f t="shared" si="1"/>
        <v>-0.30913349999999923</v>
      </c>
      <c r="H52">
        <v>1.7</v>
      </c>
      <c r="I52">
        <v>2838.3</v>
      </c>
      <c r="J52">
        <v>221.66</v>
      </c>
      <c r="K52">
        <v>1.49400008</v>
      </c>
      <c r="L52">
        <v>3.9450001700000001</v>
      </c>
      <c r="M52">
        <v>8.7690000500000007</v>
      </c>
      <c r="N52">
        <v>1.09368E-2</v>
      </c>
      <c r="O52">
        <v>2838.3000488299999</v>
      </c>
      <c r="P52">
        <v>10.18384552</v>
      </c>
      <c r="Q52">
        <v>17.292194370000001</v>
      </c>
      <c r="R52">
        <v>15</v>
      </c>
      <c r="S52">
        <v>-1.6563600300000001</v>
      </c>
      <c r="T52">
        <v>-78.675560000000004</v>
      </c>
      <c r="U52">
        <v>49.567649840000001</v>
      </c>
      <c r="V52">
        <v>22</v>
      </c>
      <c r="W52">
        <v>1206</v>
      </c>
      <c r="Y52" s="3">
        <v>1025.5</v>
      </c>
      <c r="AA52" t="str">
        <f t="shared" si="0"/>
        <v xml:space="preserve"> </v>
      </c>
    </row>
    <row r="53" spans="1:27" x14ac:dyDescent="0.3">
      <c r="A53">
        <v>52</v>
      </c>
      <c r="B53" t="s">
        <v>456</v>
      </c>
      <c r="C53" t="s">
        <v>457</v>
      </c>
      <c r="D53">
        <v>-78.675586666666604</v>
      </c>
      <c r="E53">
        <v>-1.6563933333333301</v>
      </c>
      <c r="F53" s="1">
        <v>4.5434530000000004</v>
      </c>
      <c r="G53" s="2">
        <f t="shared" si="1"/>
        <v>-0.31127800833333308</v>
      </c>
      <c r="H53">
        <v>1.7</v>
      </c>
      <c r="I53">
        <v>2838.5</v>
      </c>
      <c r="J53">
        <v>221.82</v>
      </c>
      <c r="K53">
        <v>1.5700501200000001</v>
      </c>
      <c r="L53">
        <v>5.1330003700000004</v>
      </c>
      <c r="M53">
        <v>8.7580499599999992</v>
      </c>
      <c r="N53">
        <v>6.6105659999999997E-2</v>
      </c>
      <c r="O53">
        <v>2838.5</v>
      </c>
      <c r="P53">
        <v>10.18809319</v>
      </c>
      <c r="Q53">
        <v>16.356431959999998</v>
      </c>
      <c r="R53">
        <v>13</v>
      </c>
      <c r="S53">
        <v>-1.65639329</v>
      </c>
      <c r="T53">
        <v>-78.675582890000001</v>
      </c>
      <c r="U53">
        <v>49.559162139999998</v>
      </c>
      <c r="V53">
        <v>22</v>
      </c>
      <c r="W53">
        <v>1085</v>
      </c>
      <c r="Y53" s="3">
        <v>1025.5</v>
      </c>
      <c r="AA53" t="str">
        <f t="shared" si="0"/>
        <v xml:space="preserve"> </v>
      </c>
    </row>
    <row r="54" spans="1:27" x14ac:dyDescent="0.3">
      <c r="A54">
        <v>53</v>
      </c>
      <c r="B54" t="s">
        <v>458</v>
      </c>
      <c r="C54" t="s">
        <v>459</v>
      </c>
      <c r="D54">
        <v>-78.675611666666597</v>
      </c>
      <c r="E54">
        <v>-1.656425</v>
      </c>
      <c r="F54" s="1">
        <v>4.0899830000000001</v>
      </c>
      <c r="G54" s="2">
        <f t="shared" si="1"/>
        <v>-0.68479505000000029</v>
      </c>
      <c r="H54">
        <v>1.6</v>
      </c>
      <c r="I54">
        <v>2838.8</v>
      </c>
      <c r="J54">
        <v>221.04</v>
      </c>
      <c r="K54">
        <v>1.3789501200000001</v>
      </c>
      <c r="L54">
        <v>3.9450001700000001</v>
      </c>
      <c r="M54">
        <v>8.6920499800000002</v>
      </c>
      <c r="N54">
        <v>2.1287799999999998E-3</v>
      </c>
      <c r="O54">
        <v>2838.8000488299999</v>
      </c>
      <c r="P54">
        <v>10.19116211</v>
      </c>
      <c r="Q54">
        <v>14.72393799</v>
      </c>
      <c r="R54">
        <v>12</v>
      </c>
      <c r="S54">
        <v>-1.656425</v>
      </c>
      <c r="T54">
        <v>-78.675613400000003</v>
      </c>
      <c r="U54">
        <v>49.537853239999997</v>
      </c>
      <c r="V54">
        <v>23</v>
      </c>
      <c r="W54">
        <v>1001.5</v>
      </c>
      <c r="Y54" s="3">
        <v>1027.5</v>
      </c>
      <c r="AA54" t="str">
        <f t="shared" si="0"/>
        <v xml:space="preserve"> </v>
      </c>
    </row>
    <row r="55" spans="1:27" x14ac:dyDescent="0.3">
      <c r="A55">
        <v>54</v>
      </c>
      <c r="B55" t="s">
        <v>460</v>
      </c>
      <c r="C55" t="s">
        <v>461</v>
      </c>
      <c r="D55">
        <v>-78.675633333333295</v>
      </c>
      <c r="E55">
        <v>-1.65645166666666</v>
      </c>
      <c r="F55" s="1">
        <v>3.2211316000000001</v>
      </c>
      <c r="G55" s="2">
        <f t="shared" si="1"/>
        <v>-0.88841067500000026</v>
      </c>
      <c r="H55">
        <v>1.6</v>
      </c>
      <c r="I55">
        <v>2838.8</v>
      </c>
      <c r="J55">
        <v>220.8</v>
      </c>
      <c r="K55">
        <v>1.0720500900000001</v>
      </c>
      <c r="L55">
        <v>5.1709504099999997</v>
      </c>
      <c r="M55">
        <v>8.7490501399999996</v>
      </c>
      <c r="N55">
        <v>6.0721700000000003E-2</v>
      </c>
      <c r="O55">
        <v>2838.8000488299999</v>
      </c>
      <c r="P55">
        <v>10.19427204</v>
      </c>
      <c r="Q55">
        <v>11.59607315</v>
      </c>
      <c r="R55">
        <v>9</v>
      </c>
      <c r="S55">
        <v>-1.6564517000000001</v>
      </c>
      <c r="T55">
        <v>-78.67563629</v>
      </c>
      <c r="U55">
        <v>49.535652159999998</v>
      </c>
      <c r="V55">
        <v>21</v>
      </c>
      <c r="W55">
        <v>982</v>
      </c>
      <c r="Y55" s="3">
        <v>1028</v>
      </c>
      <c r="AA55" t="str">
        <f t="shared" si="0"/>
        <v xml:space="preserve"> </v>
      </c>
    </row>
    <row r="56" spans="1:27" x14ac:dyDescent="0.3">
      <c r="A56">
        <v>55</v>
      </c>
      <c r="B56" t="s">
        <v>462</v>
      </c>
      <c r="C56" t="s">
        <v>463</v>
      </c>
      <c r="D56">
        <v>-78.675649999999905</v>
      </c>
      <c r="E56">
        <v>-1.6564716666666599</v>
      </c>
      <c r="F56" s="1">
        <v>2.4423569999999999</v>
      </c>
      <c r="G56" s="2">
        <f t="shared" si="1"/>
        <v>-0.61543610833333329</v>
      </c>
      <c r="H56">
        <v>1.6</v>
      </c>
      <c r="I56">
        <v>2838.8</v>
      </c>
      <c r="J56">
        <v>225.29</v>
      </c>
      <c r="K56">
        <v>1.64700007</v>
      </c>
      <c r="L56">
        <v>5.8609504699999997</v>
      </c>
      <c r="M56">
        <v>9.92100048</v>
      </c>
      <c r="N56">
        <v>0.20554428999999999</v>
      </c>
      <c r="O56">
        <v>2838.8000488299999</v>
      </c>
      <c r="P56">
        <v>10.196784020000001</v>
      </c>
      <c r="Q56">
        <v>8.7924852399999995</v>
      </c>
      <c r="R56">
        <v>7</v>
      </c>
      <c r="S56">
        <v>-1.6564716100000001</v>
      </c>
      <c r="T56">
        <v>-78.675651549999998</v>
      </c>
      <c r="U56">
        <v>49.540985110000001</v>
      </c>
      <c r="V56">
        <v>20</v>
      </c>
      <c r="W56">
        <v>989</v>
      </c>
      <c r="Y56" s="3">
        <v>1035</v>
      </c>
      <c r="AA56" t="str">
        <f t="shared" si="0"/>
        <v xml:space="preserve"> </v>
      </c>
    </row>
    <row r="57" spans="1:27" x14ac:dyDescent="0.3">
      <c r="A57">
        <v>56</v>
      </c>
      <c r="B57" t="s">
        <v>464</v>
      </c>
      <c r="C57" t="s">
        <v>465</v>
      </c>
      <c r="D57">
        <v>-78.675663333333304</v>
      </c>
      <c r="E57">
        <v>-1.65648666666666</v>
      </c>
      <c r="F57" s="1">
        <v>2.0233731000000001</v>
      </c>
      <c r="G57" s="2">
        <f t="shared" si="1"/>
        <v>-0.28086681666666663</v>
      </c>
      <c r="H57">
        <v>1.6</v>
      </c>
      <c r="I57">
        <v>2838.9</v>
      </c>
      <c r="J57">
        <v>226.99</v>
      </c>
      <c r="K57">
        <v>2.4510002100000001</v>
      </c>
      <c r="L57">
        <v>3.0259501900000001</v>
      </c>
      <c r="M57">
        <v>6.5500502599999999</v>
      </c>
      <c r="N57">
        <v>-0.20422465000000001</v>
      </c>
      <c r="O57">
        <v>2838.8999023400002</v>
      </c>
      <c r="P57">
        <v>10.1987381</v>
      </c>
      <c r="Q57">
        <v>7.2841429700000004</v>
      </c>
      <c r="R57">
        <v>7</v>
      </c>
      <c r="S57">
        <v>-1.6564866300000001</v>
      </c>
      <c r="T57">
        <v>-78.675666809999996</v>
      </c>
      <c r="U57">
        <v>49.550182339999999</v>
      </c>
      <c r="V57">
        <v>20</v>
      </c>
      <c r="W57">
        <v>986</v>
      </c>
      <c r="Y57" s="3">
        <v>1036.5</v>
      </c>
      <c r="AA57" t="str">
        <f t="shared" si="0"/>
        <v xml:space="preserve"> </v>
      </c>
    </row>
    <row r="58" spans="1:27" x14ac:dyDescent="0.3">
      <c r="A58">
        <v>57</v>
      </c>
      <c r="B58" t="s">
        <v>466</v>
      </c>
      <c r="C58" t="s">
        <v>467</v>
      </c>
      <c r="D58">
        <v>-78.675674999999998</v>
      </c>
      <c r="E58">
        <v>-1.6564983333333301</v>
      </c>
      <c r="F58" s="1">
        <v>1.8931483</v>
      </c>
      <c r="G58" s="2">
        <f t="shared" si="1"/>
        <v>7.0087933333333186E-2</v>
      </c>
      <c r="H58">
        <v>1.6</v>
      </c>
      <c r="I58">
        <v>2839.2</v>
      </c>
      <c r="J58">
        <v>223.71</v>
      </c>
      <c r="K58">
        <v>2.02995014</v>
      </c>
      <c r="L58">
        <v>5.2480502099999997</v>
      </c>
      <c r="M58">
        <v>7.6609501800000004</v>
      </c>
      <c r="N58">
        <v>-1.20486E-2</v>
      </c>
      <c r="O58">
        <v>2839.1999511700001</v>
      </c>
      <c r="P58">
        <v>10.200194359999999</v>
      </c>
      <c r="Q58">
        <v>6.8153338400000001</v>
      </c>
      <c r="R58">
        <v>6</v>
      </c>
      <c r="S58">
        <v>-1.6564983099999999</v>
      </c>
      <c r="T58">
        <v>-78.675674439999995</v>
      </c>
      <c r="U58">
        <v>49.566844940000003</v>
      </c>
      <c r="V58">
        <v>20</v>
      </c>
      <c r="W58">
        <v>1218.5</v>
      </c>
      <c r="Y58" s="3">
        <v>1047</v>
      </c>
      <c r="AA58" t="str">
        <f t="shared" si="0"/>
        <v xml:space="preserve"> </v>
      </c>
    </row>
    <row r="59" spans="1:27" x14ac:dyDescent="0.3">
      <c r="A59">
        <v>58</v>
      </c>
      <c r="B59" t="s">
        <v>468</v>
      </c>
      <c r="C59" t="s">
        <v>469</v>
      </c>
      <c r="D59">
        <v>-78.675686666666607</v>
      </c>
      <c r="E59">
        <v>-1.65651333333333</v>
      </c>
      <c r="F59" s="1">
        <v>2.1978637999999999</v>
      </c>
      <c r="G59" s="2">
        <f t="shared" si="1"/>
        <v>0.64194434999999983</v>
      </c>
      <c r="H59">
        <v>1.6</v>
      </c>
      <c r="I59">
        <v>2839.2</v>
      </c>
      <c r="J59">
        <v>222.64</v>
      </c>
      <c r="K59">
        <v>1.5319501200000001</v>
      </c>
      <c r="L59">
        <v>5.2860002499999998</v>
      </c>
      <c r="M59">
        <v>8.0100002299999993</v>
      </c>
      <c r="N59">
        <v>9.67026E-3</v>
      </c>
      <c r="O59">
        <v>2839.1999511700001</v>
      </c>
      <c r="P59">
        <v>10.202319149999999</v>
      </c>
      <c r="Q59">
        <v>7.9123096500000001</v>
      </c>
      <c r="R59">
        <v>8</v>
      </c>
      <c r="S59">
        <v>-1.6565133299999999</v>
      </c>
      <c r="T59">
        <v>-78.675689700000007</v>
      </c>
      <c r="U59">
        <v>49.582328799999999</v>
      </c>
      <c r="V59">
        <v>20</v>
      </c>
      <c r="W59">
        <v>1319.5</v>
      </c>
      <c r="Y59" s="3">
        <v>1053</v>
      </c>
      <c r="AA59" t="str">
        <f t="shared" si="0"/>
        <v xml:space="preserve"> </v>
      </c>
    </row>
    <row r="60" spans="1:27" x14ac:dyDescent="0.3">
      <c r="A60">
        <v>59</v>
      </c>
      <c r="B60" t="s">
        <v>470</v>
      </c>
      <c r="C60" t="s">
        <v>471</v>
      </c>
      <c r="D60">
        <v>-78.675703333333303</v>
      </c>
      <c r="E60">
        <v>-1.6565316666666601</v>
      </c>
      <c r="F60" s="1">
        <v>2.9972273999999999</v>
      </c>
      <c r="G60" s="2">
        <f t="shared" si="1"/>
        <v>0.51733884166666666</v>
      </c>
      <c r="H60">
        <v>1.6</v>
      </c>
      <c r="I60">
        <v>2839.2</v>
      </c>
      <c r="J60">
        <v>225.1</v>
      </c>
      <c r="K60">
        <v>1.5319501200000001</v>
      </c>
      <c r="L60">
        <v>5.32395029</v>
      </c>
      <c r="M60">
        <v>8.0470504799999993</v>
      </c>
      <c r="N60">
        <v>1.4888230000000001E-2</v>
      </c>
      <c r="O60">
        <v>2839.1999511700001</v>
      </c>
      <c r="P60">
        <v>10.20462227</v>
      </c>
      <c r="Q60">
        <v>10.790018079999999</v>
      </c>
      <c r="R60">
        <v>10</v>
      </c>
      <c r="S60">
        <v>-1.65653169</v>
      </c>
      <c r="T60">
        <v>-78.675704960000004</v>
      </c>
      <c r="U60">
        <v>49.598159789999997</v>
      </c>
      <c r="V60">
        <v>20</v>
      </c>
      <c r="W60">
        <v>1602</v>
      </c>
      <c r="Y60" s="3">
        <v>1054.5</v>
      </c>
      <c r="AA60" t="str">
        <f t="shared" si="0"/>
        <v xml:space="preserve"> </v>
      </c>
    </row>
    <row r="61" spans="1:27" x14ac:dyDescent="0.3">
      <c r="A61">
        <v>60</v>
      </c>
      <c r="B61" t="s">
        <v>472</v>
      </c>
      <c r="C61" t="s">
        <v>473</v>
      </c>
      <c r="D61">
        <v>-78.675721666666604</v>
      </c>
      <c r="E61">
        <v>-1.65655166666666</v>
      </c>
      <c r="F61" s="1">
        <v>3.1526736999999998</v>
      </c>
      <c r="G61" s="2">
        <f t="shared" si="1"/>
        <v>6.1380683333333352E-2</v>
      </c>
      <c r="H61">
        <v>1.6</v>
      </c>
      <c r="I61">
        <v>2839.5</v>
      </c>
      <c r="J61">
        <v>225.5</v>
      </c>
      <c r="K61">
        <v>1.7620500299999999</v>
      </c>
      <c r="L61">
        <v>4.2520503999999999</v>
      </c>
      <c r="M61">
        <v>8.8890008900000002</v>
      </c>
      <c r="N61">
        <v>3.9382159999999999E-2</v>
      </c>
      <c r="O61">
        <v>2839.5</v>
      </c>
      <c r="P61">
        <v>10.20757961</v>
      </c>
      <c r="Q61">
        <v>11.349624629999999</v>
      </c>
      <c r="R61">
        <v>10</v>
      </c>
      <c r="S61">
        <v>-1.6565517199999999</v>
      </c>
      <c r="T61">
        <v>-78.675720209999994</v>
      </c>
      <c r="U61">
        <v>49.608516690000002</v>
      </c>
      <c r="V61">
        <v>20</v>
      </c>
      <c r="W61">
        <v>1378.5</v>
      </c>
      <c r="Y61" s="3">
        <v>1055</v>
      </c>
      <c r="AA61" t="str">
        <f t="shared" si="0"/>
        <v xml:space="preserve"> </v>
      </c>
    </row>
    <row r="62" spans="1:27" x14ac:dyDescent="0.3">
      <c r="A62">
        <v>61</v>
      </c>
      <c r="B62" t="s">
        <v>474</v>
      </c>
      <c r="C62" t="s">
        <v>475</v>
      </c>
      <c r="D62">
        <v>-78.675741666666596</v>
      </c>
      <c r="E62">
        <v>-1.6565733333333299</v>
      </c>
      <c r="F62" s="1">
        <v>3.3235614</v>
      </c>
      <c r="G62" s="2">
        <f t="shared" si="1"/>
        <v>0.47766221666666669</v>
      </c>
      <c r="H62">
        <v>1.6</v>
      </c>
      <c r="I62">
        <v>2839.7</v>
      </c>
      <c r="J62">
        <v>222.23</v>
      </c>
      <c r="K62">
        <v>2.02995014</v>
      </c>
      <c r="L62">
        <v>4.8649501800000001</v>
      </c>
      <c r="M62">
        <v>8.35995007</v>
      </c>
      <c r="N62">
        <v>2.645952E-2</v>
      </c>
      <c r="O62">
        <v>2839.6999511700001</v>
      </c>
      <c r="P62">
        <v>10.21020126</v>
      </c>
      <c r="Q62">
        <v>11.96482086</v>
      </c>
      <c r="R62">
        <v>12</v>
      </c>
      <c r="S62">
        <v>-1.6565733</v>
      </c>
      <c r="T62">
        <v>-78.675743100000005</v>
      </c>
      <c r="U62">
        <v>49.604640959999998</v>
      </c>
      <c r="V62">
        <v>21</v>
      </c>
      <c r="W62">
        <v>982.5</v>
      </c>
      <c r="Y62" s="3">
        <v>1056.5</v>
      </c>
      <c r="AA62" t="str">
        <f t="shared" si="0"/>
        <v xml:space="preserve"> </v>
      </c>
    </row>
    <row r="63" spans="1:27" x14ac:dyDescent="0.3">
      <c r="A63">
        <v>62</v>
      </c>
      <c r="B63" t="s">
        <v>476</v>
      </c>
      <c r="C63" t="s">
        <v>477</v>
      </c>
      <c r="D63">
        <v>-78.675763333333293</v>
      </c>
      <c r="E63">
        <v>-1.6565999999999901</v>
      </c>
      <c r="F63" s="1">
        <v>4.0719675999999998</v>
      </c>
      <c r="G63" s="2">
        <f t="shared" si="1"/>
        <v>0.72069695833333336</v>
      </c>
      <c r="H63">
        <v>1.6</v>
      </c>
      <c r="I63">
        <v>2840.4</v>
      </c>
      <c r="J63">
        <v>221.74</v>
      </c>
      <c r="K63">
        <v>1.9150501499999999</v>
      </c>
      <c r="L63">
        <v>4.6729502700000003</v>
      </c>
      <c r="M63">
        <v>8.4229507399999992</v>
      </c>
      <c r="N63">
        <v>2.0110550000000001E-2</v>
      </c>
      <c r="O63">
        <v>2840.3999023400002</v>
      </c>
      <c r="P63">
        <v>10.21514893</v>
      </c>
      <c r="Q63">
        <v>14.659083369999999</v>
      </c>
      <c r="R63">
        <v>15</v>
      </c>
      <c r="S63">
        <v>-1.6566000000000001</v>
      </c>
      <c r="T63">
        <v>-78.675765990000002</v>
      </c>
      <c r="U63">
        <v>49.599205019999999</v>
      </c>
      <c r="V63">
        <v>21</v>
      </c>
      <c r="W63">
        <v>1236</v>
      </c>
      <c r="Y63" s="3">
        <v>1077</v>
      </c>
      <c r="AA63" t="str">
        <f t="shared" si="0"/>
        <v xml:space="preserve"> </v>
      </c>
    </row>
    <row r="64" spans="1:27" x14ac:dyDescent="0.3">
      <c r="A64">
        <v>63</v>
      </c>
      <c r="B64" t="s">
        <v>478</v>
      </c>
      <c r="C64" t="s">
        <v>479</v>
      </c>
      <c r="D64">
        <v>-78.675790000000006</v>
      </c>
      <c r="E64">
        <v>-1.6566299999999901</v>
      </c>
      <c r="F64" s="1">
        <v>4.6196320000000002</v>
      </c>
      <c r="G64" s="2">
        <f t="shared" si="1"/>
        <v>0.38994471666666636</v>
      </c>
      <c r="H64">
        <v>1.6</v>
      </c>
      <c r="I64">
        <v>2840.9</v>
      </c>
      <c r="J64">
        <v>220.17</v>
      </c>
      <c r="K64">
        <v>1.2250500900000001</v>
      </c>
      <c r="L64">
        <v>4.6350002300000002</v>
      </c>
      <c r="M64">
        <v>8.5690507900000004</v>
      </c>
      <c r="N64">
        <v>1.9916590000000001E-2</v>
      </c>
      <c r="O64">
        <v>2840.8999023400002</v>
      </c>
      <c r="P64">
        <v>10.219542499999999</v>
      </c>
      <c r="Q64">
        <v>16.63067436</v>
      </c>
      <c r="R64">
        <v>16</v>
      </c>
      <c r="S64">
        <v>-1.65663004</v>
      </c>
      <c r="T64">
        <v>-78.675788879999999</v>
      </c>
      <c r="U64">
        <v>49.592739109999997</v>
      </c>
      <c r="V64">
        <v>21</v>
      </c>
      <c r="W64">
        <v>1342</v>
      </c>
      <c r="Y64" s="3">
        <v>1085</v>
      </c>
      <c r="AA64" t="str">
        <f t="shared" si="0"/>
        <v xml:space="preserve"> </v>
      </c>
    </row>
    <row r="65" spans="1:27" x14ac:dyDescent="0.3">
      <c r="A65">
        <v>64</v>
      </c>
      <c r="B65" t="s">
        <v>480</v>
      </c>
      <c r="C65" t="s">
        <v>481</v>
      </c>
      <c r="D65">
        <v>-78.675820000000002</v>
      </c>
      <c r="E65">
        <v>-1.65666166666666</v>
      </c>
      <c r="F65" s="1">
        <v>4.8728749999999996</v>
      </c>
      <c r="G65" s="2">
        <f t="shared" si="1"/>
        <v>0.17509138333333371</v>
      </c>
      <c r="H65">
        <v>1.6</v>
      </c>
      <c r="I65">
        <v>2841</v>
      </c>
      <c r="J65">
        <v>223.55</v>
      </c>
      <c r="K65">
        <v>0.68895006000000003</v>
      </c>
      <c r="L65">
        <v>4.59705019</v>
      </c>
      <c r="M65">
        <v>8.6130008700000005</v>
      </c>
      <c r="N65">
        <v>1.6686320000000001E-2</v>
      </c>
      <c r="O65">
        <v>2841</v>
      </c>
      <c r="P65">
        <v>10.224071500000001</v>
      </c>
      <c r="Q65">
        <v>17.542350769999999</v>
      </c>
      <c r="R65">
        <v>17</v>
      </c>
      <c r="S65">
        <v>-1.6566616300000001</v>
      </c>
      <c r="T65">
        <v>-78.675819399999995</v>
      </c>
      <c r="U65">
        <v>49.588634489999997</v>
      </c>
      <c r="V65">
        <v>21</v>
      </c>
      <c r="W65">
        <v>1414.5</v>
      </c>
      <c r="Y65" s="3">
        <v>1089.5</v>
      </c>
      <c r="AA65" t="str">
        <f t="shared" si="0"/>
        <v xml:space="preserve"> </v>
      </c>
    </row>
    <row r="66" spans="1:27" x14ac:dyDescent="0.3">
      <c r="A66">
        <v>65</v>
      </c>
      <c r="B66" t="s">
        <v>482</v>
      </c>
      <c r="C66" t="s">
        <v>483</v>
      </c>
      <c r="D66">
        <v>-78.675851666666603</v>
      </c>
      <c r="E66">
        <v>-1.65669333333333</v>
      </c>
      <c r="F66" s="1">
        <v>5.0514840000000003</v>
      </c>
      <c r="G66" s="2">
        <f t="shared" si="1"/>
        <v>0.28708655833333352</v>
      </c>
      <c r="H66">
        <v>1.6</v>
      </c>
      <c r="I66">
        <v>2841.1</v>
      </c>
      <c r="J66">
        <v>224.78</v>
      </c>
      <c r="K66">
        <v>1.0720500900000001</v>
      </c>
      <c r="L66">
        <v>4.0990500499999998</v>
      </c>
      <c r="M66">
        <v>9.1020002400000006</v>
      </c>
      <c r="N66">
        <v>4.2426650000000003E-2</v>
      </c>
      <c r="O66">
        <v>2841.1000976599998</v>
      </c>
      <c r="P66">
        <v>10.22880554</v>
      </c>
      <c r="Q66">
        <v>18.18534279</v>
      </c>
      <c r="R66">
        <v>18</v>
      </c>
      <c r="S66">
        <v>-1.6566933399999999</v>
      </c>
      <c r="T66">
        <v>-78.675849909999997</v>
      </c>
      <c r="U66">
        <v>49.583400730000001</v>
      </c>
      <c r="V66">
        <v>22</v>
      </c>
      <c r="W66">
        <v>1453</v>
      </c>
      <c r="Y66" s="3">
        <v>1092</v>
      </c>
      <c r="AA66" t="str">
        <f t="shared" ref="AA66:AA112" si="2">IF(Y66&lt;=1000,Y66," ")</f>
        <v xml:space="preserve"> </v>
      </c>
    </row>
    <row r="67" spans="1:27" x14ac:dyDescent="0.3">
      <c r="A67">
        <v>66</v>
      </c>
      <c r="B67" t="s">
        <v>484</v>
      </c>
      <c r="C67" t="s">
        <v>485</v>
      </c>
      <c r="D67">
        <v>-78.675884999999994</v>
      </c>
      <c r="E67">
        <v>-1.65672666666666</v>
      </c>
      <c r="F67" s="1">
        <v>5.4256869999999999</v>
      </c>
      <c r="G67" s="2">
        <f t="shared" si="1"/>
        <v>0.30162703333333352</v>
      </c>
      <c r="H67">
        <v>1.7</v>
      </c>
      <c r="I67">
        <v>2841.5</v>
      </c>
      <c r="J67">
        <v>224.93</v>
      </c>
      <c r="K67">
        <v>1.03395009</v>
      </c>
      <c r="L67">
        <v>3.63900018</v>
      </c>
      <c r="M67">
        <v>9.0300006899999996</v>
      </c>
      <c r="N67">
        <v>1.7003830000000001E-2</v>
      </c>
      <c r="O67">
        <v>2841.5</v>
      </c>
      <c r="P67">
        <v>10.23371601</v>
      </c>
      <c r="Q67">
        <v>19.532472609999999</v>
      </c>
      <c r="R67">
        <v>18</v>
      </c>
      <c r="S67">
        <v>-1.65672672</v>
      </c>
      <c r="T67">
        <v>-78.675888060000005</v>
      </c>
      <c r="U67">
        <v>49.57709122</v>
      </c>
      <c r="V67">
        <v>23</v>
      </c>
      <c r="W67">
        <v>1482.5</v>
      </c>
      <c r="Y67" s="3">
        <v>1102</v>
      </c>
      <c r="AA67" t="str">
        <f t="shared" si="2"/>
        <v xml:space="preserve"> </v>
      </c>
    </row>
    <row r="68" spans="1:27" x14ac:dyDescent="0.3">
      <c r="A68">
        <v>67</v>
      </c>
      <c r="B68" t="s">
        <v>486</v>
      </c>
      <c r="C68" t="s">
        <v>487</v>
      </c>
      <c r="D68">
        <v>-78.6759183333333</v>
      </c>
      <c r="E68">
        <v>-1.65676333333333</v>
      </c>
      <c r="F68" s="1">
        <v>5.5970893000000004</v>
      </c>
      <c r="G68" s="2">
        <f t="shared" ref="G68:G131" si="3">((-F70)+(8*F69)-(8*F67)+(F66))/12</f>
        <v>8.3556500000000103E-2</v>
      </c>
      <c r="H68">
        <v>1.7</v>
      </c>
      <c r="I68">
        <v>2842.5</v>
      </c>
      <c r="J68">
        <v>222.42</v>
      </c>
      <c r="K68">
        <v>0.88095003000000005</v>
      </c>
      <c r="L68">
        <v>4.5580501599999996</v>
      </c>
      <c r="M68">
        <v>9.0229501699999997</v>
      </c>
      <c r="N68">
        <v>5.3372320000000001E-2</v>
      </c>
      <c r="O68">
        <v>2842.5</v>
      </c>
      <c r="P68">
        <v>10.238450050000001</v>
      </c>
      <c r="Q68">
        <v>20.14952087</v>
      </c>
      <c r="R68">
        <v>18</v>
      </c>
      <c r="S68">
        <v>-1.65676332</v>
      </c>
      <c r="T68">
        <v>-78.675918580000001</v>
      </c>
      <c r="U68">
        <v>49.571945190000001</v>
      </c>
      <c r="V68">
        <v>23</v>
      </c>
      <c r="W68">
        <v>1507.5</v>
      </c>
      <c r="Y68" s="3">
        <v>1103.5</v>
      </c>
      <c r="AA68" t="str">
        <f t="shared" si="2"/>
        <v xml:space="preserve"> </v>
      </c>
    </row>
    <row r="69" spans="1:27" x14ac:dyDescent="0.3">
      <c r="A69">
        <v>68</v>
      </c>
      <c r="B69" t="s">
        <v>488</v>
      </c>
      <c r="C69" t="s">
        <v>489</v>
      </c>
      <c r="D69">
        <v>-78.67595</v>
      </c>
      <c r="E69">
        <v>-1.6568016666666601</v>
      </c>
      <c r="F69" s="1">
        <v>5.6181929999999998</v>
      </c>
      <c r="G69" s="2">
        <f t="shared" si="3"/>
        <v>-1.7671950000000141E-2</v>
      </c>
      <c r="H69">
        <v>1.7</v>
      </c>
      <c r="I69">
        <v>2842.9</v>
      </c>
      <c r="J69">
        <v>219.46</v>
      </c>
      <c r="K69">
        <v>0.57405001</v>
      </c>
      <c r="L69">
        <v>4.2130503700000004</v>
      </c>
      <c r="M69">
        <v>9.1159505799999998</v>
      </c>
      <c r="N69">
        <v>4.436404E-2</v>
      </c>
      <c r="O69">
        <v>2842.8999023400002</v>
      </c>
      <c r="P69">
        <v>10.24368095</v>
      </c>
      <c r="Q69">
        <v>20.225494380000001</v>
      </c>
      <c r="R69">
        <v>19</v>
      </c>
      <c r="S69">
        <v>-1.6568016999999999</v>
      </c>
      <c r="T69">
        <v>-78.675949099999997</v>
      </c>
      <c r="U69">
        <v>49.567279820000003</v>
      </c>
      <c r="V69">
        <v>22</v>
      </c>
      <c r="W69">
        <v>1531</v>
      </c>
      <c r="Y69" s="3">
        <v>1105.5</v>
      </c>
      <c r="AA69" t="str">
        <f t="shared" si="2"/>
        <v xml:space="preserve"> </v>
      </c>
    </row>
    <row r="70" spans="1:27" x14ac:dyDescent="0.3">
      <c r="A70">
        <v>69</v>
      </c>
      <c r="B70" t="s">
        <v>490</v>
      </c>
      <c r="C70" t="s">
        <v>491</v>
      </c>
      <c r="D70">
        <v>-78.675983333333306</v>
      </c>
      <c r="E70">
        <v>-1.6568433333333299</v>
      </c>
      <c r="F70" s="1">
        <v>5.5888540000000004</v>
      </c>
      <c r="G70" s="2">
        <f t="shared" si="3"/>
        <v>1.2439108333333948E-2</v>
      </c>
      <c r="H70">
        <v>1.7</v>
      </c>
      <c r="I70">
        <v>2843.1</v>
      </c>
      <c r="J70">
        <v>220.43</v>
      </c>
      <c r="K70">
        <v>0.72705001000000002</v>
      </c>
      <c r="L70">
        <v>3.4860000599999998</v>
      </c>
      <c r="M70">
        <v>9.1050004999999992</v>
      </c>
      <c r="N70">
        <v>1.559484E-2</v>
      </c>
      <c r="O70">
        <v>2843.1000976599998</v>
      </c>
      <c r="P70">
        <v>10.248761180000001</v>
      </c>
      <c r="Q70">
        <v>20.119873049999999</v>
      </c>
      <c r="R70">
        <v>18</v>
      </c>
      <c r="S70">
        <v>-1.6568433</v>
      </c>
      <c r="T70">
        <v>-78.675979609999999</v>
      </c>
      <c r="U70">
        <v>49.560176849999998</v>
      </c>
      <c r="V70">
        <v>22</v>
      </c>
      <c r="W70">
        <v>1521.5</v>
      </c>
      <c r="Y70" s="3">
        <v>1112.5</v>
      </c>
      <c r="AA70" t="str">
        <f t="shared" si="2"/>
        <v xml:space="preserve"> </v>
      </c>
    </row>
    <row r="71" spans="1:27" x14ac:dyDescent="0.3">
      <c r="A71">
        <v>70</v>
      </c>
      <c r="B71" t="s">
        <v>492</v>
      </c>
      <c r="C71" t="s">
        <v>493</v>
      </c>
      <c r="D71">
        <v>-78.676015000000007</v>
      </c>
      <c r="E71">
        <v>-1.6568833333333299</v>
      </c>
      <c r="F71" s="1">
        <v>5.5718680000000003</v>
      </c>
      <c r="G71" s="2">
        <f t="shared" si="3"/>
        <v>-0.26332341666666698</v>
      </c>
      <c r="H71">
        <v>1.7</v>
      </c>
      <c r="I71">
        <v>2843.2</v>
      </c>
      <c r="J71">
        <v>221.35</v>
      </c>
      <c r="K71">
        <v>-0.19095001</v>
      </c>
      <c r="L71">
        <v>4.3279500000000004</v>
      </c>
      <c r="M71">
        <v>9.2209501300000003</v>
      </c>
      <c r="N71">
        <v>5.7522950000000003E-2</v>
      </c>
      <c r="O71">
        <v>2843.1999511700001</v>
      </c>
      <c r="P71">
        <v>10.253651619999999</v>
      </c>
      <c r="Q71">
        <v>20.058723449999999</v>
      </c>
      <c r="R71">
        <v>18</v>
      </c>
      <c r="S71">
        <v>-1.6568833599999999</v>
      </c>
      <c r="T71">
        <v>-78.676017759999993</v>
      </c>
      <c r="U71">
        <v>49.554363250000002</v>
      </c>
      <c r="V71">
        <v>22</v>
      </c>
      <c r="W71">
        <v>1454</v>
      </c>
      <c r="Y71" s="3">
        <v>1113.5</v>
      </c>
      <c r="AA71" t="str">
        <f t="shared" si="2"/>
        <v xml:space="preserve"> </v>
      </c>
    </row>
    <row r="72" spans="1:27" x14ac:dyDescent="0.3">
      <c r="A72">
        <v>71</v>
      </c>
      <c r="B72" t="s">
        <v>494</v>
      </c>
      <c r="C72" t="s">
        <v>495</v>
      </c>
      <c r="D72">
        <v>-78.676046666666593</v>
      </c>
      <c r="E72">
        <v>-1.6569199999999999</v>
      </c>
      <c r="F72" s="1">
        <v>5.0772199999999996</v>
      </c>
      <c r="G72" s="2">
        <f t="shared" si="3"/>
        <v>-0.47697564166666689</v>
      </c>
      <c r="H72">
        <v>1.7</v>
      </c>
      <c r="I72">
        <v>2843.2</v>
      </c>
      <c r="J72">
        <v>224.81</v>
      </c>
      <c r="K72">
        <v>0.84195005999999994</v>
      </c>
      <c r="L72">
        <v>3.17895007</v>
      </c>
      <c r="M72">
        <v>9.3630008700000005</v>
      </c>
      <c r="N72">
        <v>3.0593100000000002E-2</v>
      </c>
      <c r="O72">
        <v>2843.1999511700001</v>
      </c>
      <c r="P72">
        <v>10.258371350000001</v>
      </c>
      <c r="Q72">
        <v>18.27799225</v>
      </c>
      <c r="R72">
        <v>16</v>
      </c>
      <c r="S72">
        <v>-1.65691996</v>
      </c>
      <c r="T72">
        <v>-78.676048280000003</v>
      </c>
      <c r="U72">
        <v>49.544403080000002</v>
      </c>
      <c r="V72">
        <v>22</v>
      </c>
      <c r="W72">
        <v>1335</v>
      </c>
      <c r="Y72" s="3">
        <v>1122.5</v>
      </c>
      <c r="AA72" t="str">
        <f t="shared" si="2"/>
        <v xml:space="preserve"> </v>
      </c>
    </row>
    <row r="73" spans="1:27" x14ac:dyDescent="0.3">
      <c r="A73">
        <v>72</v>
      </c>
      <c r="B73" t="s">
        <v>496</v>
      </c>
      <c r="C73" t="s">
        <v>497</v>
      </c>
      <c r="D73">
        <v>-78.676078333333294</v>
      </c>
      <c r="E73">
        <v>-1.6569516666666599</v>
      </c>
      <c r="F73" s="1">
        <v>4.6850019999999999</v>
      </c>
      <c r="G73" s="2">
        <f t="shared" si="3"/>
        <v>-0.42666196666666617</v>
      </c>
      <c r="H73">
        <v>1.6</v>
      </c>
      <c r="I73">
        <v>2843.3</v>
      </c>
      <c r="J73">
        <v>225.4</v>
      </c>
      <c r="K73">
        <v>0.68895006000000003</v>
      </c>
      <c r="L73">
        <v>3.29400015</v>
      </c>
      <c r="M73">
        <v>9.4020004299999993</v>
      </c>
      <c r="N73">
        <v>3.6953630000000001E-2</v>
      </c>
      <c r="O73">
        <v>2843.3000488299999</v>
      </c>
      <c r="P73">
        <v>10.262501719999999</v>
      </c>
      <c r="Q73">
        <v>16.866006850000002</v>
      </c>
      <c r="R73">
        <v>14</v>
      </c>
      <c r="S73">
        <v>-1.65695167</v>
      </c>
      <c r="T73">
        <v>-78.676078799999999</v>
      </c>
      <c r="U73">
        <v>49.535705569999998</v>
      </c>
      <c r="V73">
        <v>22</v>
      </c>
      <c r="W73">
        <v>1219.5</v>
      </c>
      <c r="Y73" s="3">
        <v>1139.5</v>
      </c>
      <c r="AA73" t="str">
        <f t="shared" si="2"/>
        <v xml:space="preserve"> </v>
      </c>
    </row>
    <row r="74" spans="1:27" x14ac:dyDescent="0.3">
      <c r="A74">
        <v>73</v>
      </c>
      <c r="B74" t="s">
        <v>498</v>
      </c>
      <c r="C74" t="s">
        <v>499</v>
      </c>
      <c r="D74">
        <v>-78.676105000000007</v>
      </c>
      <c r="E74">
        <v>-1.6569833333333299</v>
      </c>
      <c r="F74" s="1">
        <v>4.2176337000000004</v>
      </c>
      <c r="G74" s="2">
        <f t="shared" si="3"/>
        <v>-0.4623064999999999</v>
      </c>
      <c r="H74">
        <v>1.6</v>
      </c>
      <c r="I74">
        <v>2843.4</v>
      </c>
      <c r="J74">
        <v>222.34</v>
      </c>
      <c r="K74">
        <v>0.45900002000000001</v>
      </c>
      <c r="L74">
        <v>3.0259501900000001</v>
      </c>
      <c r="M74">
        <v>9.3679504399999995</v>
      </c>
      <c r="N74">
        <v>2.3610530000000001E-2</v>
      </c>
      <c r="O74">
        <v>2843.3999023400002</v>
      </c>
      <c r="P74">
        <v>10.26635551</v>
      </c>
      <c r="Q74">
        <v>15.183481220000001</v>
      </c>
      <c r="R74">
        <v>13</v>
      </c>
      <c r="S74">
        <v>-1.65698338</v>
      </c>
      <c r="T74">
        <v>-78.676101680000002</v>
      </c>
      <c r="U74">
        <v>49.527748109999997</v>
      </c>
      <c r="V74">
        <v>22</v>
      </c>
      <c r="W74">
        <v>1102</v>
      </c>
      <c r="Y74" s="3">
        <v>1144</v>
      </c>
      <c r="AA74" t="str">
        <f t="shared" si="2"/>
        <v xml:space="preserve"> </v>
      </c>
    </row>
    <row r="75" spans="1:27" x14ac:dyDescent="0.3">
      <c r="A75">
        <v>74</v>
      </c>
      <c r="B75" t="s">
        <v>500</v>
      </c>
      <c r="C75" t="s">
        <v>501</v>
      </c>
      <c r="D75">
        <v>-78.676128333333295</v>
      </c>
      <c r="E75">
        <v>-1.6570083333333301</v>
      </c>
      <c r="F75" s="1">
        <v>3.8151212000000001</v>
      </c>
      <c r="G75" s="2">
        <f t="shared" si="3"/>
        <v>-0.2396888833333338</v>
      </c>
      <c r="H75">
        <v>1.6</v>
      </c>
      <c r="I75">
        <v>2843.6</v>
      </c>
      <c r="J75">
        <v>223</v>
      </c>
      <c r="K75">
        <v>0.45900002000000001</v>
      </c>
      <c r="L75">
        <v>3.1410000299999998</v>
      </c>
      <c r="M75">
        <v>9.3540000899999995</v>
      </c>
      <c r="N75">
        <v>2.592653E-2</v>
      </c>
      <c r="O75">
        <v>2843.6000976599998</v>
      </c>
      <c r="P75">
        <v>10.26944065</v>
      </c>
      <c r="Q75">
        <v>13.73443604</v>
      </c>
      <c r="R75">
        <v>12</v>
      </c>
      <c r="S75">
        <v>-1.6570082900000001</v>
      </c>
      <c r="T75">
        <v>-78.676124569999999</v>
      </c>
      <c r="U75">
        <v>49.5091362</v>
      </c>
      <c r="V75">
        <v>21</v>
      </c>
      <c r="W75">
        <v>1009</v>
      </c>
      <c r="Y75" s="3">
        <v>1152</v>
      </c>
      <c r="AA75" t="str">
        <f t="shared" si="2"/>
        <v xml:space="preserve"> </v>
      </c>
    </row>
    <row r="76" spans="1:27" x14ac:dyDescent="0.3">
      <c r="A76">
        <v>75</v>
      </c>
      <c r="B76" t="s">
        <v>502</v>
      </c>
      <c r="C76" t="s">
        <v>503</v>
      </c>
      <c r="D76">
        <v>-78.676153333333303</v>
      </c>
      <c r="E76">
        <v>-1.65702999999999</v>
      </c>
      <c r="F76" s="1">
        <v>3.6658515999999999</v>
      </c>
      <c r="G76" s="2">
        <f t="shared" si="3"/>
        <v>-0.31681151666666657</v>
      </c>
      <c r="H76">
        <v>1.6</v>
      </c>
      <c r="I76">
        <v>2843.7</v>
      </c>
      <c r="J76">
        <v>224.81</v>
      </c>
      <c r="K76">
        <v>1.03395009</v>
      </c>
      <c r="L76">
        <v>3.1410000299999998</v>
      </c>
      <c r="M76">
        <v>9.3600006100000002</v>
      </c>
      <c r="N76">
        <v>3.092259E-2</v>
      </c>
      <c r="O76">
        <v>2843.6999511700001</v>
      </c>
      <c r="P76">
        <v>10.2732811</v>
      </c>
      <c r="Q76">
        <v>13.197065350000001</v>
      </c>
      <c r="R76">
        <v>11</v>
      </c>
      <c r="S76">
        <v>-1.6570299900000001</v>
      </c>
      <c r="T76">
        <v>-78.676155089999995</v>
      </c>
      <c r="U76">
        <v>49.503250119999997</v>
      </c>
      <c r="V76">
        <v>20</v>
      </c>
      <c r="W76">
        <v>986.5</v>
      </c>
      <c r="Y76" s="3">
        <v>1157</v>
      </c>
      <c r="AA76" t="str">
        <f t="shared" si="2"/>
        <v xml:space="preserve"> </v>
      </c>
    </row>
    <row r="77" spans="1:27" x14ac:dyDescent="0.3">
      <c r="A77">
        <v>76</v>
      </c>
      <c r="B77" t="s">
        <v>504</v>
      </c>
      <c r="C77" t="s">
        <v>505</v>
      </c>
      <c r="D77">
        <v>-78.676173333333296</v>
      </c>
      <c r="E77">
        <v>-1.6570516666666599</v>
      </c>
      <c r="F77" s="1">
        <v>3.1470118</v>
      </c>
      <c r="G77" s="2">
        <f t="shared" si="3"/>
        <v>-0.50344115833333303</v>
      </c>
      <c r="H77">
        <v>1.6</v>
      </c>
      <c r="I77">
        <v>2843.5</v>
      </c>
      <c r="J77">
        <v>224.46</v>
      </c>
      <c r="K77">
        <v>0.45900002000000001</v>
      </c>
      <c r="L77">
        <v>2.94900012</v>
      </c>
      <c r="M77">
        <v>9.3679504399999995</v>
      </c>
      <c r="N77">
        <v>2.1229919999999999E-2</v>
      </c>
      <c r="O77">
        <v>2843.5</v>
      </c>
      <c r="P77">
        <v>10.27598572</v>
      </c>
      <c r="Q77">
        <v>11.32924175</v>
      </c>
      <c r="R77">
        <v>9</v>
      </c>
      <c r="S77">
        <v>-1.6570516799999999</v>
      </c>
      <c r="T77">
        <v>-78.676170350000007</v>
      </c>
      <c r="U77">
        <v>49.500789640000001</v>
      </c>
      <c r="V77">
        <v>21</v>
      </c>
      <c r="W77">
        <v>988</v>
      </c>
      <c r="Y77" s="3">
        <v>1163.5</v>
      </c>
      <c r="AA77" t="str">
        <f t="shared" si="2"/>
        <v xml:space="preserve"> </v>
      </c>
    </row>
    <row r="78" spans="1:27" x14ac:dyDescent="0.3">
      <c r="A78">
        <v>77</v>
      </c>
      <c r="B78" t="s">
        <v>506</v>
      </c>
      <c r="C78" t="s">
        <v>507</v>
      </c>
      <c r="D78">
        <v>-78.676193333333302</v>
      </c>
      <c r="E78">
        <v>-1.6570733333333301</v>
      </c>
      <c r="F78" s="1">
        <v>2.6744967000000002</v>
      </c>
      <c r="G78" s="2">
        <f t="shared" si="3"/>
        <v>-0.66785213333333349</v>
      </c>
      <c r="H78">
        <v>1.6</v>
      </c>
      <c r="I78">
        <v>2843.2</v>
      </c>
      <c r="J78">
        <v>225.31</v>
      </c>
      <c r="K78">
        <v>0.80400002000000004</v>
      </c>
      <c r="L78">
        <v>0.68895006000000003</v>
      </c>
      <c r="M78">
        <v>10.78095055</v>
      </c>
      <c r="N78">
        <v>0.12326282</v>
      </c>
      <c r="O78">
        <v>2843.1999511700001</v>
      </c>
      <c r="P78">
        <v>10.27804852</v>
      </c>
      <c r="Q78">
        <v>9.6281881299999998</v>
      </c>
      <c r="R78">
        <v>7</v>
      </c>
      <c r="S78">
        <v>-1.6570733799999999</v>
      </c>
      <c r="T78">
        <v>-78.676193240000003</v>
      </c>
      <c r="U78">
        <v>49.506122589999997</v>
      </c>
      <c r="V78">
        <v>21</v>
      </c>
      <c r="W78">
        <v>985.5</v>
      </c>
      <c r="Y78" s="3">
        <v>1166</v>
      </c>
      <c r="AA78" t="str">
        <f t="shared" si="2"/>
        <v xml:space="preserve"> </v>
      </c>
    </row>
    <row r="79" spans="1:27" x14ac:dyDescent="0.3">
      <c r="A79">
        <v>78</v>
      </c>
      <c r="B79" t="s">
        <v>508</v>
      </c>
      <c r="C79" t="s">
        <v>509</v>
      </c>
      <c r="D79">
        <v>-78.676206666666602</v>
      </c>
      <c r="E79">
        <v>-1.6570883333333299</v>
      </c>
      <c r="F79" s="1">
        <v>1.9255758999999999</v>
      </c>
      <c r="G79" s="2">
        <f t="shared" si="3"/>
        <v>-0.37677667500000017</v>
      </c>
      <c r="H79">
        <v>1.6</v>
      </c>
      <c r="I79">
        <v>2842.9</v>
      </c>
      <c r="J79">
        <v>229.31</v>
      </c>
      <c r="K79">
        <v>0.72705001000000002</v>
      </c>
      <c r="L79">
        <v>3.9450001700000001</v>
      </c>
      <c r="M79">
        <v>9.3460502600000002</v>
      </c>
      <c r="N79">
        <v>5.5754239999999997E-2</v>
      </c>
      <c r="O79">
        <v>2842.8999023400002</v>
      </c>
      <c r="P79">
        <v>10.28021526</v>
      </c>
      <c r="Q79">
        <v>6.9320731200000001</v>
      </c>
      <c r="R79">
        <v>6</v>
      </c>
      <c r="S79">
        <v>-1.65708828</v>
      </c>
      <c r="T79">
        <v>-78.676208500000001</v>
      </c>
      <c r="U79">
        <v>49.518966669999998</v>
      </c>
      <c r="V79">
        <v>21</v>
      </c>
      <c r="W79">
        <v>984</v>
      </c>
      <c r="Y79" s="3">
        <v>1166.5</v>
      </c>
      <c r="AA79" t="str">
        <f t="shared" si="2"/>
        <v xml:space="preserve"> </v>
      </c>
    </row>
    <row r="80" spans="1:27" x14ac:dyDescent="0.3">
      <c r="A80">
        <v>79</v>
      </c>
      <c r="B80" t="s">
        <v>510</v>
      </c>
      <c r="C80" t="s">
        <v>511</v>
      </c>
      <c r="D80">
        <v>-78.676221666666606</v>
      </c>
      <c r="E80">
        <v>-1.65709999999999</v>
      </c>
      <c r="F80" s="1">
        <v>1.90859</v>
      </c>
      <c r="G80" s="2">
        <f t="shared" si="3"/>
        <v>-0.20357269999999994</v>
      </c>
      <c r="H80">
        <v>1.6</v>
      </c>
      <c r="I80">
        <v>2842.9</v>
      </c>
      <c r="J80">
        <v>228.07</v>
      </c>
      <c r="K80">
        <v>7.6050010000000001E-2</v>
      </c>
      <c r="L80">
        <v>1.4550000400000001</v>
      </c>
      <c r="M80">
        <v>9.0400505100000004</v>
      </c>
      <c r="N80">
        <v>-4.759443E-2</v>
      </c>
      <c r="O80">
        <v>2842.8999023400002</v>
      </c>
      <c r="P80">
        <v>10.28178692</v>
      </c>
      <c r="Q80">
        <v>6.8709235199999998</v>
      </c>
      <c r="R80">
        <v>6</v>
      </c>
      <c r="S80">
        <v>-1.65709996</v>
      </c>
      <c r="T80">
        <v>-78.676223750000005</v>
      </c>
      <c r="U80">
        <v>49.531661990000003</v>
      </c>
      <c r="V80">
        <v>22</v>
      </c>
      <c r="W80">
        <v>983</v>
      </c>
      <c r="Y80" s="3">
        <v>1166.5</v>
      </c>
      <c r="AA80" t="str">
        <f t="shared" si="2"/>
        <v xml:space="preserve"> </v>
      </c>
    </row>
    <row r="81" spans="1:27" x14ac:dyDescent="0.3">
      <c r="A81">
        <v>80</v>
      </c>
      <c r="B81" t="s">
        <v>512</v>
      </c>
      <c r="C81" t="s">
        <v>513</v>
      </c>
      <c r="D81">
        <v>-78.676234999999906</v>
      </c>
      <c r="E81">
        <v>-1.6571116666666601</v>
      </c>
      <c r="F81" s="1">
        <v>1.5410782999999999</v>
      </c>
      <c r="G81" s="2">
        <f t="shared" si="3"/>
        <v>4.6367866666666611E-2</v>
      </c>
      <c r="H81">
        <v>1.6</v>
      </c>
      <c r="I81">
        <v>2842.4</v>
      </c>
      <c r="J81">
        <v>226.48</v>
      </c>
      <c r="K81">
        <v>1.83795011</v>
      </c>
      <c r="L81">
        <v>3.6769502200000002</v>
      </c>
      <c r="M81">
        <v>9.3850507699999994</v>
      </c>
      <c r="N81">
        <v>6.3427869999999997E-2</v>
      </c>
      <c r="O81">
        <v>2842.3999023400002</v>
      </c>
      <c r="P81">
        <v>10.28324413</v>
      </c>
      <c r="Q81">
        <v>5.5478816000000002</v>
      </c>
      <c r="R81">
        <v>6</v>
      </c>
      <c r="S81">
        <v>-1.6571116400000001</v>
      </c>
      <c r="T81">
        <v>-78.676231380000004</v>
      </c>
      <c r="U81">
        <v>49.548095699999998</v>
      </c>
      <c r="V81">
        <v>22</v>
      </c>
      <c r="W81">
        <v>950.5</v>
      </c>
      <c r="Y81" s="3">
        <v>1167</v>
      </c>
      <c r="AA81" t="str">
        <f t="shared" si="2"/>
        <v xml:space="preserve"> </v>
      </c>
    </row>
    <row r="82" spans="1:27" x14ac:dyDescent="0.3">
      <c r="A82">
        <v>81</v>
      </c>
      <c r="B82" t="s">
        <v>514</v>
      </c>
      <c r="C82" t="s">
        <v>515</v>
      </c>
      <c r="D82">
        <v>-78.676249999999996</v>
      </c>
      <c r="E82">
        <v>-1.65712333333333</v>
      </c>
      <c r="F82" s="1">
        <v>2.0413882999999999</v>
      </c>
      <c r="G82" s="2">
        <f t="shared" si="3"/>
        <v>0.48860018333333349</v>
      </c>
      <c r="H82">
        <v>1.6</v>
      </c>
      <c r="I82">
        <v>2841.9</v>
      </c>
      <c r="J82">
        <v>229.52</v>
      </c>
      <c r="K82">
        <v>0.99600005000000003</v>
      </c>
      <c r="L82">
        <v>4.0990500499999998</v>
      </c>
      <c r="M82">
        <v>9.0529508599999993</v>
      </c>
      <c r="N82">
        <v>3.70937E-2</v>
      </c>
      <c r="O82">
        <v>2841.8999023400002</v>
      </c>
      <c r="P82">
        <v>10.28513145</v>
      </c>
      <c r="Q82">
        <v>7.3489975899999997</v>
      </c>
      <c r="R82">
        <v>7</v>
      </c>
      <c r="S82">
        <v>-1.6571233299999999</v>
      </c>
      <c r="T82">
        <v>-78.676246640000002</v>
      </c>
      <c r="U82">
        <v>49.561145779999997</v>
      </c>
      <c r="V82">
        <v>22</v>
      </c>
      <c r="W82">
        <v>1212.5</v>
      </c>
      <c r="Y82" s="3">
        <v>1171.5</v>
      </c>
      <c r="AA82" t="str">
        <f t="shared" si="2"/>
        <v xml:space="preserve"> </v>
      </c>
    </row>
    <row r="83" spans="1:27" x14ac:dyDescent="0.3">
      <c r="A83">
        <v>82</v>
      </c>
      <c r="B83" t="s">
        <v>516</v>
      </c>
      <c r="C83" t="s">
        <v>517</v>
      </c>
      <c r="D83">
        <v>-78.676266666666606</v>
      </c>
      <c r="E83">
        <v>-1.65713666666666</v>
      </c>
      <c r="F83" s="1">
        <v>2.4315479</v>
      </c>
      <c r="G83" s="2">
        <f t="shared" si="3"/>
        <v>0.60411225000000013</v>
      </c>
      <c r="H83">
        <v>1.6</v>
      </c>
      <c r="I83">
        <v>2841.7</v>
      </c>
      <c r="J83">
        <v>242.62</v>
      </c>
      <c r="K83">
        <v>1.3399500799999999</v>
      </c>
      <c r="L83">
        <v>3.6769502200000002</v>
      </c>
      <c r="M83">
        <v>9.0300006899999996</v>
      </c>
      <c r="N83">
        <v>2.221733E-2</v>
      </c>
      <c r="O83">
        <v>2841.6999511700001</v>
      </c>
      <c r="P83">
        <v>10.2872982</v>
      </c>
      <c r="Q83">
        <v>8.7535724600000009</v>
      </c>
      <c r="R83">
        <v>9</v>
      </c>
      <c r="S83">
        <v>-1.65713668</v>
      </c>
      <c r="T83">
        <v>-78.676269529999999</v>
      </c>
      <c r="U83">
        <v>49.57585907</v>
      </c>
      <c r="V83">
        <v>22</v>
      </c>
      <c r="W83">
        <v>1378.5</v>
      </c>
      <c r="Y83" s="3">
        <v>1180</v>
      </c>
      <c r="AA83" t="str">
        <f t="shared" si="2"/>
        <v xml:space="preserve"> </v>
      </c>
    </row>
    <row r="84" spans="1:27" x14ac:dyDescent="0.3">
      <c r="A84">
        <v>83</v>
      </c>
      <c r="B84" t="s">
        <v>518</v>
      </c>
      <c r="C84" t="s">
        <v>519</v>
      </c>
      <c r="D84">
        <v>-78.6762916666666</v>
      </c>
      <c r="E84">
        <v>-1.6571466666666601</v>
      </c>
      <c r="F84" s="1">
        <v>3.1691446000000001</v>
      </c>
      <c r="G84" s="2">
        <f t="shared" si="3"/>
        <v>0.46758219166666654</v>
      </c>
      <c r="H84">
        <v>1.6</v>
      </c>
      <c r="I84">
        <v>2841.4</v>
      </c>
      <c r="J84">
        <v>256.26</v>
      </c>
      <c r="K84">
        <v>1.1490000499999999</v>
      </c>
      <c r="L84">
        <v>3.4470002700000002</v>
      </c>
      <c r="M84">
        <v>9.0169506100000003</v>
      </c>
      <c r="N84">
        <v>9.9777600000000004E-3</v>
      </c>
      <c r="O84">
        <v>2841.3999023400002</v>
      </c>
      <c r="P84">
        <v>10.289588930000001</v>
      </c>
      <c r="Q84">
        <v>11.408920289999999</v>
      </c>
      <c r="R84">
        <v>10</v>
      </c>
      <c r="S84">
        <v>-1.65714669</v>
      </c>
      <c r="T84">
        <v>-78.676292419999996</v>
      </c>
      <c r="U84">
        <v>49.60329437</v>
      </c>
      <c r="V84">
        <v>22</v>
      </c>
      <c r="W84">
        <v>1635</v>
      </c>
      <c r="Y84" s="3">
        <v>1182</v>
      </c>
      <c r="AA84" t="str">
        <f t="shared" si="2"/>
        <v xml:space="preserve"> </v>
      </c>
    </row>
    <row r="85" spans="1:27" x14ac:dyDescent="0.3">
      <c r="A85">
        <v>84</v>
      </c>
      <c r="B85" t="s">
        <v>520</v>
      </c>
      <c r="C85" t="s">
        <v>521</v>
      </c>
      <c r="D85">
        <v>-78.676321666666595</v>
      </c>
      <c r="E85">
        <v>-1.6571483333333299</v>
      </c>
      <c r="F85" s="1">
        <v>3.3137816999999998</v>
      </c>
      <c r="G85" s="2">
        <f t="shared" si="3"/>
        <v>0.11195210833333347</v>
      </c>
      <c r="H85">
        <v>1.6</v>
      </c>
      <c r="I85">
        <v>2841.1</v>
      </c>
      <c r="J85">
        <v>273.68</v>
      </c>
      <c r="K85">
        <v>1.3399500799999999</v>
      </c>
      <c r="L85">
        <v>3.7540502500000001</v>
      </c>
      <c r="M85">
        <v>9.0160503399999996</v>
      </c>
      <c r="N85">
        <v>2.3879230000000001E-2</v>
      </c>
      <c r="O85">
        <v>2841.1000976599998</v>
      </c>
      <c r="P85">
        <v>10.29335594</v>
      </c>
      <c r="Q85">
        <v>11.92961407</v>
      </c>
      <c r="R85">
        <v>12</v>
      </c>
      <c r="S85">
        <v>-1.6571483600000001</v>
      </c>
      <c r="T85">
        <v>-78.676322940000006</v>
      </c>
      <c r="U85">
        <v>49.619483950000003</v>
      </c>
      <c r="V85">
        <v>22</v>
      </c>
      <c r="W85">
        <v>1807.5</v>
      </c>
      <c r="Y85" s="3">
        <v>1185</v>
      </c>
      <c r="AA85" t="str">
        <f t="shared" si="2"/>
        <v xml:space="preserve"> </v>
      </c>
    </row>
    <row r="86" spans="1:27" x14ac:dyDescent="0.3">
      <c r="A86">
        <v>85</v>
      </c>
      <c r="B86" t="s">
        <v>522</v>
      </c>
      <c r="C86" t="s">
        <v>523</v>
      </c>
      <c r="D86">
        <v>-78.676351666666605</v>
      </c>
      <c r="E86">
        <v>-1.6571433333333301</v>
      </c>
      <c r="F86" s="1">
        <v>3.4882724000000001</v>
      </c>
      <c r="G86" s="2">
        <f t="shared" si="3"/>
        <v>9.6510416666666599E-2</v>
      </c>
      <c r="H86">
        <v>1.6</v>
      </c>
      <c r="I86">
        <v>2841.1</v>
      </c>
      <c r="J86">
        <v>288.23</v>
      </c>
      <c r="K86">
        <v>1.3789501200000001</v>
      </c>
      <c r="L86">
        <v>4.5580501599999996</v>
      </c>
      <c r="M86">
        <v>9.5550003100000005</v>
      </c>
      <c r="N86">
        <v>0.10726947000000001</v>
      </c>
      <c r="O86">
        <v>2841.1000976599998</v>
      </c>
      <c r="P86">
        <v>10.29644871</v>
      </c>
      <c r="Q86">
        <v>12.55778027</v>
      </c>
      <c r="R86">
        <v>11</v>
      </c>
      <c r="S86">
        <v>-1.6571433499999999</v>
      </c>
      <c r="T86">
        <v>-78.676353449999993</v>
      </c>
      <c r="U86">
        <v>49.624279020000003</v>
      </c>
      <c r="V86">
        <v>22</v>
      </c>
      <c r="W86">
        <v>1237</v>
      </c>
      <c r="Y86" s="3">
        <v>1191</v>
      </c>
      <c r="AA86" t="str">
        <f t="shared" si="2"/>
        <v xml:space="preserve"> </v>
      </c>
    </row>
    <row r="87" spans="1:27" x14ac:dyDescent="0.3">
      <c r="A87">
        <v>86</v>
      </c>
      <c r="B87" t="s">
        <v>524</v>
      </c>
      <c r="C87" t="s">
        <v>525</v>
      </c>
      <c r="D87">
        <v>-78.676378333333304</v>
      </c>
      <c r="E87">
        <v>-1.65712833333333</v>
      </c>
      <c r="F87" s="1">
        <v>3.6411449999999999</v>
      </c>
      <c r="G87" s="2">
        <f t="shared" si="3"/>
        <v>0.59163010000000005</v>
      </c>
      <c r="H87">
        <v>1.6</v>
      </c>
      <c r="I87">
        <v>2840.9</v>
      </c>
      <c r="J87">
        <v>304.10000000000002</v>
      </c>
      <c r="K87">
        <v>0.76605003999999999</v>
      </c>
      <c r="L87">
        <v>4.59705019</v>
      </c>
      <c r="M87">
        <v>8.6730003399999998</v>
      </c>
      <c r="N87">
        <v>2.2653759999999998E-2</v>
      </c>
      <c r="O87">
        <v>2840.8999023400002</v>
      </c>
      <c r="P87">
        <v>10.2996664</v>
      </c>
      <c r="Q87">
        <v>13.10812187</v>
      </c>
      <c r="R87">
        <v>14</v>
      </c>
      <c r="S87">
        <v>-1.6571283299999999</v>
      </c>
      <c r="T87">
        <v>-78.676376340000004</v>
      </c>
      <c r="U87">
        <v>49.621879579999998</v>
      </c>
      <c r="V87">
        <v>21</v>
      </c>
      <c r="W87">
        <v>1166</v>
      </c>
      <c r="Y87" s="3">
        <v>1194</v>
      </c>
      <c r="AA87" t="str">
        <f t="shared" si="2"/>
        <v xml:space="preserve"> </v>
      </c>
    </row>
    <row r="88" spans="1:27" x14ac:dyDescent="0.3">
      <c r="A88">
        <v>87</v>
      </c>
      <c r="B88" t="s">
        <v>526</v>
      </c>
      <c r="C88" t="s">
        <v>527</v>
      </c>
      <c r="D88">
        <v>-78.676410000000004</v>
      </c>
      <c r="E88">
        <v>-1.6571050000000001</v>
      </c>
      <c r="F88" s="1">
        <v>4.6299260000000002</v>
      </c>
      <c r="G88" s="2">
        <f t="shared" si="3"/>
        <v>0.95862731666666667</v>
      </c>
      <c r="H88">
        <v>1.6</v>
      </c>
      <c r="I88">
        <v>2840.6</v>
      </c>
      <c r="J88">
        <v>307.04000000000002</v>
      </c>
      <c r="K88">
        <v>1.30200005</v>
      </c>
      <c r="L88">
        <v>3.2170500799999999</v>
      </c>
      <c r="M88">
        <v>8.9539508800000007</v>
      </c>
      <c r="N88">
        <v>-2.09969E-3</v>
      </c>
      <c r="O88">
        <v>2840.6000976599998</v>
      </c>
      <c r="P88">
        <v>10.30367088</v>
      </c>
      <c r="Q88">
        <v>16.667734150000001</v>
      </c>
      <c r="R88">
        <v>16</v>
      </c>
      <c r="S88">
        <v>-1.65710497</v>
      </c>
      <c r="T88">
        <v>-78.67640686</v>
      </c>
      <c r="U88">
        <v>49.618473049999999</v>
      </c>
      <c r="V88">
        <v>21</v>
      </c>
      <c r="W88">
        <v>1340</v>
      </c>
      <c r="Y88" s="3">
        <v>1204</v>
      </c>
      <c r="AA88" t="str">
        <f t="shared" si="2"/>
        <v xml:space="preserve"> </v>
      </c>
    </row>
    <row r="89" spans="1:27" x14ac:dyDescent="0.3">
      <c r="A89">
        <v>88</v>
      </c>
      <c r="B89" t="s">
        <v>528</v>
      </c>
      <c r="C89" t="s">
        <v>529</v>
      </c>
      <c r="D89">
        <v>-78.676446666666607</v>
      </c>
      <c r="E89">
        <v>-1.6570733333333301</v>
      </c>
      <c r="F89" s="1">
        <v>5.3474493000000001</v>
      </c>
      <c r="G89" s="2">
        <f t="shared" si="3"/>
        <v>0.51536596666666634</v>
      </c>
      <c r="H89">
        <v>1.5</v>
      </c>
      <c r="I89">
        <v>2840</v>
      </c>
      <c r="J89">
        <v>311.69</v>
      </c>
      <c r="K89">
        <v>0.42105000999999997</v>
      </c>
      <c r="L89">
        <v>3.4470002700000002</v>
      </c>
      <c r="M89">
        <v>9.0559501600000001</v>
      </c>
      <c r="N89">
        <v>7.6782700000000001E-3</v>
      </c>
      <c r="O89">
        <v>2840</v>
      </c>
      <c r="P89">
        <v>10.307777400000001</v>
      </c>
      <c r="Q89">
        <v>19.250816350000001</v>
      </c>
      <c r="R89">
        <v>17</v>
      </c>
      <c r="S89">
        <v>-1.6570733799999999</v>
      </c>
      <c r="T89">
        <v>-78.676445009999995</v>
      </c>
      <c r="U89">
        <v>49.616531369999997</v>
      </c>
      <c r="V89">
        <v>22</v>
      </c>
      <c r="W89">
        <v>1424.5</v>
      </c>
      <c r="Y89" s="3">
        <v>1206</v>
      </c>
      <c r="AA89" t="str">
        <f t="shared" si="2"/>
        <v xml:space="preserve"> </v>
      </c>
    </row>
    <row r="90" spans="1:27" x14ac:dyDescent="0.3">
      <c r="A90">
        <v>89</v>
      </c>
      <c r="B90" t="s">
        <v>530</v>
      </c>
      <c r="C90" t="s">
        <v>531</v>
      </c>
      <c r="D90">
        <v>-78.676485</v>
      </c>
      <c r="E90">
        <v>-1.6570383333333301</v>
      </c>
      <c r="F90" s="1">
        <v>5.6351789999999999</v>
      </c>
      <c r="G90" s="2">
        <f t="shared" si="3"/>
        <v>3.6587983333333428E-2</v>
      </c>
      <c r="H90">
        <v>1.5</v>
      </c>
      <c r="I90">
        <v>2839.8</v>
      </c>
      <c r="J90">
        <v>311.74</v>
      </c>
      <c r="K90">
        <v>0.34394999999999998</v>
      </c>
      <c r="L90">
        <v>4.0990500499999998</v>
      </c>
      <c r="M90">
        <v>9.0199508700000006</v>
      </c>
      <c r="N90">
        <v>2.9563490000000001E-2</v>
      </c>
      <c r="O90">
        <v>2839.8000488299999</v>
      </c>
      <c r="P90">
        <v>10.312473300000001</v>
      </c>
      <c r="Q90">
        <v>20.286643980000001</v>
      </c>
      <c r="R90">
        <v>18</v>
      </c>
      <c r="S90">
        <v>-1.65703833</v>
      </c>
      <c r="T90">
        <v>-78.676483149999996</v>
      </c>
      <c r="U90">
        <v>49.609977720000003</v>
      </c>
      <c r="V90">
        <v>23</v>
      </c>
      <c r="W90">
        <v>1452</v>
      </c>
      <c r="Y90" s="3">
        <v>1209.5</v>
      </c>
      <c r="AA90" t="str">
        <f t="shared" si="2"/>
        <v xml:space="preserve"> </v>
      </c>
    </row>
    <row r="91" spans="1:27" x14ac:dyDescent="0.3">
      <c r="A91">
        <v>90</v>
      </c>
      <c r="B91" t="s">
        <v>532</v>
      </c>
      <c r="C91" t="s">
        <v>533</v>
      </c>
      <c r="D91">
        <v>-78.676523333333293</v>
      </c>
      <c r="E91">
        <v>-1.65700166666666</v>
      </c>
      <c r="F91" s="1">
        <v>5.4987773999999998</v>
      </c>
      <c r="G91" s="2">
        <f t="shared" si="3"/>
        <v>-0.14549489166666704</v>
      </c>
      <c r="H91">
        <v>1.6</v>
      </c>
      <c r="I91">
        <v>2839.6</v>
      </c>
      <c r="J91">
        <v>311.62</v>
      </c>
      <c r="K91">
        <v>0.42105000999999997</v>
      </c>
      <c r="L91">
        <v>2.8729500799999999</v>
      </c>
      <c r="M91">
        <v>9.1999502199999998</v>
      </c>
      <c r="N91">
        <v>2.4138699999999998E-3</v>
      </c>
      <c r="O91">
        <v>2839.6000976599998</v>
      </c>
      <c r="P91">
        <v>10.317678450000001</v>
      </c>
      <c r="Q91">
        <v>19.795598980000001</v>
      </c>
      <c r="R91">
        <v>18</v>
      </c>
      <c r="S91">
        <v>-1.65700161</v>
      </c>
      <c r="T91">
        <v>-78.676521300000005</v>
      </c>
      <c r="U91">
        <v>49.604866029999997</v>
      </c>
      <c r="V91">
        <v>23</v>
      </c>
      <c r="W91">
        <v>1434.5</v>
      </c>
      <c r="Y91" s="3">
        <v>1211</v>
      </c>
      <c r="AA91" t="str">
        <f t="shared" si="2"/>
        <v xml:space="preserve"> </v>
      </c>
    </row>
    <row r="92" spans="1:27" x14ac:dyDescent="0.3">
      <c r="A92">
        <v>91</v>
      </c>
      <c r="B92" t="s">
        <v>534</v>
      </c>
      <c r="C92" t="s">
        <v>535</v>
      </c>
      <c r="D92">
        <v>-78.676558333333304</v>
      </c>
      <c r="E92">
        <v>-1.656965</v>
      </c>
      <c r="F92" s="1">
        <v>5.4014949999999997</v>
      </c>
      <c r="G92" s="2">
        <f t="shared" si="3"/>
        <v>-0.14776799166666646</v>
      </c>
      <c r="H92">
        <v>1.6</v>
      </c>
      <c r="I92">
        <v>2839.2</v>
      </c>
      <c r="J92">
        <v>311.86</v>
      </c>
      <c r="K92">
        <v>-0.53595000999999998</v>
      </c>
      <c r="L92">
        <v>4.0219502399999998</v>
      </c>
      <c r="M92">
        <v>9.2329502100000003</v>
      </c>
      <c r="N92">
        <v>4.7050059999999998E-2</v>
      </c>
      <c r="O92">
        <v>2839.1999511700001</v>
      </c>
      <c r="P92">
        <v>10.322103500000001</v>
      </c>
      <c r="Q92">
        <v>19.44538116</v>
      </c>
      <c r="R92">
        <v>17</v>
      </c>
      <c r="S92">
        <v>-1.6569650199999999</v>
      </c>
      <c r="T92">
        <v>-78.676559449999999</v>
      </c>
      <c r="U92">
        <v>49.599601749999998</v>
      </c>
      <c r="V92">
        <v>22</v>
      </c>
      <c r="W92">
        <v>1418</v>
      </c>
      <c r="Y92" s="3">
        <v>1212.5</v>
      </c>
      <c r="AA92" t="str">
        <f t="shared" si="2"/>
        <v xml:space="preserve"> </v>
      </c>
    </row>
    <row r="93" spans="1:27" x14ac:dyDescent="0.3">
      <c r="A93">
        <v>92</v>
      </c>
      <c r="B93" t="s">
        <v>536</v>
      </c>
      <c r="C93" t="s">
        <v>537</v>
      </c>
      <c r="D93">
        <v>-78.676596666666597</v>
      </c>
      <c r="E93">
        <v>-1.65693166666666</v>
      </c>
      <c r="F93" s="1">
        <v>5.223916</v>
      </c>
      <c r="G93" s="2">
        <f t="shared" si="3"/>
        <v>-9.6553249999999632E-2</v>
      </c>
      <c r="H93">
        <v>1.6</v>
      </c>
      <c r="I93">
        <v>2839.3</v>
      </c>
      <c r="J93">
        <v>310.29000000000002</v>
      </c>
      <c r="K93">
        <v>0.19095001</v>
      </c>
      <c r="L93">
        <v>3.29400015</v>
      </c>
      <c r="M93">
        <v>9.2040004700000004</v>
      </c>
      <c r="N93">
        <v>1.5692290000000001E-2</v>
      </c>
      <c r="O93">
        <v>2839.3000488299999</v>
      </c>
      <c r="P93">
        <v>10.32824802</v>
      </c>
      <c r="Q93">
        <v>18.80609703</v>
      </c>
      <c r="R93">
        <v>17</v>
      </c>
      <c r="S93">
        <v>-1.65693164</v>
      </c>
      <c r="T93">
        <v>-78.676597599999994</v>
      </c>
      <c r="U93">
        <v>49.593086239999998</v>
      </c>
      <c r="V93">
        <v>22</v>
      </c>
      <c r="W93">
        <v>1390</v>
      </c>
      <c r="Y93" s="3">
        <v>1218.5</v>
      </c>
      <c r="AA93" t="str">
        <f t="shared" si="2"/>
        <v xml:space="preserve"> </v>
      </c>
    </row>
    <row r="94" spans="1:27" x14ac:dyDescent="0.3">
      <c r="A94">
        <v>93</v>
      </c>
      <c r="B94" t="s">
        <v>538</v>
      </c>
      <c r="C94" t="s">
        <v>539</v>
      </c>
      <c r="D94">
        <v>-78.676631666666594</v>
      </c>
      <c r="E94">
        <v>-1.65689833333333</v>
      </c>
      <c r="F94" s="1">
        <v>5.2095037</v>
      </c>
      <c r="G94" s="2">
        <f t="shared" si="3"/>
        <v>-5.9707966666666591E-2</v>
      </c>
      <c r="H94">
        <v>1.5</v>
      </c>
      <c r="I94">
        <v>2839.3</v>
      </c>
      <c r="J94">
        <v>310.89</v>
      </c>
      <c r="K94">
        <v>0.15300000999999999</v>
      </c>
      <c r="L94">
        <v>3.7920002899999998</v>
      </c>
      <c r="M94">
        <v>9.2100000400000006</v>
      </c>
      <c r="N94">
        <v>3.4419239999999997E-2</v>
      </c>
      <c r="O94">
        <v>2839.3000488299999</v>
      </c>
      <c r="P94">
        <v>10.332814219999999</v>
      </c>
      <c r="Q94">
        <v>18.754213329999999</v>
      </c>
      <c r="R94">
        <v>17</v>
      </c>
      <c r="S94">
        <v>-1.6568983799999999</v>
      </c>
      <c r="T94">
        <v>-78.676628109999996</v>
      </c>
      <c r="U94">
        <v>49.586280819999999</v>
      </c>
      <c r="V94">
        <v>21</v>
      </c>
      <c r="W94">
        <v>1386</v>
      </c>
      <c r="Y94" s="3">
        <v>1219.5</v>
      </c>
      <c r="AA94" t="str">
        <f t="shared" si="2"/>
        <v xml:space="preserve"> </v>
      </c>
    </row>
    <row r="95" spans="1:27" x14ac:dyDescent="0.3">
      <c r="A95">
        <v>94</v>
      </c>
      <c r="B95" t="s">
        <v>540</v>
      </c>
      <c r="C95" t="s">
        <v>541</v>
      </c>
      <c r="D95">
        <v>-78.676665</v>
      </c>
      <c r="E95">
        <v>-1.65686666666666</v>
      </c>
      <c r="F95" s="1">
        <v>5.121486</v>
      </c>
      <c r="G95" s="2">
        <f t="shared" si="3"/>
        <v>2.5092683333333587E-2</v>
      </c>
      <c r="H95">
        <v>1.5</v>
      </c>
      <c r="I95">
        <v>2839.2</v>
      </c>
      <c r="J95">
        <v>311.5</v>
      </c>
      <c r="K95">
        <v>0.57405001</v>
      </c>
      <c r="L95">
        <v>2.8339500399999999</v>
      </c>
      <c r="M95">
        <v>9.1860008200000003</v>
      </c>
      <c r="N95">
        <v>6.8581000000000002E-4</v>
      </c>
      <c r="O95">
        <v>2839.1999511700001</v>
      </c>
      <c r="P95">
        <v>10.337386130000001</v>
      </c>
      <c r="Q95">
        <v>18.437349319999999</v>
      </c>
      <c r="R95">
        <v>17</v>
      </c>
      <c r="S95">
        <v>-1.6568666700000001</v>
      </c>
      <c r="T95">
        <v>-78.676666260000005</v>
      </c>
      <c r="U95">
        <v>49.580657960000003</v>
      </c>
      <c r="V95">
        <v>21</v>
      </c>
      <c r="W95">
        <v>1409</v>
      </c>
      <c r="Y95" s="3">
        <v>1222</v>
      </c>
      <c r="AA95" t="str">
        <f t="shared" si="2"/>
        <v xml:space="preserve"> </v>
      </c>
    </row>
    <row r="96" spans="1:27" x14ac:dyDescent="0.3">
      <c r="A96">
        <v>95</v>
      </c>
      <c r="B96" t="s">
        <v>542</v>
      </c>
      <c r="C96" t="s">
        <v>543</v>
      </c>
      <c r="D96">
        <v>-78.676699999999997</v>
      </c>
      <c r="E96">
        <v>-1.65683333333333</v>
      </c>
      <c r="F96" s="1">
        <v>5.2985506000000004</v>
      </c>
      <c r="G96" s="2">
        <f t="shared" si="3"/>
        <v>0.31591091666666676</v>
      </c>
      <c r="H96">
        <v>1.5</v>
      </c>
      <c r="I96">
        <v>2839.3</v>
      </c>
      <c r="J96">
        <v>314.38</v>
      </c>
      <c r="K96">
        <v>-3.7949999999999998E-2</v>
      </c>
      <c r="L96">
        <v>3.4860000599999998</v>
      </c>
      <c r="M96">
        <v>9.0529508599999993</v>
      </c>
      <c r="N96">
        <v>7.8896299999999999E-3</v>
      </c>
      <c r="O96">
        <v>2839.3000488299999</v>
      </c>
      <c r="P96">
        <v>10.34210873</v>
      </c>
      <c r="Q96">
        <v>19.074781420000001</v>
      </c>
      <c r="R96">
        <v>18</v>
      </c>
      <c r="S96">
        <v>-1.65683329</v>
      </c>
      <c r="T96">
        <v>-78.67669678</v>
      </c>
      <c r="U96">
        <v>49.576251980000002</v>
      </c>
      <c r="V96">
        <v>22</v>
      </c>
      <c r="W96">
        <v>1443.5</v>
      </c>
      <c r="Y96" s="3">
        <v>1222.5</v>
      </c>
      <c r="AA96" t="str">
        <f t="shared" si="2"/>
        <v xml:space="preserve"> </v>
      </c>
    </row>
    <row r="97" spans="1:27" x14ac:dyDescent="0.3">
      <c r="A97">
        <v>96</v>
      </c>
      <c r="B97" t="s">
        <v>544</v>
      </c>
      <c r="C97" t="s">
        <v>545</v>
      </c>
      <c r="D97">
        <v>-78.676734999999994</v>
      </c>
      <c r="E97">
        <v>-1.65679833333333</v>
      </c>
      <c r="F97" s="1">
        <v>5.6351789999999999</v>
      </c>
      <c r="G97" s="2">
        <f t="shared" si="3"/>
        <v>0.10937844166666626</v>
      </c>
      <c r="H97">
        <v>1.5</v>
      </c>
      <c r="I97">
        <v>2838.9</v>
      </c>
      <c r="J97">
        <v>313.56</v>
      </c>
      <c r="K97">
        <v>0.57405001</v>
      </c>
      <c r="L97">
        <v>3.4090502300000001</v>
      </c>
      <c r="M97">
        <v>9.1060504899999994</v>
      </c>
      <c r="N97">
        <v>1.18838E-2</v>
      </c>
      <c r="O97">
        <v>2838.8999023400002</v>
      </c>
      <c r="P97">
        <v>10.34645939</v>
      </c>
      <c r="Q97">
        <v>20.286643980000001</v>
      </c>
      <c r="R97">
        <v>18</v>
      </c>
      <c r="S97">
        <v>-1.65679836</v>
      </c>
      <c r="T97">
        <v>-78.676734920000001</v>
      </c>
      <c r="U97">
        <v>49.57282257</v>
      </c>
      <c r="V97">
        <v>22</v>
      </c>
      <c r="W97">
        <v>1469</v>
      </c>
      <c r="Y97" s="3">
        <v>1223</v>
      </c>
      <c r="AA97" t="str">
        <f t="shared" si="2"/>
        <v xml:space="preserve"> </v>
      </c>
    </row>
    <row r="98" spans="1:27" x14ac:dyDescent="0.3">
      <c r="A98">
        <v>97</v>
      </c>
      <c r="B98" t="s">
        <v>546</v>
      </c>
      <c r="C98" t="s">
        <v>547</v>
      </c>
      <c r="D98">
        <v>-78.676771666666596</v>
      </c>
      <c r="E98">
        <v>-1.65676333333333</v>
      </c>
      <c r="F98" s="1">
        <v>5.5281167</v>
      </c>
      <c r="G98" s="2">
        <f t="shared" si="3"/>
        <v>-2.0803333333333729E-2</v>
      </c>
      <c r="H98">
        <v>1.5</v>
      </c>
      <c r="I98">
        <v>2838.7</v>
      </c>
      <c r="J98">
        <v>313.22000000000003</v>
      </c>
      <c r="K98">
        <v>0.42105000999999997</v>
      </c>
      <c r="L98">
        <v>3.4090502300000001</v>
      </c>
      <c r="M98">
        <v>9.0970506699999998</v>
      </c>
      <c r="N98">
        <v>1.022846E-2</v>
      </c>
      <c r="O98">
        <v>2838.6999511700001</v>
      </c>
      <c r="P98">
        <v>10.35130405</v>
      </c>
      <c r="Q98">
        <v>19.90122032</v>
      </c>
      <c r="R98">
        <v>18</v>
      </c>
      <c r="S98">
        <v>-1.65676332</v>
      </c>
      <c r="T98">
        <v>-78.676773069999996</v>
      </c>
      <c r="U98">
        <v>49.568092350000001</v>
      </c>
      <c r="V98">
        <v>22</v>
      </c>
      <c r="W98">
        <v>1496</v>
      </c>
      <c r="Y98" s="3">
        <v>1223.5</v>
      </c>
      <c r="AA98" t="str">
        <f t="shared" si="2"/>
        <v xml:space="preserve"> </v>
      </c>
    </row>
    <row r="99" spans="1:27" x14ac:dyDescent="0.3">
      <c r="A99">
        <v>98</v>
      </c>
      <c r="B99" t="s">
        <v>548</v>
      </c>
      <c r="C99" t="s">
        <v>549</v>
      </c>
      <c r="D99">
        <v>-78.676808333333298</v>
      </c>
      <c r="E99">
        <v>-1.65672833333333</v>
      </c>
      <c r="F99" s="1">
        <v>5.6454734999999996</v>
      </c>
      <c r="G99" s="2">
        <f t="shared" si="3"/>
        <v>6.0951808333333135E-2</v>
      </c>
      <c r="H99">
        <v>1.5</v>
      </c>
      <c r="I99">
        <v>2838.3</v>
      </c>
      <c r="J99">
        <v>311.45999999999998</v>
      </c>
      <c r="K99">
        <v>0.22905001</v>
      </c>
      <c r="L99">
        <v>3.3709502200000001</v>
      </c>
      <c r="M99">
        <v>9.0900001499999998</v>
      </c>
      <c r="N99">
        <v>7.5445199999999999E-3</v>
      </c>
      <c r="O99">
        <v>2838.3000488299999</v>
      </c>
      <c r="P99">
        <v>10.35629177</v>
      </c>
      <c r="Q99">
        <v>20.323703770000002</v>
      </c>
      <c r="R99">
        <v>18</v>
      </c>
      <c r="S99">
        <v>-1.6567283900000001</v>
      </c>
      <c r="T99">
        <v>-78.676811220000005</v>
      </c>
      <c r="U99">
        <v>49.564319609999998</v>
      </c>
      <c r="V99">
        <v>22</v>
      </c>
      <c r="W99">
        <v>1519.5</v>
      </c>
      <c r="Y99" s="3">
        <v>1228</v>
      </c>
      <c r="AA99" t="str">
        <f t="shared" si="2"/>
        <v xml:space="preserve"> </v>
      </c>
    </row>
    <row r="100" spans="1:27" x14ac:dyDescent="0.3">
      <c r="A100">
        <v>99</v>
      </c>
      <c r="B100" t="s">
        <v>550</v>
      </c>
      <c r="C100" t="s">
        <v>551</v>
      </c>
      <c r="D100">
        <v>-78.676846666666606</v>
      </c>
      <c r="E100">
        <v>-1.656695</v>
      </c>
      <c r="F100" s="1">
        <v>5.6305465999999997</v>
      </c>
      <c r="G100" s="2">
        <f t="shared" si="3"/>
        <v>2.7880766666667167E-2</v>
      </c>
      <c r="H100">
        <v>1.5</v>
      </c>
      <c r="I100">
        <v>2837.9</v>
      </c>
      <c r="J100">
        <v>312.61</v>
      </c>
      <c r="K100">
        <v>7.6050010000000001E-2</v>
      </c>
      <c r="L100">
        <v>4.4050502800000002</v>
      </c>
      <c r="M100">
        <v>9.06300068</v>
      </c>
      <c r="N100">
        <v>4.6228709999999999E-2</v>
      </c>
      <c r="O100">
        <v>2837.8999023400002</v>
      </c>
      <c r="P100">
        <v>10.36234093</v>
      </c>
      <c r="Q100">
        <v>20.269968030000001</v>
      </c>
      <c r="R100">
        <v>19</v>
      </c>
      <c r="S100">
        <v>-1.65669501</v>
      </c>
      <c r="T100">
        <v>-78.676849369999999</v>
      </c>
      <c r="U100">
        <v>49.559513090000003</v>
      </c>
      <c r="V100">
        <v>22</v>
      </c>
      <c r="W100">
        <v>1532.5</v>
      </c>
      <c r="Y100" s="3">
        <v>1232</v>
      </c>
      <c r="AA100" t="str">
        <f t="shared" si="2"/>
        <v xml:space="preserve"> </v>
      </c>
    </row>
    <row r="101" spans="1:27" x14ac:dyDescent="0.3">
      <c r="A101">
        <v>100</v>
      </c>
      <c r="B101" t="s">
        <v>552</v>
      </c>
      <c r="C101" t="s">
        <v>553</v>
      </c>
      <c r="D101">
        <v>-78.676884999999999</v>
      </c>
      <c r="E101">
        <v>-1.65666166666666</v>
      </c>
      <c r="F101" s="1">
        <v>5.7231965000000002</v>
      </c>
      <c r="G101" s="2">
        <f t="shared" si="3"/>
        <v>8.9775891666666954E-2</v>
      </c>
      <c r="H101">
        <v>1.5</v>
      </c>
      <c r="I101">
        <v>2837.8</v>
      </c>
      <c r="J101">
        <v>312.44</v>
      </c>
      <c r="K101">
        <v>-0.22905001</v>
      </c>
      <c r="L101">
        <v>3.90705013</v>
      </c>
      <c r="M101">
        <v>9.1429500600000004</v>
      </c>
      <c r="N101">
        <v>3.2802520000000002E-2</v>
      </c>
      <c r="O101">
        <v>2837.8000488299999</v>
      </c>
      <c r="P101">
        <v>10.367524149999999</v>
      </c>
      <c r="Q101">
        <v>20.60350609</v>
      </c>
      <c r="R101">
        <v>19</v>
      </c>
      <c r="S101">
        <v>-1.6566616300000001</v>
      </c>
      <c r="T101">
        <v>-78.67688751</v>
      </c>
      <c r="U101">
        <v>49.554901119999997</v>
      </c>
      <c r="V101">
        <v>22</v>
      </c>
      <c r="W101">
        <v>1551.5</v>
      </c>
      <c r="Y101" s="3">
        <v>1236</v>
      </c>
      <c r="AA101" t="str">
        <f t="shared" si="2"/>
        <v xml:space="preserve"> </v>
      </c>
    </row>
    <row r="102" spans="1:27" x14ac:dyDescent="0.3">
      <c r="A102">
        <v>101</v>
      </c>
      <c r="B102" t="s">
        <v>554</v>
      </c>
      <c r="C102" t="s">
        <v>555</v>
      </c>
      <c r="D102">
        <v>-78.676923333333306</v>
      </c>
      <c r="E102">
        <v>-1.65662666666666</v>
      </c>
      <c r="F102" s="1">
        <v>5.8153315000000001</v>
      </c>
      <c r="G102" s="2">
        <f t="shared" si="3"/>
        <v>0.18182563333333332</v>
      </c>
      <c r="H102">
        <v>1.5</v>
      </c>
      <c r="I102">
        <v>2837.5</v>
      </c>
      <c r="J102">
        <v>312.23</v>
      </c>
      <c r="K102">
        <v>0.42105000999999997</v>
      </c>
      <c r="L102">
        <v>3.2170500799999999</v>
      </c>
      <c r="M102">
        <v>9.0960006700000005</v>
      </c>
      <c r="N102">
        <v>3.4367400000000002E-3</v>
      </c>
      <c r="O102">
        <v>2837.5</v>
      </c>
      <c r="P102">
        <v>10.372701640000001</v>
      </c>
      <c r="Q102">
        <v>20.935192109999999</v>
      </c>
      <c r="R102">
        <v>19</v>
      </c>
      <c r="S102">
        <v>-1.6566266999999999</v>
      </c>
      <c r="T102">
        <v>-78.676925659999995</v>
      </c>
      <c r="U102">
        <v>49.550640110000003</v>
      </c>
      <c r="V102">
        <v>22</v>
      </c>
      <c r="W102">
        <v>1562</v>
      </c>
      <c r="Y102" s="3">
        <v>1237</v>
      </c>
      <c r="AA102" t="str">
        <f t="shared" si="2"/>
        <v xml:space="preserve"> </v>
      </c>
    </row>
    <row r="103" spans="1:27" x14ac:dyDescent="0.3">
      <c r="A103">
        <v>102</v>
      </c>
      <c r="B103" t="s">
        <v>556</v>
      </c>
      <c r="C103" t="s">
        <v>557</v>
      </c>
      <c r="D103">
        <v>-78.676963333333305</v>
      </c>
      <c r="E103">
        <v>-1.65659166666666</v>
      </c>
      <c r="F103" s="1">
        <v>6.0464419999999999</v>
      </c>
      <c r="G103" s="2">
        <f t="shared" si="3"/>
        <v>0.1516284583333333</v>
      </c>
      <c r="H103">
        <v>1.5</v>
      </c>
      <c r="I103">
        <v>2837.4</v>
      </c>
      <c r="J103">
        <v>311.51</v>
      </c>
      <c r="K103">
        <v>0.88095003000000005</v>
      </c>
      <c r="L103">
        <v>2.8729500799999999</v>
      </c>
      <c r="M103">
        <v>9.1660509099999992</v>
      </c>
      <c r="N103">
        <v>2.2880399999999999E-3</v>
      </c>
      <c r="O103">
        <v>2837.3999023400002</v>
      </c>
      <c r="P103">
        <v>10.37751007</v>
      </c>
      <c r="Q103">
        <v>21.767190930000002</v>
      </c>
      <c r="R103">
        <v>19</v>
      </c>
      <c r="S103">
        <v>-1.65659165</v>
      </c>
      <c r="T103">
        <v>-78.676963810000004</v>
      </c>
      <c r="U103">
        <v>49.543151860000002</v>
      </c>
      <c r="V103">
        <v>22</v>
      </c>
      <c r="W103">
        <v>1576.5</v>
      </c>
      <c r="Y103" s="3">
        <v>1238.5</v>
      </c>
      <c r="AA103" t="str">
        <f t="shared" si="2"/>
        <v xml:space="preserve"> </v>
      </c>
    </row>
    <row r="104" spans="1:27" x14ac:dyDescent="0.3">
      <c r="A104">
        <v>103</v>
      </c>
      <c r="B104" t="s">
        <v>558</v>
      </c>
      <c r="C104" t="s">
        <v>559</v>
      </c>
      <c r="D104">
        <v>-78.677003333333303</v>
      </c>
      <c r="E104">
        <v>-1.65655666666666</v>
      </c>
      <c r="F104" s="1">
        <v>6.0346029999999997</v>
      </c>
      <c r="G104" s="2">
        <f t="shared" si="3"/>
        <v>-0.25843329166666656</v>
      </c>
      <c r="H104">
        <v>1.5</v>
      </c>
      <c r="I104">
        <v>2837.3</v>
      </c>
      <c r="J104">
        <v>311.63</v>
      </c>
      <c r="K104">
        <v>0.19095001</v>
      </c>
      <c r="L104">
        <v>3.6010501399999999</v>
      </c>
      <c r="M104">
        <v>9.22005081</v>
      </c>
      <c r="N104">
        <v>2.8191509999999999E-2</v>
      </c>
      <c r="O104">
        <v>2837.3000488299999</v>
      </c>
      <c r="P104">
        <v>10.38257217</v>
      </c>
      <c r="Q104">
        <v>21.724571229999999</v>
      </c>
      <c r="R104">
        <v>19</v>
      </c>
      <c r="S104">
        <v>-1.6565567299999999</v>
      </c>
      <c r="T104">
        <v>-78.677001950000005</v>
      </c>
      <c r="U104">
        <v>49.539821619999998</v>
      </c>
      <c r="V104">
        <v>22</v>
      </c>
      <c r="W104">
        <v>1588.5</v>
      </c>
      <c r="Y104" s="3">
        <v>1249.5</v>
      </c>
      <c r="AA104" t="str">
        <f t="shared" si="2"/>
        <v xml:space="preserve"> </v>
      </c>
    </row>
    <row r="105" spans="1:27" x14ac:dyDescent="0.3">
      <c r="A105">
        <v>104</v>
      </c>
      <c r="B105" t="s">
        <v>560</v>
      </c>
      <c r="C105" t="s">
        <v>561</v>
      </c>
      <c r="D105">
        <v>-78.677041666666597</v>
      </c>
      <c r="E105">
        <v>-1.65652166666666</v>
      </c>
      <c r="F105" s="1">
        <v>5.6578270000000002</v>
      </c>
      <c r="G105" s="2">
        <f t="shared" si="3"/>
        <v>-0.10204333333333371</v>
      </c>
      <c r="H105">
        <v>1.5</v>
      </c>
      <c r="I105">
        <v>2837.1</v>
      </c>
      <c r="J105">
        <v>312.47000000000003</v>
      </c>
      <c r="K105">
        <v>-3.7949999999999998E-2</v>
      </c>
      <c r="L105">
        <v>3.17895007</v>
      </c>
      <c r="M105">
        <v>9.2689504599999992</v>
      </c>
      <c r="N105">
        <v>1.7879720000000002E-2</v>
      </c>
      <c r="O105">
        <v>2837.1000976599998</v>
      </c>
      <c r="P105">
        <v>10.387295719999999</v>
      </c>
      <c r="Q105">
        <v>20.36817551</v>
      </c>
      <c r="R105">
        <v>19</v>
      </c>
      <c r="S105">
        <v>-1.65652168</v>
      </c>
      <c r="T105">
        <v>-78.677040099999999</v>
      </c>
      <c r="U105">
        <v>49.53534698</v>
      </c>
      <c r="V105">
        <v>22</v>
      </c>
      <c r="W105">
        <v>1570.5</v>
      </c>
      <c r="Y105" s="3">
        <v>1250.5</v>
      </c>
      <c r="AA105" t="str">
        <f t="shared" si="2"/>
        <v xml:space="preserve"> </v>
      </c>
    </row>
    <row r="106" spans="1:27" x14ac:dyDescent="0.3">
      <c r="A106">
        <v>105</v>
      </c>
      <c r="B106" t="s">
        <v>562</v>
      </c>
      <c r="C106" t="s">
        <v>563</v>
      </c>
      <c r="D106">
        <v>-78.677078333333299</v>
      </c>
      <c r="E106">
        <v>-1.656485</v>
      </c>
      <c r="F106" s="1">
        <v>5.8076109999999996</v>
      </c>
      <c r="G106" s="2">
        <f t="shared" si="3"/>
        <v>-7.4935291666666862E-2</v>
      </c>
      <c r="H106">
        <v>1.5</v>
      </c>
      <c r="I106">
        <v>2837.1</v>
      </c>
      <c r="J106">
        <v>314.94</v>
      </c>
      <c r="K106">
        <v>0.30600001999999998</v>
      </c>
      <c r="L106">
        <v>3.5620501</v>
      </c>
      <c r="M106">
        <v>9.3040504500000001</v>
      </c>
      <c r="N106">
        <v>3.5035190000000001E-2</v>
      </c>
      <c r="O106">
        <v>2837.1000976599998</v>
      </c>
      <c r="P106">
        <v>10.3942728</v>
      </c>
      <c r="Q106">
        <v>20.907398220000001</v>
      </c>
      <c r="R106">
        <v>19</v>
      </c>
      <c r="S106">
        <v>-1.65648496</v>
      </c>
      <c r="T106">
        <v>-78.677078249999994</v>
      </c>
      <c r="U106">
        <v>49.529205320000003</v>
      </c>
      <c r="V106">
        <v>22</v>
      </c>
      <c r="W106">
        <v>1532</v>
      </c>
      <c r="Y106" s="3">
        <v>1252.5</v>
      </c>
      <c r="AA106" t="str">
        <f t="shared" si="2"/>
        <v xml:space="preserve"> </v>
      </c>
    </row>
    <row r="107" spans="1:27" x14ac:dyDescent="0.3">
      <c r="A107">
        <v>106</v>
      </c>
      <c r="B107" t="s">
        <v>564</v>
      </c>
      <c r="C107" t="s">
        <v>565</v>
      </c>
      <c r="D107">
        <v>-78.677116666666606</v>
      </c>
      <c r="E107">
        <v>-1.65645166666666</v>
      </c>
      <c r="F107" s="1">
        <v>5.4550260000000002</v>
      </c>
      <c r="G107" s="2">
        <f t="shared" si="3"/>
        <v>-0.29141874999999923</v>
      </c>
      <c r="H107">
        <v>1.5</v>
      </c>
      <c r="I107">
        <v>2836.8</v>
      </c>
      <c r="J107">
        <v>309.79000000000002</v>
      </c>
      <c r="K107">
        <v>-0.61200005000000002</v>
      </c>
      <c r="L107">
        <v>3.90705013</v>
      </c>
      <c r="M107">
        <v>9.2640008900000002</v>
      </c>
      <c r="N107">
        <v>4.578894E-2</v>
      </c>
      <c r="O107">
        <v>2836.8000488299999</v>
      </c>
      <c r="P107">
        <v>10.3979702</v>
      </c>
      <c r="Q107">
        <v>19.638093949999998</v>
      </c>
      <c r="R107">
        <v>18</v>
      </c>
      <c r="S107">
        <v>-1.6564517000000001</v>
      </c>
      <c r="T107">
        <v>-78.677116389999995</v>
      </c>
      <c r="U107">
        <v>49.523403170000002</v>
      </c>
      <c r="V107">
        <v>22</v>
      </c>
      <c r="W107">
        <v>1463.5</v>
      </c>
      <c r="Y107" s="3">
        <v>1253.5</v>
      </c>
      <c r="AA107" t="str">
        <f t="shared" si="2"/>
        <v xml:space="preserve"> </v>
      </c>
    </row>
    <row r="108" spans="1:27" x14ac:dyDescent="0.3">
      <c r="A108">
        <v>107</v>
      </c>
      <c r="B108" t="s">
        <v>566</v>
      </c>
      <c r="C108" t="s">
        <v>567</v>
      </c>
      <c r="D108">
        <v>-78.677153333333294</v>
      </c>
      <c r="E108">
        <v>-1.65642</v>
      </c>
      <c r="F108" s="1">
        <v>5.3114185000000003</v>
      </c>
      <c r="G108" s="2">
        <f t="shared" si="3"/>
        <v>-0.13112516666666721</v>
      </c>
      <c r="H108">
        <v>1.5</v>
      </c>
      <c r="I108">
        <v>2836.7</v>
      </c>
      <c r="J108">
        <v>309.32</v>
      </c>
      <c r="K108">
        <v>-0.61200005000000002</v>
      </c>
      <c r="L108">
        <v>3.63900018</v>
      </c>
      <c r="M108">
        <v>9.2440500300000004</v>
      </c>
      <c r="N108">
        <v>3.3613379999999998E-2</v>
      </c>
      <c r="O108">
        <v>2836.6999511700001</v>
      </c>
      <c r="P108">
        <v>10.403446199999999</v>
      </c>
      <c r="Q108">
        <v>19.1211071</v>
      </c>
      <c r="R108">
        <v>17</v>
      </c>
      <c r="S108">
        <v>-1.6564199900000001</v>
      </c>
      <c r="T108">
        <v>-78.677154540000004</v>
      </c>
      <c r="U108">
        <v>49.517772669999999</v>
      </c>
      <c r="V108">
        <v>22</v>
      </c>
      <c r="W108">
        <v>1408.5</v>
      </c>
      <c r="Y108" s="3">
        <v>1259</v>
      </c>
      <c r="AA108" t="str">
        <f t="shared" si="2"/>
        <v xml:space="preserve"> </v>
      </c>
    </row>
    <row r="109" spans="1:27" x14ac:dyDescent="0.3">
      <c r="A109">
        <v>108</v>
      </c>
      <c r="B109" t="s">
        <v>568</v>
      </c>
      <c r="C109" t="s">
        <v>569</v>
      </c>
      <c r="D109">
        <v>-78.677188333333305</v>
      </c>
      <c r="E109">
        <v>-1.65639</v>
      </c>
      <c r="F109" s="1">
        <v>5.1853119999999997</v>
      </c>
      <c r="G109" s="2">
        <f t="shared" si="3"/>
        <v>-3.1741216666666773E-2</v>
      </c>
      <c r="H109">
        <v>1.6</v>
      </c>
      <c r="I109">
        <v>2836.9</v>
      </c>
      <c r="J109">
        <v>311.39</v>
      </c>
      <c r="K109">
        <v>3.7949999999999998E-2</v>
      </c>
      <c r="L109">
        <v>3.5239501</v>
      </c>
      <c r="M109">
        <v>9.1549501400000004</v>
      </c>
      <c r="N109">
        <v>1.898271E-2</v>
      </c>
      <c r="O109">
        <v>2836.8999023400002</v>
      </c>
      <c r="P109">
        <v>10.40812111</v>
      </c>
      <c r="Q109">
        <v>18.667121890000001</v>
      </c>
      <c r="R109">
        <v>17</v>
      </c>
      <c r="S109">
        <v>-1.6563899500000001</v>
      </c>
      <c r="T109">
        <v>-78.677185059999999</v>
      </c>
      <c r="U109">
        <v>49.510883329999999</v>
      </c>
      <c r="V109">
        <v>22</v>
      </c>
      <c r="W109">
        <v>1385.5</v>
      </c>
      <c r="Y109" s="3">
        <v>1260.5</v>
      </c>
      <c r="AA109" t="str">
        <f t="shared" si="2"/>
        <v xml:space="preserve"> </v>
      </c>
    </row>
    <row r="110" spans="1:27" x14ac:dyDescent="0.3">
      <c r="A110">
        <v>109</v>
      </c>
      <c r="B110" t="s">
        <v>570</v>
      </c>
      <c r="C110" t="s">
        <v>571</v>
      </c>
      <c r="D110">
        <v>-78.677223333333302</v>
      </c>
      <c r="E110">
        <v>-1.65635666666666</v>
      </c>
      <c r="F110" s="1">
        <v>5.223401</v>
      </c>
      <c r="G110" s="2">
        <f t="shared" si="3"/>
        <v>-2.2862433333333154E-2</v>
      </c>
      <c r="H110">
        <v>1.6</v>
      </c>
      <c r="I110">
        <v>2837.1</v>
      </c>
      <c r="J110">
        <v>314.52</v>
      </c>
      <c r="K110">
        <v>0</v>
      </c>
      <c r="L110">
        <v>3.4090502300000001</v>
      </c>
      <c r="M110">
        <v>9.1470003099999992</v>
      </c>
      <c r="N110">
        <v>1.4068310000000001E-2</v>
      </c>
      <c r="O110">
        <v>2837.1000976599998</v>
      </c>
      <c r="P110">
        <v>10.41244221</v>
      </c>
      <c r="Q110">
        <v>18.80424309</v>
      </c>
      <c r="R110">
        <v>17</v>
      </c>
      <c r="S110">
        <v>-1.65635669</v>
      </c>
      <c r="T110">
        <v>-78.677223209999994</v>
      </c>
      <c r="U110">
        <v>49.504886630000001</v>
      </c>
      <c r="V110">
        <v>22</v>
      </c>
      <c r="W110">
        <v>1400</v>
      </c>
      <c r="Y110" s="3">
        <v>1263.5</v>
      </c>
      <c r="AA110" t="str">
        <f t="shared" si="2"/>
        <v xml:space="preserve"> </v>
      </c>
    </row>
    <row r="111" spans="1:27" x14ac:dyDescent="0.3">
      <c r="A111">
        <v>110</v>
      </c>
      <c r="B111" t="s">
        <v>572</v>
      </c>
      <c r="C111" t="s">
        <v>573</v>
      </c>
      <c r="D111">
        <v>-78.677256666666594</v>
      </c>
      <c r="E111">
        <v>-1.65632333333333</v>
      </c>
      <c r="F111" s="1">
        <v>5.1317805999999999</v>
      </c>
      <c r="G111" s="2">
        <f t="shared" si="3"/>
        <v>-5.5804499999999813E-2</v>
      </c>
      <c r="H111">
        <v>1.6</v>
      </c>
      <c r="I111">
        <v>2836.9</v>
      </c>
      <c r="J111">
        <v>312.06</v>
      </c>
      <c r="K111">
        <v>-3.7949999999999998E-2</v>
      </c>
      <c r="L111">
        <v>3.7150502200000002</v>
      </c>
      <c r="M111">
        <v>9.0850505800000008</v>
      </c>
      <c r="N111">
        <v>1.9545730000000001E-2</v>
      </c>
      <c r="O111">
        <v>2836.8999023400002</v>
      </c>
      <c r="P111">
        <v>10.41680813</v>
      </c>
      <c r="Q111">
        <v>18.474409099999999</v>
      </c>
      <c r="R111">
        <v>18</v>
      </c>
      <c r="S111">
        <v>-1.6563233100000001</v>
      </c>
      <c r="T111">
        <v>-78.677253719999996</v>
      </c>
      <c r="U111">
        <v>49.499404910000003</v>
      </c>
      <c r="V111">
        <v>22</v>
      </c>
      <c r="W111">
        <v>1427</v>
      </c>
      <c r="Y111" s="3">
        <v>1269.5</v>
      </c>
      <c r="AA111" t="str">
        <f t="shared" si="2"/>
        <v xml:space="preserve"> </v>
      </c>
    </row>
    <row r="112" spans="1:27" x14ac:dyDescent="0.3">
      <c r="A112">
        <v>111</v>
      </c>
      <c r="B112" t="s">
        <v>574</v>
      </c>
      <c r="C112" t="s">
        <v>575</v>
      </c>
      <c r="D112">
        <v>-78.677293333333296</v>
      </c>
      <c r="E112">
        <v>-1.6562933333333301</v>
      </c>
      <c r="F112" s="1">
        <v>5.1575164999999998</v>
      </c>
      <c r="G112" s="2">
        <f t="shared" si="3"/>
        <v>0.12396243333333341</v>
      </c>
      <c r="H112">
        <v>1.6</v>
      </c>
      <c r="I112">
        <v>2837.2</v>
      </c>
      <c r="J112">
        <v>309.27</v>
      </c>
      <c r="K112">
        <v>3.7949999999999998E-2</v>
      </c>
      <c r="L112">
        <v>3.90705013</v>
      </c>
      <c r="M112">
        <v>9.1380004899999996</v>
      </c>
      <c r="N112">
        <v>3.2077010000000003E-2</v>
      </c>
      <c r="O112">
        <v>2837.1999511700001</v>
      </c>
      <c r="P112">
        <v>10.422931670000001</v>
      </c>
      <c r="Q112">
        <v>18.56705856</v>
      </c>
      <c r="R112">
        <v>17</v>
      </c>
      <c r="S112">
        <v>-1.6562933900000001</v>
      </c>
      <c r="T112">
        <v>-78.677291870000005</v>
      </c>
      <c r="U112">
        <v>49.494586939999998</v>
      </c>
      <c r="V112">
        <v>22</v>
      </c>
      <c r="W112">
        <v>1437</v>
      </c>
      <c r="Y112" s="3">
        <v>1274.5</v>
      </c>
      <c r="AA112" t="str">
        <f t="shared" si="2"/>
        <v xml:space="preserve"> </v>
      </c>
    </row>
    <row r="113" spans="1:25" x14ac:dyDescent="0.3">
      <c r="A113">
        <v>112</v>
      </c>
      <c r="B113" t="s">
        <v>576</v>
      </c>
      <c r="C113" t="s">
        <v>577</v>
      </c>
      <c r="D113">
        <v>-78.677328333333307</v>
      </c>
      <c r="E113">
        <v>-1.6562633333333301</v>
      </c>
      <c r="F113" s="1">
        <v>5.32789</v>
      </c>
      <c r="G113" s="2">
        <f t="shared" si="3"/>
        <v>0.10208654999999989</v>
      </c>
      <c r="H113">
        <v>1.6</v>
      </c>
      <c r="I113">
        <v>2837.3</v>
      </c>
      <c r="J113">
        <v>310.29000000000002</v>
      </c>
      <c r="K113">
        <v>-0.19095001</v>
      </c>
      <c r="L113">
        <v>3.86895013</v>
      </c>
      <c r="M113">
        <v>9.3079500199999998</v>
      </c>
      <c r="N113">
        <v>4.6708760000000002E-2</v>
      </c>
      <c r="O113">
        <v>2837.3000488299999</v>
      </c>
      <c r="P113">
        <v>10.426063539999999</v>
      </c>
      <c r="Q113">
        <v>19.18040276</v>
      </c>
      <c r="R113">
        <v>18</v>
      </c>
      <c r="S113">
        <v>-1.6562633499999999</v>
      </c>
      <c r="T113">
        <v>-78.677330019999999</v>
      </c>
      <c r="U113">
        <v>49.483779910000003</v>
      </c>
      <c r="V113">
        <v>22</v>
      </c>
      <c r="W113">
        <v>1449.5</v>
      </c>
      <c r="Y113" s="3">
        <v>1288.5</v>
      </c>
    </row>
    <row r="114" spans="1:25" x14ac:dyDescent="0.3">
      <c r="A114">
        <v>113</v>
      </c>
      <c r="B114" t="s">
        <v>578</v>
      </c>
      <c r="C114" t="s">
        <v>579</v>
      </c>
      <c r="D114">
        <v>-78.677364999999995</v>
      </c>
      <c r="E114">
        <v>-1.6562299999999901</v>
      </c>
      <c r="F114" s="1">
        <v>5.3047269999999997</v>
      </c>
      <c r="G114" s="2">
        <f t="shared" si="3"/>
        <v>-0.13858920833333363</v>
      </c>
      <c r="H114">
        <v>1.6</v>
      </c>
      <c r="I114">
        <v>2837.3</v>
      </c>
      <c r="J114">
        <v>310.61</v>
      </c>
      <c r="K114">
        <v>0.57405001</v>
      </c>
      <c r="L114">
        <v>2.2600500600000002</v>
      </c>
      <c r="M114">
        <v>9.4609508499999997</v>
      </c>
      <c r="N114">
        <v>1.227951E-2</v>
      </c>
      <c r="O114">
        <v>2837.3000488299999</v>
      </c>
      <c r="P114">
        <v>10.43279839</v>
      </c>
      <c r="Q114">
        <v>19.09701729</v>
      </c>
      <c r="R114">
        <v>18</v>
      </c>
      <c r="S114">
        <v>-1.6562299700000001</v>
      </c>
      <c r="T114">
        <v>-78.67736816</v>
      </c>
      <c r="U114">
        <v>49.476402280000002</v>
      </c>
      <c r="V114">
        <v>22</v>
      </c>
      <c r="W114">
        <v>1432</v>
      </c>
      <c r="Y114" s="3">
        <v>1290</v>
      </c>
    </row>
    <row r="115" spans="1:25" x14ac:dyDescent="0.3">
      <c r="A115">
        <v>114</v>
      </c>
      <c r="B115" t="s">
        <v>580</v>
      </c>
      <c r="C115" t="s">
        <v>581</v>
      </c>
      <c r="D115">
        <v>-78.677400000000006</v>
      </c>
      <c r="E115">
        <v>-1.6561983333333301</v>
      </c>
      <c r="F115" s="1">
        <v>5.0844259999999997</v>
      </c>
      <c r="G115" s="2">
        <f t="shared" si="3"/>
        <v>-0.18851700000000005</v>
      </c>
      <c r="H115">
        <v>1.6</v>
      </c>
      <c r="I115">
        <v>2837.5</v>
      </c>
      <c r="J115">
        <v>312.27</v>
      </c>
      <c r="K115">
        <v>-0.11400001</v>
      </c>
      <c r="L115">
        <v>2.71905017</v>
      </c>
      <c r="M115">
        <v>9.4200000799999994</v>
      </c>
      <c r="N115">
        <v>1.8514220000000001E-2</v>
      </c>
      <c r="O115">
        <v>2837.5</v>
      </c>
      <c r="P115">
        <v>10.437505720000001</v>
      </c>
      <c r="Q115">
        <v>18.303932190000001</v>
      </c>
      <c r="R115">
        <v>17</v>
      </c>
      <c r="S115">
        <v>-1.65619838</v>
      </c>
      <c r="T115">
        <v>-78.677398679999996</v>
      </c>
      <c r="U115">
        <v>49.468303679999998</v>
      </c>
      <c r="V115">
        <v>22</v>
      </c>
      <c r="W115">
        <v>1303.5</v>
      </c>
      <c r="Y115" s="3">
        <v>1291.5</v>
      </c>
    </row>
    <row r="116" spans="1:25" x14ac:dyDescent="0.3">
      <c r="A116">
        <v>115</v>
      </c>
      <c r="B116" t="s">
        <v>582</v>
      </c>
      <c r="C116" t="s">
        <v>583</v>
      </c>
      <c r="D116">
        <v>-78.677433333333298</v>
      </c>
      <c r="E116">
        <v>-1.6561699999999999</v>
      </c>
      <c r="F116" s="1">
        <v>4.8728749999999996</v>
      </c>
      <c r="G116" s="2">
        <f t="shared" si="3"/>
        <v>-0.44227523333333352</v>
      </c>
      <c r="H116">
        <v>1.6</v>
      </c>
      <c r="I116">
        <v>2838</v>
      </c>
      <c r="J116">
        <v>310.83</v>
      </c>
      <c r="K116">
        <v>-0.30600001999999998</v>
      </c>
      <c r="L116">
        <v>2.7580502</v>
      </c>
      <c r="M116">
        <v>9.4530000699999999</v>
      </c>
      <c r="N116">
        <v>2.3269829999999998E-2</v>
      </c>
      <c r="O116">
        <v>2838</v>
      </c>
      <c r="P116">
        <v>10.44081211</v>
      </c>
      <c r="Q116">
        <v>17.542350769999999</v>
      </c>
      <c r="R116">
        <v>15</v>
      </c>
      <c r="S116">
        <v>-1.6561700100000001</v>
      </c>
      <c r="T116">
        <v>-78.677436830000005</v>
      </c>
      <c r="U116">
        <v>49.458129880000001</v>
      </c>
      <c r="V116">
        <v>22</v>
      </c>
      <c r="W116">
        <v>1232</v>
      </c>
      <c r="Y116" s="3">
        <v>1294</v>
      </c>
    </row>
    <row r="117" spans="1:25" x14ac:dyDescent="0.3">
      <c r="A117">
        <v>116</v>
      </c>
      <c r="B117" t="s">
        <v>584</v>
      </c>
      <c r="C117" t="s">
        <v>585</v>
      </c>
      <c r="D117">
        <v>-78.677464999999998</v>
      </c>
      <c r="E117">
        <v>-1.65614166666666</v>
      </c>
      <c r="F117" s="1">
        <v>4.1352779999999996</v>
      </c>
      <c r="G117" s="2">
        <f t="shared" si="3"/>
        <v>-0.97595606666666657</v>
      </c>
      <c r="H117">
        <v>1.6</v>
      </c>
      <c r="I117">
        <v>2838.3</v>
      </c>
      <c r="J117">
        <v>312.05</v>
      </c>
      <c r="K117">
        <v>0.42105000999999997</v>
      </c>
      <c r="L117">
        <v>1.9920001000000001</v>
      </c>
      <c r="M117">
        <v>9.5989503900000006</v>
      </c>
      <c r="N117">
        <v>1.9254980000000001E-2</v>
      </c>
      <c r="O117">
        <v>2838.3000488299999</v>
      </c>
      <c r="P117">
        <v>10.44490337</v>
      </c>
      <c r="Q117">
        <v>14.887001039999999</v>
      </c>
      <c r="R117">
        <v>12</v>
      </c>
      <c r="S117">
        <v>-1.65614164</v>
      </c>
      <c r="T117">
        <v>-78.677467350000001</v>
      </c>
      <c r="U117">
        <v>49.446525569999999</v>
      </c>
      <c r="V117">
        <v>21</v>
      </c>
      <c r="W117">
        <v>1001.5</v>
      </c>
      <c r="Y117" s="3">
        <v>1294.5</v>
      </c>
    </row>
    <row r="118" spans="1:25" x14ac:dyDescent="0.3">
      <c r="A118">
        <v>117</v>
      </c>
      <c r="B118" t="s">
        <v>586</v>
      </c>
      <c r="C118" t="s">
        <v>587</v>
      </c>
      <c r="D118">
        <v>-78.677490000000006</v>
      </c>
      <c r="E118">
        <v>-1.65612</v>
      </c>
      <c r="F118" s="1">
        <v>3.0188457999999998</v>
      </c>
      <c r="G118" s="2">
        <f t="shared" si="3"/>
        <v>-1.1285712166666662</v>
      </c>
      <c r="H118">
        <v>1.6</v>
      </c>
      <c r="I118">
        <v>2838.7</v>
      </c>
      <c r="J118">
        <v>311.04000000000002</v>
      </c>
      <c r="K118">
        <v>7.6050010000000001E-2</v>
      </c>
      <c r="L118">
        <v>2.6430001299999999</v>
      </c>
      <c r="M118">
        <v>9.6280508000000005</v>
      </c>
      <c r="N118">
        <v>3.6789719999999998E-2</v>
      </c>
      <c r="O118">
        <v>2838.6999511700001</v>
      </c>
      <c r="P118">
        <v>10.447424890000001</v>
      </c>
      <c r="Q118">
        <v>10.86784458</v>
      </c>
      <c r="R118">
        <v>8</v>
      </c>
      <c r="S118">
        <v>-1.65611994</v>
      </c>
      <c r="T118">
        <v>-78.677490230000004</v>
      </c>
      <c r="U118">
        <v>49.444747919999998</v>
      </c>
      <c r="V118">
        <v>21</v>
      </c>
      <c r="W118">
        <v>997.5</v>
      </c>
      <c r="Y118" s="3">
        <v>1294.5</v>
      </c>
    </row>
    <row r="119" spans="1:25" x14ac:dyDescent="0.3">
      <c r="A119">
        <v>118</v>
      </c>
      <c r="B119" t="s">
        <v>588</v>
      </c>
      <c r="C119" t="s">
        <v>589</v>
      </c>
      <c r="D119">
        <v>-78.677508333333293</v>
      </c>
      <c r="E119">
        <v>-1.6561049999999999</v>
      </c>
      <c r="F119" s="1">
        <v>1.9636652000000001</v>
      </c>
      <c r="G119" s="2">
        <f t="shared" si="3"/>
        <v>-0.97273923333333323</v>
      </c>
      <c r="H119">
        <v>1.6</v>
      </c>
      <c r="I119">
        <v>2839.1</v>
      </c>
      <c r="J119">
        <v>313.31</v>
      </c>
      <c r="K119">
        <v>0.15300000999999999</v>
      </c>
      <c r="L119">
        <v>2.9110500799999999</v>
      </c>
      <c r="M119">
        <v>9.5659503899999994</v>
      </c>
      <c r="N119">
        <v>3.839356E-2</v>
      </c>
      <c r="O119">
        <v>2839.1000976599998</v>
      </c>
      <c r="P119">
        <v>10.44970226</v>
      </c>
      <c r="Q119">
        <v>7.0691947900000001</v>
      </c>
      <c r="R119">
        <v>5</v>
      </c>
      <c r="S119">
        <v>-1.6561050399999999</v>
      </c>
      <c r="T119">
        <v>-78.677505490000001</v>
      </c>
      <c r="U119">
        <v>49.453399660000002</v>
      </c>
      <c r="V119">
        <v>21</v>
      </c>
      <c r="W119">
        <v>989</v>
      </c>
      <c r="Y119" s="3">
        <v>1302.5</v>
      </c>
    </row>
    <row r="120" spans="1:25" x14ac:dyDescent="0.3">
      <c r="A120">
        <v>119</v>
      </c>
      <c r="B120" t="s">
        <v>590</v>
      </c>
      <c r="C120" t="s">
        <v>591</v>
      </c>
      <c r="D120">
        <v>-78.677516666666605</v>
      </c>
      <c r="E120">
        <v>-1.6560983333333299</v>
      </c>
      <c r="F120" s="1">
        <v>1.0428272000000001</v>
      </c>
      <c r="G120" s="2">
        <f t="shared" si="3"/>
        <v>-1.0575396500000001</v>
      </c>
      <c r="H120">
        <v>1.6</v>
      </c>
      <c r="I120">
        <v>2839.4</v>
      </c>
      <c r="J120">
        <v>313.31</v>
      </c>
      <c r="K120">
        <v>0.19095001</v>
      </c>
      <c r="L120">
        <v>3.0259501900000001</v>
      </c>
      <c r="M120">
        <v>9.4020004299999993</v>
      </c>
      <c r="N120">
        <v>2.6012E-2</v>
      </c>
      <c r="O120">
        <v>2839.3999023400002</v>
      </c>
      <c r="P120">
        <v>10.45080757</v>
      </c>
      <c r="Q120">
        <v>3.7541780500000002</v>
      </c>
      <c r="R120">
        <v>4</v>
      </c>
      <c r="S120">
        <v>-1.65609837</v>
      </c>
      <c r="T120">
        <v>-78.67751312</v>
      </c>
      <c r="U120">
        <v>49.473011020000001</v>
      </c>
      <c r="V120">
        <v>21</v>
      </c>
      <c r="W120">
        <v>989.5</v>
      </c>
      <c r="Y120" s="3">
        <v>1302.5</v>
      </c>
    </row>
    <row r="121" spans="1:25" x14ac:dyDescent="0.3">
      <c r="A121">
        <v>120</v>
      </c>
      <c r="B121" t="s">
        <v>592</v>
      </c>
      <c r="C121" t="s">
        <v>593</v>
      </c>
      <c r="D121">
        <v>-78.677521666666607</v>
      </c>
      <c r="E121">
        <v>-1.6560916666666601</v>
      </c>
      <c r="F121" s="1">
        <v>0</v>
      </c>
      <c r="G121" s="2">
        <f t="shared" si="3"/>
        <v>-0.53157936666666672</v>
      </c>
      <c r="H121">
        <v>1.6</v>
      </c>
      <c r="I121">
        <v>2839.9</v>
      </c>
      <c r="J121">
        <v>313.31</v>
      </c>
      <c r="K121">
        <v>-0.22905001</v>
      </c>
      <c r="L121">
        <v>2.98800015</v>
      </c>
      <c r="M121">
        <v>10.074000359999999</v>
      </c>
      <c r="N121">
        <v>9.0384779999999998E-2</v>
      </c>
      <c r="O121">
        <v>2839.8999023400002</v>
      </c>
      <c r="P121">
        <v>10.45147038</v>
      </c>
      <c r="Q121">
        <v>0</v>
      </c>
      <c r="R121">
        <v>2</v>
      </c>
      <c r="S121">
        <v>-1.65609169</v>
      </c>
      <c r="T121">
        <v>-78.677520749999999</v>
      </c>
      <c r="U121">
        <v>49.520915989999999</v>
      </c>
      <c r="V121">
        <v>21</v>
      </c>
      <c r="W121">
        <v>950.5</v>
      </c>
      <c r="Y121" s="3">
        <v>1303.5</v>
      </c>
    </row>
    <row r="122" spans="1:25" x14ac:dyDescent="0.3">
      <c r="A122">
        <v>121</v>
      </c>
      <c r="B122" t="s">
        <v>594</v>
      </c>
      <c r="C122" t="s">
        <v>595</v>
      </c>
      <c r="D122">
        <v>-78.677525000000003</v>
      </c>
      <c r="E122">
        <v>-1.6560883333333301</v>
      </c>
      <c r="F122" s="1">
        <v>0</v>
      </c>
      <c r="G122" s="2">
        <f t="shared" si="3"/>
        <v>8.6902266666666672E-2</v>
      </c>
      <c r="H122">
        <v>1.6</v>
      </c>
      <c r="I122">
        <v>2840.2</v>
      </c>
      <c r="J122">
        <v>313.31</v>
      </c>
      <c r="K122">
        <v>0.30600001999999998</v>
      </c>
      <c r="L122">
        <v>3.6769502200000002</v>
      </c>
      <c r="M122">
        <v>9.2119502999999998</v>
      </c>
      <c r="N122">
        <v>3.0558410000000001E-2</v>
      </c>
      <c r="O122">
        <v>2840.1999511700001</v>
      </c>
      <c r="P122">
        <v>10.452242849999999</v>
      </c>
      <c r="Q122">
        <v>0</v>
      </c>
      <c r="R122">
        <v>3</v>
      </c>
      <c r="S122">
        <v>-1.6560883500000001</v>
      </c>
      <c r="T122">
        <v>-78.677528379999998</v>
      </c>
      <c r="U122">
        <v>49.548988340000001</v>
      </c>
      <c r="V122">
        <v>21</v>
      </c>
      <c r="W122">
        <v>1166.5</v>
      </c>
      <c r="Y122" s="3">
        <v>1306</v>
      </c>
    </row>
    <row r="123" spans="1:25" x14ac:dyDescent="0.3">
      <c r="A123">
        <v>122</v>
      </c>
      <c r="B123" t="s">
        <v>596</v>
      </c>
      <c r="C123" t="s">
        <v>597</v>
      </c>
      <c r="D123">
        <v>-78.677529999999905</v>
      </c>
      <c r="E123">
        <v>-1.656085</v>
      </c>
      <c r="F123" s="1">
        <v>0</v>
      </c>
      <c r="G123" s="2">
        <f t="shared" si="3"/>
        <v>0</v>
      </c>
      <c r="H123">
        <v>1.6</v>
      </c>
      <c r="I123">
        <v>2840.4</v>
      </c>
      <c r="J123">
        <v>313.31</v>
      </c>
      <c r="K123">
        <v>0.11400001</v>
      </c>
      <c r="L123">
        <v>3.63900018</v>
      </c>
      <c r="M123">
        <v>9.1699504899999997</v>
      </c>
      <c r="N123">
        <v>2.4736109999999999E-2</v>
      </c>
      <c r="O123">
        <v>2840.3999023400002</v>
      </c>
      <c r="P123">
        <v>10.452906609999999</v>
      </c>
      <c r="Q123">
        <v>0</v>
      </c>
      <c r="R123">
        <v>3</v>
      </c>
      <c r="S123">
        <v>-1.65608501</v>
      </c>
      <c r="T123">
        <v>-78.677528379999998</v>
      </c>
      <c r="U123">
        <v>49.573425290000003</v>
      </c>
      <c r="V123">
        <v>21</v>
      </c>
      <c r="W123">
        <v>1113.5</v>
      </c>
      <c r="Y123" s="3">
        <v>1314</v>
      </c>
    </row>
    <row r="124" spans="1:25" x14ac:dyDescent="0.3">
      <c r="A124">
        <v>123</v>
      </c>
      <c r="B124" t="s">
        <v>598</v>
      </c>
      <c r="C124" t="s">
        <v>599</v>
      </c>
      <c r="D124">
        <v>-78.677529999999905</v>
      </c>
      <c r="E124">
        <v>-1.656085</v>
      </c>
      <c r="F124" s="1">
        <v>0</v>
      </c>
      <c r="G124" s="2">
        <f t="shared" si="3"/>
        <v>-0.1641106</v>
      </c>
      <c r="H124">
        <v>1.6</v>
      </c>
      <c r="I124">
        <v>2840.4</v>
      </c>
      <c r="J124">
        <v>313.31</v>
      </c>
      <c r="K124">
        <v>-3.7949999999999998E-2</v>
      </c>
      <c r="L124">
        <v>4.7500500700000003</v>
      </c>
      <c r="M124">
        <v>9.8059501600000001</v>
      </c>
      <c r="N124">
        <v>0.12969512</v>
      </c>
      <c r="O124">
        <v>2840.3999023400002</v>
      </c>
      <c r="P124">
        <v>10.453864100000001</v>
      </c>
      <c r="Q124">
        <v>0</v>
      </c>
      <c r="R124">
        <v>4</v>
      </c>
      <c r="S124">
        <v>-1.65608501</v>
      </c>
      <c r="T124">
        <v>-78.677528379999998</v>
      </c>
      <c r="U124">
        <v>49.598014829999997</v>
      </c>
      <c r="V124">
        <v>22</v>
      </c>
      <c r="W124">
        <v>1152</v>
      </c>
      <c r="Y124" s="3">
        <v>1319.5</v>
      </c>
    </row>
    <row r="125" spans="1:25" x14ac:dyDescent="0.3">
      <c r="A125">
        <v>124</v>
      </c>
      <c r="B125" t="s">
        <v>600</v>
      </c>
      <c r="C125" t="s">
        <v>601</v>
      </c>
      <c r="D125">
        <v>-78.677529999999905</v>
      </c>
      <c r="E125">
        <v>-1.656085</v>
      </c>
      <c r="F125" s="1">
        <v>0</v>
      </c>
      <c r="G125" s="2">
        <f t="shared" si="3"/>
        <v>1.11137105</v>
      </c>
      <c r="H125">
        <v>1.6</v>
      </c>
      <c r="I125">
        <v>2840.4</v>
      </c>
      <c r="J125">
        <v>313.31</v>
      </c>
      <c r="K125">
        <v>0.57405001</v>
      </c>
      <c r="L125">
        <v>3.8299500900000001</v>
      </c>
      <c r="M125">
        <v>9.5760002100000001</v>
      </c>
      <c r="N125">
        <v>7.1952520000000006E-2</v>
      </c>
      <c r="O125">
        <v>2840.3999023400002</v>
      </c>
      <c r="P125">
        <v>10.45495796</v>
      </c>
      <c r="Q125">
        <v>0</v>
      </c>
      <c r="R125">
        <v>5</v>
      </c>
      <c r="S125">
        <v>-1.65608501</v>
      </c>
      <c r="T125">
        <v>-78.677528379999998</v>
      </c>
      <c r="U125">
        <v>49.619113919999997</v>
      </c>
      <c r="V125">
        <v>22</v>
      </c>
      <c r="W125">
        <v>1222.5</v>
      </c>
      <c r="Y125" s="3">
        <v>1320</v>
      </c>
    </row>
    <row r="126" spans="1:25" x14ac:dyDescent="0.3">
      <c r="A126">
        <v>125</v>
      </c>
      <c r="B126" t="s">
        <v>602</v>
      </c>
      <c r="C126" t="s">
        <v>603</v>
      </c>
      <c r="D126">
        <v>-78.677558333333295</v>
      </c>
      <c r="E126">
        <v>-1.6560599999999901</v>
      </c>
      <c r="F126" s="1">
        <v>1.9693271999999999</v>
      </c>
      <c r="G126" s="2">
        <f t="shared" si="3"/>
        <v>1.3984145000000001</v>
      </c>
      <c r="H126">
        <v>1.6</v>
      </c>
      <c r="I126">
        <v>2840</v>
      </c>
      <c r="J126">
        <v>304.87</v>
      </c>
      <c r="K126">
        <v>0.45900002000000001</v>
      </c>
      <c r="L126">
        <v>3.7150502200000002</v>
      </c>
      <c r="M126">
        <v>9.0760507599999993</v>
      </c>
      <c r="N126">
        <v>1.9783559999999999E-2</v>
      </c>
      <c r="O126">
        <v>2840</v>
      </c>
      <c r="P126">
        <v>10.45642567</v>
      </c>
      <c r="Q126">
        <v>7.0895776699999997</v>
      </c>
      <c r="R126">
        <v>6</v>
      </c>
      <c r="S126">
        <v>-1.65605998</v>
      </c>
      <c r="T126">
        <v>-78.677558899999994</v>
      </c>
      <c r="U126">
        <v>49.638053890000002</v>
      </c>
      <c r="V126">
        <v>22</v>
      </c>
      <c r="W126">
        <v>1163.5</v>
      </c>
      <c r="Y126" s="3">
        <v>1323.5</v>
      </c>
    </row>
    <row r="127" spans="1:25" x14ac:dyDescent="0.3">
      <c r="A127">
        <v>126</v>
      </c>
      <c r="B127" t="s">
        <v>604</v>
      </c>
      <c r="C127" t="s">
        <v>605</v>
      </c>
      <c r="D127">
        <v>-78.677574999999905</v>
      </c>
      <c r="E127">
        <v>-1.65604666666666</v>
      </c>
      <c r="F127" s="1">
        <v>2.4181650000000001</v>
      </c>
      <c r="G127" s="2">
        <f t="shared" si="3"/>
        <v>0.19851114166666672</v>
      </c>
      <c r="H127">
        <v>1.5</v>
      </c>
      <c r="I127">
        <v>2839.9</v>
      </c>
      <c r="J127">
        <v>304.52</v>
      </c>
      <c r="K127">
        <v>0.42105000999999997</v>
      </c>
      <c r="L127">
        <v>3.1020002400000002</v>
      </c>
      <c r="M127">
        <v>9.2560501100000003</v>
      </c>
      <c r="N127">
        <v>1.5033360000000001E-2</v>
      </c>
      <c r="O127">
        <v>2839.8999023400002</v>
      </c>
      <c r="P127">
        <v>10.458771710000001</v>
      </c>
      <c r="Q127">
        <v>8.7053937900000005</v>
      </c>
      <c r="R127">
        <v>7</v>
      </c>
      <c r="S127">
        <v>-1.6560466300000001</v>
      </c>
      <c r="T127">
        <v>-78.677574160000006</v>
      </c>
      <c r="U127">
        <v>49.663360599999997</v>
      </c>
      <c r="V127">
        <v>22</v>
      </c>
      <c r="W127">
        <v>1028</v>
      </c>
      <c r="Y127" s="3">
        <v>1335</v>
      </c>
    </row>
    <row r="128" spans="1:25" x14ac:dyDescent="0.3">
      <c r="A128">
        <v>127</v>
      </c>
      <c r="B128" t="s">
        <v>606</v>
      </c>
      <c r="C128" t="s">
        <v>607</v>
      </c>
      <c r="D128">
        <v>-78.677593333333306</v>
      </c>
      <c r="E128">
        <v>-1.6560349999999999</v>
      </c>
      <c r="F128" s="1">
        <v>2.564346</v>
      </c>
      <c r="G128" s="2">
        <f t="shared" si="3"/>
        <v>-9.0633975000000144E-2</v>
      </c>
      <c r="H128">
        <v>1.6</v>
      </c>
      <c r="I128">
        <v>2839.8</v>
      </c>
      <c r="J128">
        <v>302.70999999999998</v>
      </c>
      <c r="K128">
        <v>1.30200005</v>
      </c>
      <c r="L128">
        <v>3.3709502200000001</v>
      </c>
      <c r="M128">
        <v>9.3400507000000008</v>
      </c>
      <c r="N128">
        <v>3.9870679999999999E-2</v>
      </c>
      <c r="O128">
        <v>2839.8000488299999</v>
      </c>
      <c r="P128">
        <v>10.46051216</v>
      </c>
      <c r="Q128">
        <v>9.2316455800000004</v>
      </c>
      <c r="R128">
        <v>7</v>
      </c>
      <c r="S128">
        <v>-1.65603495</v>
      </c>
      <c r="T128">
        <v>-78.677597050000003</v>
      </c>
      <c r="U128">
        <v>49.67392349</v>
      </c>
      <c r="V128">
        <v>22</v>
      </c>
      <c r="W128">
        <v>1180</v>
      </c>
      <c r="Y128" s="3">
        <v>1340</v>
      </c>
    </row>
    <row r="129" spans="1:25" x14ac:dyDescent="0.3">
      <c r="A129">
        <v>128</v>
      </c>
      <c r="B129" t="s">
        <v>608</v>
      </c>
      <c r="C129" t="s">
        <v>609</v>
      </c>
      <c r="D129">
        <v>-78.677610000000001</v>
      </c>
      <c r="E129">
        <v>-1.6560216666666601</v>
      </c>
      <c r="F129" s="1">
        <v>2.3780166999999999</v>
      </c>
      <c r="G129" s="2">
        <f t="shared" si="3"/>
        <v>4.6410791666666729E-2</v>
      </c>
      <c r="H129">
        <v>1.5</v>
      </c>
      <c r="I129">
        <v>2839.6</v>
      </c>
      <c r="J129">
        <v>308.13</v>
      </c>
      <c r="K129">
        <v>1.1869500900000001</v>
      </c>
      <c r="L129">
        <v>3.17895007</v>
      </c>
      <c r="M129">
        <v>9.2080507300000001</v>
      </c>
      <c r="N129">
        <v>1.93463E-2</v>
      </c>
      <c r="O129">
        <v>2839.6000976599998</v>
      </c>
      <c r="P129">
        <v>10.462377549999999</v>
      </c>
      <c r="Q129">
        <v>8.5608596800000001</v>
      </c>
      <c r="R129">
        <v>7</v>
      </c>
      <c r="S129">
        <v>-1.6560217100000001</v>
      </c>
      <c r="T129">
        <v>-78.677612300000007</v>
      </c>
      <c r="U129">
        <v>49.689422610000001</v>
      </c>
      <c r="V129">
        <v>22</v>
      </c>
      <c r="W129">
        <v>1249.5</v>
      </c>
      <c r="Y129" s="3">
        <v>1340.5</v>
      </c>
    </row>
    <row r="130" spans="1:25" x14ac:dyDescent="0.3">
      <c r="A130">
        <v>129</v>
      </c>
      <c r="B130" t="s">
        <v>610</v>
      </c>
      <c r="C130" t="s">
        <v>611</v>
      </c>
      <c r="D130">
        <v>-78.677626666666598</v>
      </c>
      <c r="E130">
        <v>-1.6560049999999999</v>
      </c>
      <c r="F130" s="1">
        <v>2.7357485000000001</v>
      </c>
      <c r="G130" s="2">
        <f t="shared" si="3"/>
        <v>0.46011870000000005</v>
      </c>
      <c r="H130">
        <v>1.5</v>
      </c>
      <c r="I130">
        <v>2839.8</v>
      </c>
      <c r="J130">
        <v>318.22000000000003</v>
      </c>
      <c r="K130">
        <v>0.61200005000000002</v>
      </c>
      <c r="L130">
        <v>3.5239501</v>
      </c>
      <c r="M130">
        <v>9.1879501300000008</v>
      </c>
      <c r="N130">
        <v>2.4053390000000001E-2</v>
      </c>
      <c r="O130">
        <v>2839.8000488299999</v>
      </c>
      <c r="P130">
        <v>10.464656829999999</v>
      </c>
      <c r="Q130">
        <v>9.8486948000000005</v>
      </c>
      <c r="R130">
        <v>9</v>
      </c>
      <c r="S130">
        <v>-1.65600502</v>
      </c>
      <c r="T130">
        <v>-78.677627560000005</v>
      </c>
      <c r="U130">
        <v>49.700916290000002</v>
      </c>
      <c r="V130">
        <v>22</v>
      </c>
      <c r="W130">
        <v>1194</v>
      </c>
      <c r="Y130" s="3">
        <v>1341.5</v>
      </c>
    </row>
    <row r="131" spans="1:25" x14ac:dyDescent="0.3">
      <c r="A131">
        <v>130</v>
      </c>
      <c r="B131" t="s">
        <v>612</v>
      </c>
      <c r="C131" t="s">
        <v>613</v>
      </c>
      <c r="D131">
        <v>-78.677644999999998</v>
      </c>
      <c r="E131">
        <v>-1.6559866666666601</v>
      </c>
      <c r="F131" s="1">
        <v>3.2324554999999999</v>
      </c>
      <c r="G131" s="2">
        <f t="shared" si="3"/>
        <v>0.55950317500000002</v>
      </c>
      <c r="H131">
        <v>1.6</v>
      </c>
      <c r="I131">
        <v>2839.9</v>
      </c>
      <c r="J131">
        <v>319.06</v>
      </c>
      <c r="K131">
        <v>0.68895006000000003</v>
      </c>
      <c r="L131">
        <v>4.4050502800000002</v>
      </c>
      <c r="M131">
        <v>9.1090507499999998</v>
      </c>
      <c r="N131">
        <v>5.281156E-2</v>
      </c>
      <c r="O131">
        <v>2839.8999023400002</v>
      </c>
      <c r="P131">
        <v>10.46778965</v>
      </c>
      <c r="Q131">
        <v>11.636839869999999</v>
      </c>
      <c r="R131">
        <v>12</v>
      </c>
      <c r="S131">
        <v>-1.6559866700000001</v>
      </c>
      <c r="T131">
        <v>-78.677642820000003</v>
      </c>
      <c r="U131">
        <v>49.712852480000002</v>
      </c>
      <c r="V131">
        <v>22</v>
      </c>
      <c r="W131">
        <v>1456.5</v>
      </c>
      <c r="Y131" s="3">
        <v>1341.5</v>
      </c>
    </row>
    <row r="132" spans="1:25" x14ac:dyDescent="0.3">
      <c r="A132">
        <v>131</v>
      </c>
      <c r="B132" t="s">
        <v>614</v>
      </c>
      <c r="C132" t="s">
        <v>615</v>
      </c>
      <c r="D132">
        <v>-78.677666666666596</v>
      </c>
      <c r="E132">
        <v>-1.6559633333333299</v>
      </c>
      <c r="F132" s="1">
        <v>3.8784320000000001</v>
      </c>
      <c r="G132" s="2">
        <f t="shared" ref="G132:G195" si="4">((-F134)+(8*F133)-(8*F131)+(F130))/12</f>
        <v>0.80099355833333308</v>
      </c>
      <c r="H132">
        <v>1.6</v>
      </c>
      <c r="I132">
        <v>2839.7</v>
      </c>
      <c r="J132">
        <v>316.70999999999998</v>
      </c>
      <c r="K132">
        <v>0.95700001999999995</v>
      </c>
      <c r="L132">
        <v>3.63900018</v>
      </c>
      <c r="M132">
        <v>8.9890508699999998</v>
      </c>
      <c r="N132">
        <v>1.235408E-2</v>
      </c>
      <c r="O132">
        <v>2839.6999511700001</v>
      </c>
      <c r="P132">
        <v>10.471365929999999</v>
      </c>
      <c r="Q132">
        <v>13.962354660000001</v>
      </c>
      <c r="R132">
        <v>15</v>
      </c>
      <c r="S132">
        <v>-1.6559633</v>
      </c>
      <c r="T132">
        <v>-78.677665709999999</v>
      </c>
      <c r="U132">
        <v>49.712806700000002</v>
      </c>
      <c r="V132">
        <v>22</v>
      </c>
      <c r="W132">
        <v>1209.5</v>
      </c>
      <c r="Y132" s="3">
        <v>1342</v>
      </c>
    </row>
    <row r="133" spans="1:25" x14ac:dyDescent="0.3">
      <c r="A133">
        <v>132</v>
      </c>
      <c r="B133" t="s">
        <v>616</v>
      </c>
      <c r="C133" t="s">
        <v>617</v>
      </c>
      <c r="D133">
        <v>-78.677695</v>
      </c>
      <c r="E133">
        <v>-1.6559349999999999</v>
      </c>
      <c r="F133" s="1">
        <v>4.8054465999999998</v>
      </c>
      <c r="G133" s="2">
        <f t="shared" si="4"/>
        <v>1.0101422416666666</v>
      </c>
      <c r="H133">
        <v>1.6</v>
      </c>
      <c r="I133">
        <v>2839.4</v>
      </c>
      <c r="J133">
        <v>317.33</v>
      </c>
      <c r="K133">
        <v>0.57405001</v>
      </c>
      <c r="L133">
        <v>3.6010501399999999</v>
      </c>
      <c r="M133">
        <v>9.0250501599999993</v>
      </c>
      <c r="N133">
        <v>1.1241610000000001E-2</v>
      </c>
      <c r="O133">
        <v>2839.3999023400002</v>
      </c>
      <c r="P133">
        <v>10.475250239999999</v>
      </c>
      <c r="Q133">
        <v>17.29960823</v>
      </c>
      <c r="R133">
        <v>17</v>
      </c>
      <c r="S133">
        <v>-1.6559350500000001</v>
      </c>
      <c r="T133">
        <v>-78.677696229999995</v>
      </c>
      <c r="U133">
        <v>49.710052490000002</v>
      </c>
      <c r="V133">
        <v>22</v>
      </c>
      <c r="W133">
        <v>1436</v>
      </c>
      <c r="Y133" s="3">
        <v>1343.5</v>
      </c>
    </row>
    <row r="134" spans="1:25" x14ac:dyDescent="0.3">
      <c r="A134">
        <v>133</v>
      </c>
      <c r="B134" t="s">
        <v>618</v>
      </c>
      <c r="C134" t="s">
        <v>619</v>
      </c>
      <c r="D134">
        <v>-78.677731666666602</v>
      </c>
      <c r="E134">
        <v>-1.65590333333333</v>
      </c>
      <c r="F134" s="1">
        <v>5.7077546000000003</v>
      </c>
      <c r="G134" s="2">
        <f t="shared" si="4"/>
        <v>0.46801120000000029</v>
      </c>
      <c r="H134">
        <v>1.6</v>
      </c>
      <c r="I134">
        <v>2839.4</v>
      </c>
      <c r="J134">
        <v>311.68</v>
      </c>
      <c r="K134">
        <v>0.42105000999999997</v>
      </c>
      <c r="L134">
        <v>3.5620501</v>
      </c>
      <c r="M134">
        <v>9.1810503000000008</v>
      </c>
      <c r="N134">
        <v>2.3773969999999998E-2</v>
      </c>
      <c r="O134">
        <v>2839.3999023400002</v>
      </c>
      <c r="P134">
        <v>10.48070145</v>
      </c>
      <c r="Q134">
        <v>20.547916409999999</v>
      </c>
      <c r="R134">
        <v>19</v>
      </c>
      <c r="S134">
        <v>-1.6559033400000001</v>
      </c>
      <c r="T134">
        <v>-78.677734380000004</v>
      </c>
      <c r="U134">
        <v>49.707901</v>
      </c>
      <c r="V134">
        <v>22</v>
      </c>
      <c r="W134">
        <v>1529.5</v>
      </c>
      <c r="Y134" s="3">
        <v>1351.5</v>
      </c>
    </row>
    <row r="135" spans="1:25" x14ac:dyDescent="0.3">
      <c r="A135">
        <v>134</v>
      </c>
      <c r="B135" t="s">
        <v>620</v>
      </c>
      <c r="C135" t="s">
        <v>621</v>
      </c>
      <c r="D135">
        <v>-78.677769999999995</v>
      </c>
      <c r="E135">
        <v>-1.6558666666666599</v>
      </c>
      <c r="F135" s="1">
        <v>5.7453294000000001</v>
      </c>
      <c r="G135" s="2">
        <f t="shared" si="4"/>
        <v>-3.1698241666666682E-2</v>
      </c>
      <c r="H135">
        <v>1.6</v>
      </c>
      <c r="I135">
        <v>2839.3</v>
      </c>
      <c r="J135">
        <v>312.39</v>
      </c>
      <c r="K135">
        <v>7.6050010000000001E-2</v>
      </c>
      <c r="L135">
        <v>3.5239501</v>
      </c>
      <c r="M135">
        <v>9.2700004600000003</v>
      </c>
      <c r="N135">
        <v>2.995867E-2</v>
      </c>
      <c r="O135">
        <v>2839.3000488299999</v>
      </c>
      <c r="P135">
        <v>10.48597908</v>
      </c>
      <c r="Q135">
        <v>20.68318558</v>
      </c>
      <c r="R135">
        <v>19</v>
      </c>
      <c r="S135">
        <v>-1.6558666200000001</v>
      </c>
      <c r="T135">
        <v>-78.677772520000005</v>
      </c>
      <c r="U135">
        <v>49.704902650000001</v>
      </c>
      <c r="V135">
        <v>22</v>
      </c>
      <c r="W135">
        <v>1571.5</v>
      </c>
      <c r="Y135" s="3">
        <v>1353.5</v>
      </c>
    </row>
    <row r="136" spans="1:25" x14ac:dyDescent="0.3">
      <c r="A136">
        <v>135</v>
      </c>
      <c r="B136" t="s">
        <v>622</v>
      </c>
      <c r="C136" t="s">
        <v>623</v>
      </c>
      <c r="D136">
        <v>-78.677808333333303</v>
      </c>
      <c r="E136">
        <v>-1.6558299999999999</v>
      </c>
      <c r="F136" s="1">
        <v>5.7813600000000003</v>
      </c>
      <c r="G136" s="2">
        <f t="shared" si="4"/>
        <v>1.4755441666666794E-2</v>
      </c>
      <c r="H136">
        <v>1.6</v>
      </c>
      <c r="I136">
        <v>2839.8</v>
      </c>
      <c r="J136">
        <v>312.49</v>
      </c>
      <c r="K136">
        <v>0.22905001</v>
      </c>
      <c r="L136">
        <v>3.0259501900000001</v>
      </c>
      <c r="M136">
        <v>9.3499507899999994</v>
      </c>
      <c r="N136">
        <v>2.1046579999999999E-2</v>
      </c>
      <c r="O136">
        <v>2839.8000488299999</v>
      </c>
      <c r="P136">
        <v>10.491552349999999</v>
      </c>
      <c r="Q136">
        <v>20.812896729999999</v>
      </c>
      <c r="R136">
        <v>19</v>
      </c>
      <c r="S136">
        <v>-1.65583003</v>
      </c>
      <c r="T136">
        <v>-78.67781067</v>
      </c>
      <c r="U136">
        <v>49.701164249999998</v>
      </c>
      <c r="V136">
        <v>22</v>
      </c>
      <c r="W136">
        <v>1557.5</v>
      </c>
      <c r="Y136" s="3">
        <v>1353.5</v>
      </c>
    </row>
    <row r="137" spans="1:25" x14ac:dyDescent="0.3">
      <c r="A137">
        <v>136</v>
      </c>
      <c r="B137" t="s">
        <v>624</v>
      </c>
      <c r="C137" t="s">
        <v>625</v>
      </c>
      <c r="D137">
        <v>-78.677848333333301</v>
      </c>
      <c r="E137">
        <v>-1.6557949999999999</v>
      </c>
      <c r="F137" s="1">
        <v>5.7746687000000003</v>
      </c>
      <c r="G137" s="2">
        <f t="shared" si="4"/>
        <v>3.7317999999998039E-3</v>
      </c>
      <c r="H137">
        <v>1.6</v>
      </c>
      <c r="I137">
        <v>2840</v>
      </c>
      <c r="J137">
        <v>311.87</v>
      </c>
      <c r="K137">
        <v>0.30600001999999998</v>
      </c>
      <c r="L137">
        <v>2.5279500499999998</v>
      </c>
      <c r="M137">
        <v>9.3730506899999995</v>
      </c>
      <c r="N137">
        <v>9.0904200000000001E-3</v>
      </c>
      <c r="O137">
        <v>2840</v>
      </c>
      <c r="P137">
        <v>10.49579525</v>
      </c>
      <c r="Q137">
        <v>20.788806919999999</v>
      </c>
      <c r="R137">
        <v>19</v>
      </c>
      <c r="S137">
        <v>-1.65579498</v>
      </c>
      <c r="T137">
        <v>-78.677848819999994</v>
      </c>
      <c r="U137">
        <v>49.691577909999999</v>
      </c>
      <c r="V137">
        <v>22</v>
      </c>
      <c r="W137">
        <v>1552</v>
      </c>
      <c r="Y137" s="3">
        <v>1354</v>
      </c>
    </row>
    <row r="138" spans="1:25" x14ac:dyDescent="0.3">
      <c r="A138">
        <v>137</v>
      </c>
      <c r="B138" t="s">
        <v>626</v>
      </c>
      <c r="C138" t="s">
        <v>627</v>
      </c>
      <c r="D138">
        <v>-78.677886666666595</v>
      </c>
      <c r="E138">
        <v>-1.6557616666666599</v>
      </c>
      <c r="F138" s="1">
        <v>5.7654037000000002</v>
      </c>
      <c r="G138" s="2">
        <f t="shared" si="4"/>
        <v>-8.6859508333333738E-2</v>
      </c>
      <c r="H138">
        <v>1.6</v>
      </c>
      <c r="I138">
        <v>2840</v>
      </c>
      <c r="J138">
        <v>313.58999999999997</v>
      </c>
      <c r="K138">
        <v>-0.65100002000000001</v>
      </c>
      <c r="L138">
        <v>3.5239501</v>
      </c>
      <c r="M138">
        <v>9.3859500899999997</v>
      </c>
      <c r="N138">
        <v>4.3138089999999997E-2</v>
      </c>
      <c r="O138">
        <v>2840</v>
      </c>
      <c r="P138">
        <v>10.501384740000001</v>
      </c>
      <c r="Q138">
        <v>20.755453110000001</v>
      </c>
      <c r="R138">
        <v>18</v>
      </c>
      <c r="S138">
        <v>-1.6557617200000001</v>
      </c>
      <c r="T138">
        <v>-78.677886959999995</v>
      </c>
      <c r="U138">
        <v>49.688186649999999</v>
      </c>
      <c r="V138">
        <v>22</v>
      </c>
      <c r="W138">
        <v>1529</v>
      </c>
      <c r="Y138" s="3">
        <v>1361</v>
      </c>
    </row>
    <row r="139" spans="1:25" x14ac:dyDescent="0.3">
      <c r="A139">
        <v>138</v>
      </c>
      <c r="B139" t="s">
        <v>628</v>
      </c>
      <c r="C139" t="s">
        <v>629</v>
      </c>
      <c r="D139">
        <v>-78.677925000000002</v>
      </c>
      <c r="E139">
        <v>-1.6557266666666599</v>
      </c>
      <c r="F139" s="1">
        <v>5.5728973999999996</v>
      </c>
      <c r="G139" s="2">
        <f t="shared" si="4"/>
        <v>-0.30132696666666675</v>
      </c>
      <c r="H139">
        <v>1.6</v>
      </c>
      <c r="I139">
        <v>2840.1</v>
      </c>
      <c r="J139">
        <v>312.98</v>
      </c>
      <c r="K139">
        <v>-0.45900002000000001</v>
      </c>
      <c r="L139">
        <v>3.2560501099999999</v>
      </c>
      <c r="M139">
        <v>9.3850507699999994</v>
      </c>
      <c r="N139">
        <v>3.2703459999999997E-2</v>
      </c>
      <c r="O139">
        <v>2840.1000976599998</v>
      </c>
      <c r="P139">
        <v>10.505770679999999</v>
      </c>
      <c r="Q139">
        <v>20.062429430000002</v>
      </c>
      <c r="R139">
        <v>18</v>
      </c>
      <c r="S139">
        <v>-1.65572667</v>
      </c>
      <c r="T139">
        <v>-78.677925110000004</v>
      </c>
      <c r="U139">
        <v>49.682853700000003</v>
      </c>
      <c r="V139">
        <v>22</v>
      </c>
      <c r="W139">
        <v>1475.5</v>
      </c>
      <c r="Y139" s="3">
        <v>1365.5</v>
      </c>
    </row>
    <row r="140" spans="1:25" x14ac:dyDescent="0.3">
      <c r="A140">
        <v>139</v>
      </c>
      <c r="B140" t="s">
        <v>630</v>
      </c>
      <c r="C140" t="s">
        <v>631</v>
      </c>
      <c r="D140">
        <v>-78.677961666666604</v>
      </c>
      <c r="E140">
        <v>-1.6556933333333299</v>
      </c>
      <c r="F140" s="1">
        <v>5.2095037</v>
      </c>
      <c r="G140" s="2">
        <f t="shared" si="4"/>
        <v>-0.31033450833333259</v>
      </c>
      <c r="H140">
        <v>1.6</v>
      </c>
      <c r="I140">
        <v>2840.5</v>
      </c>
      <c r="J140">
        <v>313.42</v>
      </c>
      <c r="K140">
        <v>-0.34394999999999998</v>
      </c>
      <c r="L140">
        <v>3.2560501099999999</v>
      </c>
      <c r="M140">
        <v>9.4219503400000004</v>
      </c>
      <c r="N140">
        <v>3.578216E-2</v>
      </c>
      <c r="O140">
        <v>2840.5</v>
      </c>
      <c r="P140">
        <v>10.51124096</v>
      </c>
      <c r="Q140">
        <v>18.754213329999999</v>
      </c>
      <c r="R140">
        <v>17</v>
      </c>
      <c r="S140">
        <v>-1.6556932900000001</v>
      </c>
      <c r="T140">
        <v>-78.677963259999999</v>
      </c>
      <c r="U140">
        <v>49.674198150000002</v>
      </c>
      <c r="V140">
        <v>22</v>
      </c>
      <c r="W140">
        <v>1409</v>
      </c>
      <c r="Y140" s="3">
        <v>1377</v>
      </c>
    </row>
    <row r="141" spans="1:25" x14ac:dyDescent="0.3">
      <c r="A141">
        <v>140</v>
      </c>
      <c r="B141" t="s">
        <v>632</v>
      </c>
      <c r="C141" t="s">
        <v>633</v>
      </c>
      <c r="D141">
        <v>-78.677994999999996</v>
      </c>
      <c r="E141">
        <v>-1.6556599999999899</v>
      </c>
      <c r="F141" s="1">
        <v>4.9433923000000002</v>
      </c>
      <c r="G141" s="2">
        <f t="shared" si="4"/>
        <v>-0.36210692500000019</v>
      </c>
      <c r="H141">
        <v>1.6</v>
      </c>
      <c r="I141">
        <v>2840.7</v>
      </c>
      <c r="J141">
        <v>311.83999999999997</v>
      </c>
      <c r="K141">
        <v>-0.15300000999999999</v>
      </c>
      <c r="L141">
        <v>2.8729500799999999</v>
      </c>
      <c r="M141">
        <v>9.4680004100000001</v>
      </c>
      <c r="N141">
        <v>2.7712290000000001E-2</v>
      </c>
      <c r="O141">
        <v>2840.6999511700001</v>
      </c>
      <c r="P141">
        <v>10.5162344</v>
      </c>
      <c r="Q141">
        <v>17.796211240000002</v>
      </c>
      <c r="R141">
        <v>16</v>
      </c>
      <c r="S141">
        <v>-1.6556600299999999</v>
      </c>
      <c r="T141">
        <v>-78.67799377</v>
      </c>
      <c r="U141">
        <v>49.666332240000003</v>
      </c>
      <c r="V141">
        <v>22</v>
      </c>
      <c r="W141">
        <v>1288.5</v>
      </c>
      <c r="Y141" s="3">
        <v>1378</v>
      </c>
    </row>
    <row r="142" spans="1:25" x14ac:dyDescent="0.3">
      <c r="A142">
        <v>141</v>
      </c>
      <c r="B142" t="s">
        <v>634</v>
      </c>
      <c r="C142" t="s">
        <v>635</v>
      </c>
      <c r="D142">
        <v>-78.678026666666597</v>
      </c>
      <c r="E142">
        <v>-1.65563166666666</v>
      </c>
      <c r="F142" s="1">
        <v>4.4533769999999997</v>
      </c>
      <c r="G142" s="2">
        <f t="shared" si="4"/>
        <v>-0.56078994166666674</v>
      </c>
      <c r="H142">
        <v>1.6</v>
      </c>
      <c r="I142">
        <v>2840.6</v>
      </c>
      <c r="J142">
        <v>313.05</v>
      </c>
      <c r="K142">
        <v>-0.68895006000000003</v>
      </c>
      <c r="L142">
        <v>3.3709502200000001</v>
      </c>
      <c r="M142">
        <v>9.4390506700000003</v>
      </c>
      <c r="N142">
        <v>4.3115439999999998E-2</v>
      </c>
      <c r="O142">
        <v>2840.6000976599998</v>
      </c>
      <c r="P142">
        <v>10.520288470000001</v>
      </c>
      <c r="Q142">
        <v>16.03215599</v>
      </c>
      <c r="R142">
        <v>14</v>
      </c>
      <c r="S142">
        <v>-1.6556316600000001</v>
      </c>
      <c r="T142">
        <v>-78.678024289999996</v>
      </c>
      <c r="U142">
        <v>49.656265259999998</v>
      </c>
      <c r="V142">
        <v>22</v>
      </c>
      <c r="W142">
        <v>1182</v>
      </c>
      <c r="Y142" s="3">
        <v>1378.5</v>
      </c>
    </row>
    <row r="143" spans="1:25" x14ac:dyDescent="0.3">
      <c r="A143">
        <v>142</v>
      </c>
      <c r="B143" t="s">
        <v>636</v>
      </c>
      <c r="C143" t="s">
        <v>637</v>
      </c>
      <c r="D143">
        <v>-78.678053333333295</v>
      </c>
      <c r="E143">
        <v>-1.655605</v>
      </c>
      <c r="F143" s="1">
        <v>3.8691669000000002</v>
      </c>
      <c r="G143" s="2">
        <f t="shared" si="4"/>
        <v>-0.57786163333333307</v>
      </c>
      <c r="H143">
        <v>1.6</v>
      </c>
      <c r="I143">
        <v>2840.4</v>
      </c>
      <c r="J143">
        <v>314.49</v>
      </c>
      <c r="K143">
        <v>0.30600001999999998</v>
      </c>
      <c r="L143">
        <v>2.41305017</v>
      </c>
      <c r="M143">
        <v>9.4620008500000008</v>
      </c>
      <c r="N143">
        <v>1.488602E-2</v>
      </c>
      <c r="O143">
        <v>2840.3999023400002</v>
      </c>
      <c r="P143">
        <v>10.523051260000001</v>
      </c>
      <c r="Q143">
        <v>13.928999900000001</v>
      </c>
      <c r="R143">
        <v>13</v>
      </c>
      <c r="S143">
        <v>-1.65560496</v>
      </c>
      <c r="T143">
        <v>-78.678054810000006</v>
      </c>
      <c r="U143">
        <v>49.648185730000002</v>
      </c>
      <c r="V143">
        <v>22</v>
      </c>
      <c r="W143">
        <v>1025.5</v>
      </c>
      <c r="Y143" s="3">
        <v>1378.5</v>
      </c>
    </row>
    <row r="144" spans="1:25" x14ac:dyDescent="0.3">
      <c r="A144">
        <v>143</v>
      </c>
      <c r="B144" t="s">
        <v>638</v>
      </c>
      <c r="C144" t="s">
        <v>639</v>
      </c>
      <c r="D144">
        <v>-78.678076666666598</v>
      </c>
      <c r="E144">
        <v>-1.6555800000000001</v>
      </c>
      <c r="F144" s="1">
        <v>3.3451797999999999</v>
      </c>
      <c r="G144" s="2">
        <f t="shared" si="4"/>
        <v>-0.47577494166666678</v>
      </c>
      <c r="H144">
        <v>1.6</v>
      </c>
      <c r="I144">
        <v>2840.3</v>
      </c>
      <c r="J144">
        <v>314.10000000000002</v>
      </c>
      <c r="K144">
        <v>1.7620500299999999</v>
      </c>
      <c r="L144">
        <v>3.1020002400000002</v>
      </c>
      <c r="M144">
        <v>9.5760002100000001</v>
      </c>
      <c r="N144">
        <v>6.0687360000000003E-2</v>
      </c>
      <c r="O144">
        <v>2840.3000488299999</v>
      </c>
      <c r="P144">
        <v>10.526672359999999</v>
      </c>
      <c r="Q144">
        <v>12.04264736</v>
      </c>
      <c r="R144">
        <v>11</v>
      </c>
      <c r="S144">
        <v>-1.65558004</v>
      </c>
      <c r="T144">
        <v>-78.678077700000003</v>
      </c>
      <c r="U144">
        <v>49.639263149999998</v>
      </c>
      <c r="V144">
        <v>22</v>
      </c>
      <c r="W144">
        <v>934</v>
      </c>
      <c r="Y144" s="3">
        <v>1382.5</v>
      </c>
    </row>
    <row r="145" spans="1:25" x14ac:dyDescent="0.3">
      <c r="A145">
        <v>144</v>
      </c>
      <c r="B145" t="s">
        <v>640</v>
      </c>
      <c r="C145" t="s">
        <v>641</v>
      </c>
      <c r="D145">
        <v>-78.678098333333295</v>
      </c>
      <c r="E145">
        <v>-1.6555583333333299</v>
      </c>
      <c r="F145" s="1">
        <v>3.0121543000000002</v>
      </c>
      <c r="G145" s="2">
        <f t="shared" si="4"/>
        <v>-2.2476291666666648E-2</v>
      </c>
      <c r="H145">
        <v>1.6</v>
      </c>
      <c r="I145">
        <v>2839.9</v>
      </c>
      <c r="J145">
        <v>312.29000000000002</v>
      </c>
      <c r="K145">
        <v>0.15300000999999999</v>
      </c>
      <c r="L145">
        <v>1.6849501099999999</v>
      </c>
      <c r="M145">
        <v>9.6529502899999997</v>
      </c>
      <c r="N145">
        <v>1.7990530000000001E-2</v>
      </c>
      <c r="O145">
        <v>2839.8999023400002</v>
      </c>
      <c r="P145">
        <v>10.52987385</v>
      </c>
      <c r="Q145">
        <v>10.843755720000001</v>
      </c>
      <c r="R145">
        <v>11</v>
      </c>
      <c r="S145">
        <v>-1.65555835</v>
      </c>
      <c r="T145">
        <v>-78.67810059</v>
      </c>
      <c r="U145">
        <v>49.63061905</v>
      </c>
      <c r="V145">
        <v>22</v>
      </c>
      <c r="W145">
        <v>929.5</v>
      </c>
      <c r="Y145" s="3">
        <v>1385.5</v>
      </c>
    </row>
    <row r="146" spans="1:25" x14ac:dyDescent="0.3">
      <c r="A146">
        <v>145</v>
      </c>
      <c r="B146" t="s">
        <v>642</v>
      </c>
      <c r="C146" t="s">
        <v>643</v>
      </c>
      <c r="D146">
        <v>-78.678118333333302</v>
      </c>
      <c r="E146">
        <v>-1.65553666666666</v>
      </c>
      <c r="F146" s="1">
        <v>3.3065755000000001</v>
      </c>
      <c r="G146" s="2">
        <f t="shared" si="4"/>
        <v>0.41692506666666657</v>
      </c>
      <c r="H146">
        <v>1.7</v>
      </c>
      <c r="I146">
        <v>2839.7</v>
      </c>
      <c r="J146">
        <v>312.74</v>
      </c>
      <c r="K146">
        <v>0.30600001999999998</v>
      </c>
      <c r="L146">
        <v>4.0219502399999998</v>
      </c>
      <c r="M146">
        <v>9.4230003399999998</v>
      </c>
      <c r="N146">
        <v>6.3852969999999995E-2</v>
      </c>
      <c r="O146">
        <v>2839.6999511700001</v>
      </c>
      <c r="P146">
        <v>10.533385279999999</v>
      </c>
      <c r="Q146">
        <v>11.903671259999999</v>
      </c>
      <c r="R146">
        <v>12</v>
      </c>
      <c r="S146">
        <v>-1.6555366499999999</v>
      </c>
      <c r="T146">
        <v>-78.678115840000004</v>
      </c>
      <c r="U146">
        <v>49.615661619999997</v>
      </c>
      <c r="V146">
        <v>22</v>
      </c>
      <c r="W146">
        <v>1027.5</v>
      </c>
      <c r="Y146" s="3">
        <v>1386</v>
      </c>
    </row>
    <row r="147" spans="1:25" x14ac:dyDescent="0.3">
      <c r="A147">
        <v>146</v>
      </c>
      <c r="B147" t="s">
        <v>644</v>
      </c>
      <c r="C147" t="s">
        <v>645</v>
      </c>
      <c r="D147">
        <v>-78.678143333333296</v>
      </c>
      <c r="E147">
        <v>-1.6555150000000001</v>
      </c>
      <c r="F147" s="1">
        <v>3.8300480000000001</v>
      </c>
      <c r="G147" s="2">
        <f t="shared" si="4"/>
        <v>0.87678644999999988</v>
      </c>
      <c r="H147">
        <v>1.7</v>
      </c>
      <c r="I147">
        <v>2839.6</v>
      </c>
      <c r="J147">
        <v>310.58</v>
      </c>
      <c r="K147">
        <v>0.95700001999999995</v>
      </c>
      <c r="L147">
        <v>3.63900018</v>
      </c>
      <c r="M147">
        <v>9.0040502500000006</v>
      </c>
      <c r="N147">
        <v>1.376468E-2</v>
      </c>
      <c r="O147">
        <v>2839.6000976599998</v>
      </c>
      <c r="P147">
        <v>10.53643703</v>
      </c>
      <c r="Q147">
        <v>13.78817272</v>
      </c>
      <c r="R147">
        <v>14</v>
      </c>
      <c r="S147">
        <v>-1.6555149600000001</v>
      </c>
      <c r="T147">
        <v>-78.67814636</v>
      </c>
      <c r="U147">
        <v>49.612644199999998</v>
      </c>
      <c r="V147">
        <v>22</v>
      </c>
      <c r="W147">
        <v>1253.5</v>
      </c>
      <c r="Y147" s="3">
        <v>1390</v>
      </c>
    </row>
    <row r="148" spans="1:25" x14ac:dyDescent="0.3">
      <c r="A148">
        <v>147</v>
      </c>
      <c r="B148" t="s">
        <v>646</v>
      </c>
      <c r="C148" t="s">
        <v>647</v>
      </c>
      <c r="D148">
        <v>-78.678174999999996</v>
      </c>
      <c r="E148">
        <v>-1.6554883333333299</v>
      </c>
      <c r="F148" s="1">
        <v>4.8852285999999996</v>
      </c>
      <c r="G148" s="2">
        <f t="shared" si="4"/>
        <v>0.68633904999999995</v>
      </c>
      <c r="H148">
        <v>1.7</v>
      </c>
      <c r="I148">
        <v>2839.6</v>
      </c>
      <c r="J148">
        <v>313.01</v>
      </c>
      <c r="K148">
        <v>0.61200005000000002</v>
      </c>
      <c r="L148">
        <v>3.29400015</v>
      </c>
      <c r="M148">
        <v>9.2209501300000003</v>
      </c>
      <c r="N148">
        <v>1.9076880000000001E-2</v>
      </c>
      <c r="O148">
        <v>2839.6000976599998</v>
      </c>
      <c r="P148">
        <v>10.54172134</v>
      </c>
      <c r="Q148">
        <v>17.586822510000001</v>
      </c>
      <c r="R148">
        <v>16</v>
      </c>
      <c r="S148">
        <v>-1.65548837</v>
      </c>
      <c r="T148">
        <v>-78.678176879999995</v>
      </c>
      <c r="U148">
        <v>49.609096530000002</v>
      </c>
      <c r="V148">
        <v>22</v>
      </c>
      <c r="W148">
        <v>1341.5</v>
      </c>
      <c r="Y148" s="3">
        <v>1391.5</v>
      </c>
    </row>
    <row r="149" spans="1:25" x14ac:dyDescent="0.3">
      <c r="A149">
        <v>148</v>
      </c>
      <c r="B149" t="s">
        <v>648</v>
      </c>
      <c r="C149" t="s">
        <v>649</v>
      </c>
      <c r="D149">
        <v>-78.678208333333302</v>
      </c>
      <c r="E149">
        <v>-1.6554566666666599</v>
      </c>
      <c r="F149" s="1">
        <v>5.1199417</v>
      </c>
      <c r="G149" s="2">
        <f t="shared" si="4"/>
        <v>0.22403290833333342</v>
      </c>
      <c r="H149">
        <v>1.6</v>
      </c>
      <c r="I149">
        <v>2839.9</v>
      </c>
      <c r="J149">
        <v>313.04000000000002</v>
      </c>
      <c r="K149">
        <v>7.6050010000000001E-2</v>
      </c>
      <c r="L149">
        <v>2.6430001299999999</v>
      </c>
      <c r="M149">
        <v>9.2880001100000005</v>
      </c>
      <c r="N149">
        <v>3.4064099999999999E-3</v>
      </c>
      <c r="O149">
        <v>2839.8999023400002</v>
      </c>
      <c r="P149">
        <v>10.54620171</v>
      </c>
      <c r="Q149">
        <v>18.4317894</v>
      </c>
      <c r="R149">
        <v>17</v>
      </c>
      <c r="S149">
        <v>-1.65545666</v>
      </c>
      <c r="T149">
        <v>-78.678207400000005</v>
      </c>
      <c r="U149">
        <v>49.602325440000001</v>
      </c>
      <c r="V149">
        <v>22</v>
      </c>
      <c r="W149">
        <v>1378</v>
      </c>
      <c r="Y149" s="3">
        <v>1400</v>
      </c>
    </row>
    <row r="150" spans="1:25" x14ac:dyDescent="0.3">
      <c r="A150">
        <v>149</v>
      </c>
      <c r="B150" t="s">
        <v>650</v>
      </c>
      <c r="C150" t="s">
        <v>651</v>
      </c>
      <c r="D150">
        <v>-78.678245000000004</v>
      </c>
      <c r="E150">
        <v>-1.6554233333333299</v>
      </c>
      <c r="F150" s="1">
        <v>5.3896565000000001</v>
      </c>
      <c r="G150" s="2">
        <f t="shared" si="4"/>
        <v>6.1681166666667085E-2</v>
      </c>
      <c r="H150">
        <v>1.6</v>
      </c>
      <c r="I150">
        <v>2839.9</v>
      </c>
      <c r="J150">
        <v>312.92</v>
      </c>
      <c r="K150">
        <v>-0.45900002000000001</v>
      </c>
      <c r="L150">
        <v>3.2560501099999999</v>
      </c>
      <c r="M150">
        <v>9.6420002</v>
      </c>
      <c r="N150">
        <v>5.7458820000000001E-2</v>
      </c>
      <c r="O150">
        <v>2839.8999023400002</v>
      </c>
      <c r="P150">
        <v>10.549222950000001</v>
      </c>
      <c r="Q150">
        <v>19.402763369999999</v>
      </c>
      <c r="R150">
        <v>16</v>
      </c>
      <c r="S150">
        <v>-1.6554232799999999</v>
      </c>
      <c r="T150">
        <v>-78.678245540000006</v>
      </c>
      <c r="U150">
        <v>49.597812650000002</v>
      </c>
      <c r="V150">
        <v>22</v>
      </c>
      <c r="W150">
        <v>1377</v>
      </c>
      <c r="Y150" s="3">
        <v>1408.5</v>
      </c>
    </row>
    <row r="151" spans="1:25" x14ac:dyDescent="0.3">
      <c r="A151">
        <v>150</v>
      </c>
      <c r="B151" t="s">
        <v>652</v>
      </c>
      <c r="C151" t="s">
        <v>653</v>
      </c>
      <c r="D151">
        <v>-78.678281666666606</v>
      </c>
      <c r="E151">
        <v>-1.6553916666666599</v>
      </c>
      <c r="F151" s="1">
        <v>5.1770763000000004</v>
      </c>
      <c r="G151" s="2">
        <f t="shared" si="4"/>
        <v>-0.45733075833333325</v>
      </c>
      <c r="H151">
        <v>1.6</v>
      </c>
      <c r="I151">
        <v>2839.8</v>
      </c>
      <c r="J151">
        <v>312.02999999999997</v>
      </c>
      <c r="K151">
        <v>-7.6050010000000001E-2</v>
      </c>
      <c r="L151">
        <v>2.37495017</v>
      </c>
      <c r="M151">
        <v>9.3390006999999997</v>
      </c>
      <c r="N151">
        <v>1.31905E-3</v>
      </c>
      <c r="O151">
        <v>2839.8000488299999</v>
      </c>
      <c r="P151">
        <v>10.55440903</v>
      </c>
      <c r="Q151">
        <v>18.637474059999999</v>
      </c>
      <c r="R151">
        <v>16</v>
      </c>
      <c r="S151">
        <v>-1.6553916900000001</v>
      </c>
      <c r="T151">
        <v>-78.678283690000001</v>
      </c>
      <c r="U151">
        <v>49.585975650000002</v>
      </c>
      <c r="V151">
        <v>22</v>
      </c>
      <c r="W151">
        <v>1274.5</v>
      </c>
      <c r="Y151" s="3">
        <v>1409</v>
      </c>
    </row>
    <row r="152" spans="1:25" x14ac:dyDescent="0.3">
      <c r="A152">
        <v>151</v>
      </c>
      <c r="B152" t="s">
        <v>654</v>
      </c>
      <c r="C152" t="s">
        <v>655</v>
      </c>
      <c r="D152">
        <v>-78.678316666666603</v>
      </c>
      <c r="E152">
        <v>-1.655365</v>
      </c>
      <c r="F152" s="1">
        <v>4.6021314000000002</v>
      </c>
      <c r="G152" s="2">
        <f t="shared" si="4"/>
        <v>-0.48130847500000001</v>
      </c>
      <c r="H152">
        <v>1.6</v>
      </c>
      <c r="I152">
        <v>2839.7</v>
      </c>
      <c r="J152">
        <v>309.36</v>
      </c>
      <c r="K152">
        <v>-0.42105000999999997</v>
      </c>
      <c r="L152">
        <v>4.0219502399999998</v>
      </c>
      <c r="M152">
        <v>9.0400505100000004</v>
      </c>
      <c r="N152">
        <v>2.851337E-2</v>
      </c>
      <c r="O152">
        <v>2839.6999511700001</v>
      </c>
      <c r="P152">
        <v>10.559494020000001</v>
      </c>
      <c r="Q152">
        <v>16.567672730000002</v>
      </c>
      <c r="R152">
        <v>15</v>
      </c>
      <c r="S152">
        <v>-1.65536499</v>
      </c>
      <c r="T152">
        <v>-78.678314209999996</v>
      </c>
      <c r="U152">
        <v>49.578739169999999</v>
      </c>
      <c r="V152">
        <v>21</v>
      </c>
      <c r="W152">
        <v>1252.5</v>
      </c>
      <c r="Y152" s="3">
        <v>1409</v>
      </c>
    </row>
    <row r="153" spans="1:25" x14ac:dyDescent="0.3">
      <c r="A153">
        <v>152</v>
      </c>
      <c r="B153" t="s">
        <v>656</v>
      </c>
      <c r="C153" t="s">
        <v>657</v>
      </c>
      <c r="D153">
        <v>-78.678348333333304</v>
      </c>
      <c r="E153">
        <v>-1.65533833333333</v>
      </c>
      <c r="F153" s="1">
        <v>4.3077100000000002</v>
      </c>
      <c r="G153" s="2">
        <f t="shared" si="4"/>
        <v>-0.14051914166666704</v>
      </c>
      <c r="H153">
        <v>1.6</v>
      </c>
      <c r="I153">
        <v>2839.7</v>
      </c>
      <c r="J153">
        <v>313.20999999999998</v>
      </c>
      <c r="K153">
        <v>1.1869500900000001</v>
      </c>
      <c r="L153">
        <v>3.1020002400000002</v>
      </c>
      <c r="M153">
        <v>9.2320509000000008</v>
      </c>
      <c r="N153">
        <v>1.9134580000000002E-2</v>
      </c>
      <c r="O153">
        <v>2839.6999511700001</v>
      </c>
      <c r="P153">
        <v>10.5623188</v>
      </c>
      <c r="Q153">
        <v>15.50775623</v>
      </c>
      <c r="R153">
        <v>15</v>
      </c>
      <c r="S153">
        <v>-1.65533829</v>
      </c>
      <c r="T153">
        <v>-78.678344730000006</v>
      </c>
      <c r="U153">
        <v>49.57018661</v>
      </c>
      <c r="V153">
        <v>21</v>
      </c>
      <c r="W153">
        <v>1191</v>
      </c>
      <c r="Y153" s="3">
        <v>1413.5</v>
      </c>
    </row>
    <row r="154" spans="1:25" x14ac:dyDescent="0.3">
      <c r="A154">
        <v>153</v>
      </c>
      <c r="B154" t="s">
        <v>658</v>
      </c>
      <c r="C154" t="s">
        <v>659</v>
      </c>
      <c r="D154">
        <v>-78.678378333333299</v>
      </c>
      <c r="E154">
        <v>-1.6553100000000001</v>
      </c>
      <c r="F154" s="1">
        <v>4.2104277999999997</v>
      </c>
      <c r="G154" s="2">
        <f t="shared" si="4"/>
        <v>-0.26563938333333365</v>
      </c>
      <c r="H154">
        <v>1.6</v>
      </c>
      <c r="I154">
        <v>2839.7</v>
      </c>
      <c r="J154">
        <v>312.17</v>
      </c>
      <c r="K154">
        <v>1.4550000400000001</v>
      </c>
      <c r="L154">
        <v>2.4510002100000001</v>
      </c>
      <c r="M154">
        <v>9.2920503599999993</v>
      </c>
      <c r="N154">
        <v>9.7639000000000007E-3</v>
      </c>
      <c r="O154">
        <v>2839.6999511700001</v>
      </c>
      <c r="P154">
        <v>10.567377090000001</v>
      </c>
      <c r="Q154">
        <v>15.15753937</v>
      </c>
      <c r="R154">
        <v>13</v>
      </c>
      <c r="S154">
        <v>-1.6553100300000001</v>
      </c>
      <c r="T154">
        <v>-78.678375239999994</v>
      </c>
      <c r="U154">
        <v>49.55979919</v>
      </c>
      <c r="V154">
        <v>21</v>
      </c>
      <c r="W154">
        <v>1092</v>
      </c>
      <c r="Y154" s="3">
        <v>1414.5</v>
      </c>
    </row>
    <row r="155" spans="1:25" x14ac:dyDescent="0.3">
      <c r="A155">
        <v>154</v>
      </c>
      <c r="B155" t="s">
        <v>660</v>
      </c>
      <c r="C155" t="s">
        <v>661</v>
      </c>
      <c r="D155">
        <v>-78.678404999999998</v>
      </c>
      <c r="E155">
        <v>-1.6552849999999999</v>
      </c>
      <c r="F155" s="1">
        <v>3.7296771999999998</v>
      </c>
      <c r="G155" s="2">
        <f t="shared" si="4"/>
        <v>-0.61659440833333312</v>
      </c>
      <c r="H155">
        <v>1.6</v>
      </c>
      <c r="I155">
        <v>2839.6</v>
      </c>
      <c r="J155">
        <v>314.62</v>
      </c>
      <c r="K155">
        <v>0.91905004000000001</v>
      </c>
      <c r="L155">
        <v>2.8729500799999999</v>
      </c>
      <c r="M155">
        <v>9.4110002500000007</v>
      </c>
      <c r="N155">
        <v>2.6398720000000001E-2</v>
      </c>
      <c r="O155">
        <v>2839.6000976599998</v>
      </c>
      <c r="P155">
        <v>10.56992722</v>
      </c>
      <c r="Q155">
        <v>13.426837920000001</v>
      </c>
      <c r="R155">
        <v>12</v>
      </c>
      <c r="S155">
        <v>-1.6552849999999999</v>
      </c>
      <c r="T155">
        <v>-78.678405760000004</v>
      </c>
      <c r="U155">
        <v>49.550582890000001</v>
      </c>
      <c r="V155">
        <v>21</v>
      </c>
      <c r="W155">
        <v>989.5</v>
      </c>
      <c r="Y155" s="3">
        <v>1414.5</v>
      </c>
    </row>
    <row r="156" spans="1:25" x14ac:dyDescent="0.3">
      <c r="A156">
        <v>155</v>
      </c>
      <c r="B156" t="s">
        <v>662</v>
      </c>
      <c r="C156" t="s">
        <v>663</v>
      </c>
      <c r="D156">
        <v>-78.678428333333301</v>
      </c>
      <c r="E156">
        <v>-1.65526166666666</v>
      </c>
      <c r="F156" s="1">
        <v>3.1655416000000001</v>
      </c>
      <c r="G156" s="2">
        <f t="shared" si="4"/>
        <v>-0.20335818333333325</v>
      </c>
      <c r="H156">
        <v>1.6</v>
      </c>
      <c r="I156">
        <v>2839.5</v>
      </c>
      <c r="J156">
        <v>314.88</v>
      </c>
      <c r="K156">
        <v>-0.30600001999999998</v>
      </c>
      <c r="L156">
        <v>4.0990500499999998</v>
      </c>
      <c r="M156">
        <v>9.6760501899999998</v>
      </c>
      <c r="N156">
        <v>9.0654910000000005E-2</v>
      </c>
      <c r="O156">
        <v>2839.5</v>
      </c>
      <c r="P156">
        <v>10.57352257</v>
      </c>
      <c r="Q156">
        <v>11.395949359999999</v>
      </c>
      <c r="R156">
        <v>11</v>
      </c>
      <c r="S156">
        <v>-1.65526164</v>
      </c>
      <c r="T156">
        <v>-78.678428650000001</v>
      </c>
      <c r="U156">
        <v>49.543426510000003</v>
      </c>
      <c r="V156">
        <v>21</v>
      </c>
      <c r="W156">
        <v>929</v>
      </c>
      <c r="Y156" s="3">
        <v>1418</v>
      </c>
    </row>
    <row r="157" spans="1:25" x14ac:dyDescent="0.3">
      <c r="A157">
        <v>156</v>
      </c>
      <c r="B157" t="s">
        <v>664</v>
      </c>
      <c r="C157" t="s">
        <v>665</v>
      </c>
      <c r="D157">
        <v>-78.678449999999998</v>
      </c>
      <c r="E157">
        <v>-1.65524</v>
      </c>
      <c r="F157" s="1">
        <v>3.3477532999999999</v>
      </c>
      <c r="G157" s="2">
        <f t="shared" si="4"/>
        <v>0.31475273333333326</v>
      </c>
      <c r="H157">
        <v>1.6</v>
      </c>
      <c r="I157">
        <v>2839.5</v>
      </c>
      <c r="J157">
        <v>313.70999999999998</v>
      </c>
      <c r="K157">
        <v>-0.19095001</v>
      </c>
      <c r="L157">
        <v>3.98400021</v>
      </c>
      <c r="M157">
        <v>8.8480501199999999</v>
      </c>
      <c r="N157">
        <v>8.3474499999999993E-3</v>
      </c>
      <c r="O157">
        <v>2839.5</v>
      </c>
      <c r="P157">
        <v>10.576065059999999</v>
      </c>
      <c r="Q157">
        <v>12.051911349999999</v>
      </c>
      <c r="R157">
        <v>11</v>
      </c>
      <c r="S157">
        <v>-1.6552400599999999</v>
      </c>
      <c r="T157">
        <v>-78.678451539999998</v>
      </c>
      <c r="U157">
        <v>49.53554535</v>
      </c>
      <c r="V157">
        <v>21</v>
      </c>
      <c r="W157">
        <v>943.5</v>
      </c>
      <c r="Y157" s="3">
        <v>1423.5</v>
      </c>
    </row>
    <row r="158" spans="1:25" x14ac:dyDescent="0.3">
      <c r="A158">
        <v>157</v>
      </c>
      <c r="B158" t="s">
        <v>666</v>
      </c>
      <c r="C158" t="s">
        <v>667</v>
      </c>
      <c r="D158">
        <v>-78.678473333333301</v>
      </c>
      <c r="E158">
        <v>-1.6552166666666599</v>
      </c>
      <c r="F158" s="1">
        <v>3.5953347999999998</v>
      </c>
      <c r="G158" s="2">
        <f t="shared" si="4"/>
        <v>3.2684875000000092E-2</v>
      </c>
      <c r="H158">
        <v>1.6</v>
      </c>
      <c r="I158">
        <v>2840.1</v>
      </c>
      <c r="J158">
        <v>316.74</v>
      </c>
      <c r="K158">
        <v>1.30200005</v>
      </c>
      <c r="L158">
        <v>2.71905017</v>
      </c>
      <c r="M158">
        <v>8.8870506299999992</v>
      </c>
      <c r="N158">
        <v>-2.437812E-2</v>
      </c>
      <c r="O158">
        <v>2840.1000976599998</v>
      </c>
      <c r="P158">
        <v>10.57953739</v>
      </c>
      <c r="Q158">
        <v>12.94320488</v>
      </c>
      <c r="R158">
        <v>11</v>
      </c>
      <c r="S158">
        <v>-1.65521669</v>
      </c>
      <c r="T158">
        <v>-78.678474429999994</v>
      </c>
      <c r="U158">
        <v>49.524097439999998</v>
      </c>
      <c r="V158">
        <v>21</v>
      </c>
      <c r="W158">
        <v>1089.5</v>
      </c>
      <c r="Y158" s="3">
        <v>1424.5</v>
      </c>
    </row>
    <row r="159" spans="1:25" x14ac:dyDescent="0.3">
      <c r="A159">
        <v>158</v>
      </c>
      <c r="B159" t="s">
        <v>668</v>
      </c>
      <c r="C159" t="s">
        <v>669</v>
      </c>
      <c r="D159">
        <v>-78.678496666666604</v>
      </c>
      <c r="E159">
        <v>-1.655195</v>
      </c>
      <c r="F159" s="1">
        <v>3.3909899999999999</v>
      </c>
      <c r="G159" s="2">
        <f t="shared" si="4"/>
        <v>-0.25924845833333321</v>
      </c>
      <c r="H159">
        <v>1.6</v>
      </c>
      <c r="I159">
        <v>2840.6</v>
      </c>
      <c r="J159">
        <v>311.72000000000003</v>
      </c>
      <c r="K159">
        <v>7.6050010000000001E-2</v>
      </c>
      <c r="L159">
        <v>3.1410000299999998</v>
      </c>
      <c r="M159">
        <v>9.3730506899999995</v>
      </c>
      <c r="N159">
        <v>2.6709739999999999E-2</v>
      </c>
      <c r="O159">
        <v>2840.6000976599998</v>
      </c>
      <c r="P159">
        <v>10.582648280000001</v>
      </c>
      <c r="Q159">
        <v>12.2075634</v>
      </c>
      <c r="R159">
        <v>11</v>
      </c>
      <c r="S159">
        <v>-1.655195</v>
      </c>
      <c r="T159">
        <v>-78.678497309999997</v>
      </c>
      <c r="U159">
        <v>49.524097439999998</v>
      </c>
      <c r="V159">
        <v>21</v>
      </c>
      <c r="W159">
        <v>1055</v>
      </c>
      <c r="Y159" s="3">
        <v>1427</v>
      </c>
    </row>
    <row r="160" spans="1:25" x14ac:dyDescent="0.3">
      <c r="A160">
        <v>159</v>
      </c>
      <c r="B160" t="s">
        <v>670</v>
      </c>
      <c r="C160" t="s">
        <v>671</v>
      </c>
      <c r="D160">
        <v>-78.678519999999907</v>
      </c>
      <c r="E160">
        <v>-1.6551733333333301</v>
      </c>
      <c r="F160" s="1">
        <v>3.1192167</v>
      </c>
      <c r="G160" s="2">
        <f t="shared" si="4"/>
        <v>-0.38917289166666674</v>
      </c>
      <c r="H160">
        <v>1.6</v>
      </c>
      <c r="I160">
        <v>2841.1</v>
      </c>
      <c r="J160">
        <v>309.68</v>
      </c>
      <c r="K160">
        <v>0.30600001999999998</v>
      </c>
      <c r="L160">
        <v>2.5660500499999999</v>
      </c>
      <c r="M160">
        <v>9.4530000699999999</v>
      </c>
      <c r="N160">
        <v>1.7967339999999998E-2</v>
      </c>
      <c r="O160">
        <v>2841.1000976599998</v>
      </c>
      <c r="P160">
        <v>10.58606434</v>
      </c>
      <c r="Q160">
        <v>11.22917938</v>
      </c>
      <c r="R160">
        <v>10</v>
      </c>
      <c r="S160">
        <v>-1.6551733</v>
      </c>
      <c r="T160">
        <v>-78.678520199999994</v>
      </c>
      <c r="U160">
        <v>49.523502350000001</v>
      </c>
      <c r="V160">
        <v>21</v>
      </c>
      <c r="W160">
        <v>1004</v>
      </c>
      <c r="Y160" s="3">
        <v>1431.5</v>
      </c>
    </row>
    <row r="161" spans="1:25" x14ac:dyDescent="0.3">
      <c r="A161">
        <v>160</v>
      </c>
      <c r="B161" t="s">
        <v>672</v>
      </c>
      <c r="C161" t="s">
        <v>673</v>
      </c>
      <c r="D161">
        <v>-78.678541666666604</v>
      </c>
      <c r="E161">
        <v>-1.65515833333333</v>
      </c>
      <c r="F161" s="1">
        <v>2.6497899999999999</v>
      </c>
      <c r="G161" s="2">
        <f t="shared" si="4"/>
        <v>-0.40414271666666651</v>
      </c>
      <c r="H161">
        <v>1.6</v>
      </c>
      <c r="I161">
        <v>2841.4</v>
      </c>
      <c r="J161">
        <v>300.18</v>
      </c>
      <c r="K161">
        <v>0.57405001</v>
      </c>
      <c r="L161">
        <v>2.2980000999999999</v>
      </c>
      <c r="M161">
        <v>9.4939508400000001</v>
      </c>
      <c r="N161">
        <v>1.6447420000000001E-2</v>
      </c>
      <c r="O161">
        <v>2841.3999023400002</v>
      </c>
      <c r="P161">
        <v>10.588301660000001</v>
      </c>
      <c r="Q161">
        <v>9.5392437000000001</v>
      </c>
      <c r="R161">
        <v>8</v>
      </c>
      <c r="S161">
        <v>-1.65515828</v>
      </c>
      <c r="T161">
        <v>-78.678543090000005</v>
      </c>
      <c r="U161">
        <v>49.525260930000002</v>
      </c>
      <c r="V161">
        <v>21</v>
      </c>
      <c r="W161">
        <v>995</v>
      </c>
      <c r="Y161" s="3">
        <v>1432</v>
      </c>
    </row>
    <row r="162" spans="1:25" x14ac:dyDescent="0.3">
      <c r="A162">
        <v>161</v>
      </c>
      <c r="B162" t="s">
        <v>674</v>
      </c>
      <c r="C162" t="s">
        <v>675</v>
      </c>
      <c r="D162">
        <v>-78.678561666666596</v>
      </c>
      <c r="E162">
        <v>-1.6551483333333299</v>
      </c>
      <c r="F162" s="1">
        <v>2.3358094999999999</v>
      </c>
      <c r="G162" s="2">
        <f t="shared" si="4"/>
        <v>-0.33225319166666661</v>
      </c>
      <c r="H162">
        <v>1.6</v>
      </c>
      <c r="I162">
        <v>2841.6</v>
      </c>
      <c r="J162">
        <v>298.48</v>
      </c>
      <c r="K162">
        <v>-2.02995014</v>
      </c>
      <c r="L162">
        <v>4.5580501599999996</v>
      </c>
      <c r="M162">
        <v>7.8520503000000001</v>
      </c>
      <c r="N162">
        <v>-3.2652380000000002E-2</v>
      </c>
      <c r="O162">
        <v>2841.6000976599998</v>
      </c>
      <c r="P162">
        <v>10.590475079999999</v>
      </c>
      <c r="Q162">
        <v>8.4089136100000008</v>
      </c>
      <c r="R162">
        <v>7</v>
      </c>
      <c r="S162">
        <v>-1.6551483899999999</v>
      </c>
      <c r="T162">
        <v>-78.678558350000003</v>
      </c>
      <c r="U162">
        <v>49.533969880000001</v>
      </c>
      <c r="V162">
        <v>21</v>
      </c>
      <c r="W162">
        <v>987</v>
      </c>
      <c r="Y162" s="3">
        <v>1432</v>
      </c>
    </row>
    <row r="163" spans="1:25" x14ac:dyDescent="0.3">
      <c r="A163">
        <v>162</v>
      </c>
      <c r="B163" t="s">
        <v>676</v>
      </c>
      <c r="C163" t="s">
        <v>677</v>
      </c>
      <c r="D163">
        <v>-78.678579999999997</v>
      </c>
      <c r="E163">
        <v>-1.6551400000000001</v>
      </c>
      <c r="F163" s="1">
        <v>1.9734449999999999</v>
      </c>
      <c r="G163" s="2">
        <f t="shared" si="4"/>
        <v>-0.32161563333333326</v>
      </c>
      <c r="H163">
        <v>1.6</v>
      </c>
      <c r="I163">
        <v>2841.7</v>
      </c>
      <c r="J163">
        <v>286.61</v>
      </c>
      <c r="K163">
        <v>0.99600005000000003</v>
      </c>
      <c r="L163">
        <v>2.60400009</v>
      </c>
      <c r="M163">
        <v>9.8440504099999995</v>
      </c>
      <c r="N163">
        <v>6.1939300000000003E-2</v>
      </c>
      <c r="O163">
        <v>2841.6999511700001</v>
      </c>
      <c r="P163">
        <v>10.59209538</v>
      </c>
      <c r="Q163">
        <v>7.1044020699999999</v>
      </c>
      <c r="R163">
        <v>6</v>
      </c>
      <c r="S163">
        <v>-1.65514004</v>
      </c>
      <c r="T163">
        <v>-78.67858124</v>
      </c>
      <c r="U163">
        <v>49.546012879999999</v>
      </c>
      <c r="V163">
        <v>21</v>
      </c>
      <c r="W163">
        <v>986.5</v>
      </c>
      <c r="Y163" s="3">
        <v>1432</v>
      </c>
    </row>
    <row r="164" spans="1:25" x14ac:dyDescent="0.3">
      <c r="A164">
        <v>163</v>
      </c>
      <c r="B164" t="s">
        <v>678</v>
      </c>
      <c r="C164" t="s">
        <v>679</v>
      </c>
      <c r="D164">
        <v>-78.678596666666607</v>
      </c>
      <c r="E164">
        <v>-1.65513666666666</v>
      </c>
      <c r="F164" s="1">
        <v>1.695495</v>
      </c>
      <c r="G164" s="2">
        <f t="shared" si="4"/>
        <v>-0.34700860833333325</v>
      </c>
      <c r="H164">
        <v>1.7</v>
      </c>
      <c r="I164">
        <v>2842</v>
      </c>
      <c r="J164">
        <v>275.04000000000002</v>
      </c>
      <c r="K164">
        <v>1.5319501200000001</v>
      </c>
      <c r="L164">
        <v>1.83795011</v>
      </c>
      <c r="M164">
        <v>9.92100048</v>
      </c>
      <c r="N164">
        <v>5.9310729999999999E-2</v>
      </c>
      <c r="O164">
        <v>2842</v>
      </c>
      <c r="P164">
        <v>10.593436240000001</v>
      </c>
      <c r="Q164">
        <v>6.1037816999999999</v>
      </c>
      <c r="R164">
        <v>4</v>
      </c>
      <c r="S164">
        <v>-1.6551366999999999</v>
      </c>
      <c r="T164">
        <v>-78.678596499999998</v>
      </c>
      <c r="U164">
        <v>49.561241150000001</v>
      </c>
      <c r="V164">
        <v>22</v>
      </c>
      <c r="W164">
        <v>959.5</v>
      </c>
      <c r="Y164" s="3">
        <v>1432.5</v>
      </c>
    </row>
    <row r="165" spans="1:25" x14ac:dyDescent="0.3">
      <c r="A165">
        <v>164</v>
      </c>
      <c r="B165" t="s">
        <v>680</v>
      </c>
      <c r="C165" t="s">
        <v>681</v>
      </c>
      <c r="D165">
        <v>-78.678609999999907</v>
      </c>
      <c r="E165">
        <v>-1.65513666666666</v>
      </c>
      <c r="F165" s="1">
        <v>1.3866616</v>
      </c>
      <c r="G165" s="2">
        <f t="shared" si="4"/>
        <v>2.5049849999999967E-2</v>
      </c>
      <c r="H165">
        <v>1.7</v>
      </c>
      <c r="I165">
        <v>2842.3</v>
      </c>
      <c r="J165">
        <v>275.04000000000002</v>
      </c>
      <c r="K165">
        <v>0.65100002000000001</v>
      </c>
      <c r="L165">
        <v>4.2130503700000004</v>
      </c>
      <c r="M165">
        <v>8.5420503599999993</v>
      </c>
      <c r="N165">
        <v>-7.8360400000000007E-3</v>
      </c>
      <c r="O165">
        <v>2842.3000488299999</v>
      </c>
      <c r="P165">
        <v>10.594664570000001</v>
      </c>
      <c r="Q165">
        <v>4.9919819800000003</v>
      </c>
      <c r="R165">
        <v>6</v>
      </c>
      <c r="S165">
        <v>-1.6551366999999999</v>
      </c>
      <c r="T165">
        <v>-78.678611759999995</v>
      </c>
      <c r="U165">
        <v>49.579563139999998</v>
      </c>
      <c r="V165">
        <v>22</v>
      </c>
      <c r="W165">
        <v>1157</v>
      </c>
      <c r="Y165" s="3">
        <v>1434.5</v>
      </c>
    </row>
    <row r="166" spans="1:25" x14ac:dyDescent="0.3">
      <c r="A166">
        <v>165</v>
      </c>
      <c r="B166" t="s">
        <v>682</v>
      </c>
      <c r="C166" t="s">
        <v>683</v>
      </c>
      <c r="D166">
        <v>-78.678623333333306</v>
      </c>
      <c r="E166">
        <v>-1.65513666666666</v>
      </c>
      <c r="F166" s="1">
        <v>1.8056456000000001</v>
      </c>
      <c r="G166" s="2">
        <f t="shared" si="4"/>
        <v>0.7099735083333335</v>
      </c>
      <c r="H166">
        <v>1.7</v>
      </c>
      <c r="I166">
        <v>2842.9</v>
      </c>
      <c r="J166">
        <v>271.94</v>
      </c>
      <c r="K166">
        <v>1.11000001</v>
      </c>
      <c r="L166">
        <v>3.3709502200000001</v>
      </c>
      <c r="M166">
        <v>9.01200008</v>
      </c>
      <c r="N166">
        <v>6.3227400000000003E-3</v>
      </c>
      <c r="O166">
        <v>2842.8999023400002</v>
      </c>
      <c r="P166">
        <v>10.596792219999999</v>
      </c>
      <c r="Q166">
        <v>6.5003237699999996</v>
      </c>
      <c r="R166">
        <v>8</v>
      </c>
      <c r="S166">
        <v>-1.6551366999999999</v>
      </c>
      <c r="T166">
        <v>-78.67862701</v>
      </c>
      <c r="U166">
        <v>49.593204499999999</v>
      </c>
      <c r="V166">
        <v>21</v>
      </c>
      <c r="W166">
        <v>1320</v>
      </c>
      <c r="Y166" s="3">
        <v>1436</v>
      </c>
    </row>
    <row r="167" spans="1:25" x14ac:dyDescent="0.3">
      <c r="A167">
        <v>166</v>
      </c>
      <c r="B167" t="s">
        <v>684</v>
      </c>
      <c r="C167" t="s">
        <v>685</v>
      </c>
      <c r="D167">
        <v>-78.678645000000003</v>
      </c>
      <c r="E167">
        <v>-1.655135</v>
      </c>
      <c r="F167" s="1">
        <v>2.5540516000000002</v>
      </c>
      <c r="G167" s="2">
        <f t="shared" si="4"/>
        <v>0.4302220416666665</v>
      </c>
      <c r="H167">
        <v>1.7</v>
      </c>
      <c r="I167">
        <v>2843.1</v>
      </c>
      <c r="J167">
        <v>274.91000000000003</v>
      </c>
      <c r="K167">
        <v>1.5319501200000001</v>
      </c>
      <c r="L167">
        <v>2.4510002100000001</v>
      </c>
      <c r="M167">
        <v>9.1789503099999994</v>
      </c>
      <c r="N167">
        <v>-3.4270000000000002E-5</v>
      </c>
      <c r="O167">
        <v>2843.1000976599998</v>
      </c>
      <c r="P167">
        <v>10.599080089999999</v>
      </c>
      <c r="Q167">
        <v>9.1945858000000005</v>
      </c>
      <c r="R167">
        <v>8</v>
      </c>
      <c r="S167">
        <v>-1.65513504</v>
      </c>
      <c r="T167">
        <v>-78.678642269999997</v>
      </c>
      <c r="U167">
        <v>49.606884000000001</v>
      </c>
      <c r="V167">
        <v>21</v>
      </c>
      <c r="W167">
        <v>1351.5</v>
      </c>
      <c r="Y167" s="3">
        <v>1437</v>
      </c>
    </row>
    <row r="168" spans="1:25" x14ac:dyDescent="0.3">
      <c r="A168">
        <v>167</v>
      </c>
      <c r="B168" t="s">
        <v>686</v>
      </c>
      <c r="C168" t="s">
        <v>687</v>
      </c>
      <c r="D168">
        <v>-78.678666666666601</v>
      </c>
      <c r="E168">
        <v>-1.65512999999999</v>
      </c>
      <c r="F168" s="1">
        <v>2.5149328999999998</v>
      </c>
      <c r="G168" s="2">
        <f t="shared" si="4"/>
        <v>-0.43781413333333347</v>
      </c>
      <c r="H168">
        <v>1.7</v>
      </c>
      <c r="I168">
        <v>2843.2</v>
      </c>
      <c r="J168">
        <v>290.73</v>
      </c>
      <c r="K168">
        <v>-0.49800002999999998</v>
      </c>
      <c r="L168">
        <v>3.8299500900000001</v>
      </c>
      <c r="M168">
        <v>9.3550500900000007</v>
      </c>
      <c r="N168">
        <v>5.0696430000000001E-2</v>
      </c>
      <c r="O168">
        <v>2843.1999511700001</v>
      </c>
      <c r="P168">
        <v>10.601058009999999</v>
      </c>
      <c r="Q168">
        <v>9.0537576699999995</v>
      </c>
      <c r="R168">
        <v>8</v>
      </c>
      <c r="S168">
        <v>-1.65513003</v>
      </c>
      <c r="T168">
        <v>-78.678665159999994</v>
      </c>
      <c r="U168">
        <v>49.626430509999999</v>
      </c>
      <c r="V168">
        <v>22</v>
      </c>
      <c r="W168">
        <v>1204</v>
      </c>
      <c r="Y168" s="3">
        <v>1438.5</v>
      </c>
    </row>
    <row r="169" spans="1:25" x14ac:dyDescent="0.3">
      <c r="A169">
        <v>168</v>
      </c>
      <c r="B169" t="s">
        <v>688</v>
      </c>
      <c r="C169" t="s">
        <v>689</v>
      </c>
      <c r="D169">
        <v>-78.678685000000002</v>
      </c>
      <c r="E169">
        <v>-1.6551199999999999</v>
      </c>
      <c r="F169" s="1">
        <v>1.8982954999999999</v>
      </c>
      <c r="G169" s="2">
        <f t="shared" si="4"/>
        <v>-0.40500067499999975</v>
      </c>
      <c r="H169">
        <v>1.7</v>
      </c>
      <c r="I169">
        <v>2843.1</v>
      </c>
      <c r="J169">
        <v>291.72000000000003</v>
      </c>
      <c r="K169">
        <v>2.2210500199999998</v>
      </c>
      <c r="L169">
        <v>1.9530000700000001</v>
      </c>
      <c r="M169">
        <v>10.34205055</v>
      </c>
      <c r="N169">
        <v>0.11549729</v>
      </c>
      <c r="O169">
        <v>2843.1000976599998</v>
      </c>
      <c r="P169">
        <v>10.60325432</v>
      </c>
      <c r="Q169">
        <v>6.83386374</v>
      </c>
      <c r="R169">
        <v>7</v>
      </c>
      <c r="S169">
        <v>-1.65512002</v>
      </c>
      <c r="T169">
        <v>-78.678688050000005</v>
      </c>
      <c r="U169">
        <v>49.626430509999999</v>
      </c>
      <c r="V169">
        <v>22</v>
      </c>
      <c r="W169">
        <v>1006.5</v>
      </c>
      <c r="Y169" s="3">
        <v>1440</v>
      </c>
    </row>
    <row r="170" spans="1:25" x14ac:dyDescent="0.3">
      <c r="A170">
        <v>169</v>
      </c>
      <c r="B170" t="s">
        <v>690</v>
      </c>
      <c r="C170" t="s">
        <v>691</v>
      </c>
      <c r="D170">
        <v>-78.678698333333301</v>
      </c>
      <c r="E170">
        <v>-1.6551116666666601</v>
      </c>
      <c r="F170" s="1">
        <v>1.8133664</v>
      </c>
      <c r="G170" s="2">
        <f t="shared" si="4"/>
        <v>-4.9370433333333207E-2</v>
      </c>
      <c r="H170">
        <v>1.7</v>
      </c>
      <c r="I170">
        <v>2842.8</v>
      </c>
      <c r="J170">
        <v>310.39999999999998</v>
      </c>
      <c r="K170">
        <v>-0.61200005000000002</v>
      </c>
      <c r="L170">
        <v>3.6010501399999999</v>
      </c>
      <c r="M170">
        <v>9.1549501400000004</v>
      </c>
      <c r="N170">
        <v>2.3763949999999999E-2</v>
      </c>
      <c r="O170">
        <v>2842.8000488299999</v>
      </c>
      <c r="P170">
        <v>10.605067249999999</v>
      </c>
      <c r="Q170">
        <v>6.5281190899999997</v>
      </c>
      <c r="R170">
        <v>5</v>
      </c>
      <c r="S170">
        <v>-1.6551116699999999</v>
      </c>
      <c r="T170">
        <v>-78.678695680000004</v>
      </c>
      <c r="U170">
        <v>49.647056579999997</v>
      </c>
      <c r="V170">
        <v>22</v>
      </c>
      <c r="W170">
        <v>940.5</v>
      </c>
      <c r="Y170" s="3">
        <v>1443.5</v>
      </c>
    </row>
    <row r="171" spans="1:25" x14ac:dyDescent="0.3">
      <c r="A171">
        <v>170</v>
      </c>
      <c r="B171" t="s">
        <v>692</v>
      </c>
      <c r="C171" t="s">
        <v>693</v>
      </c>
      <c r="D171">
        <v>-78.678713333333306</v>
      </c>
      <c r="E171">
        <v>-1.65510166666666</v>
      </c>
      <c r="F171" s="1">
        <v>1.8015277000000001</v>
      </c>
      <c r="G171" s="2">
        <f t="shared" si="4"/>
        <v>0.22158780833333314</v>
      </c>
      <c r="H171">
        <v>1.7</v>
      </c>
      <c r="I171">
        <v>2842.6</v>
      </c>
      <c r="J171">
        <v>309.89</v>
      </c>
      <c r="K171">
        <v>0.42105000999999997</v>
      </c>
      <c r="L171">
        <v>4.2520503999999999</v>
      </c>
      <c r="M171">
        <v>9.3460502600000002</v>
      </c>
      <c r="N171">
        <v>6.655055E-2</v>
      </c>
      <c r="O171">
        <v>2842.6000976599998</v>
      </c>
      <c r="P171">
        <v>10.606600759999999</v>
      </c>
      <c r="Q171">
        <v>6.48549986</v>
      </c>
      <c r="R171">
        <v>7</v>
      </c>
      <c r="S171">
        <v>-1.6551016599999999</v>
      </c>
      <c r="T171">
        <v>-78.678710940000002</v>
      </c>
      <c r="U171">
        <v>49.66167068</v>
      </c>
      <c r="V171">
        <v>22</v>
      </c>
      <c r="W171">
        <v>1171.5</v>
      </c>
      <c r="Y171" s="3">
        <v>1449.5</v>
      </c>
    </row>
    <row r="172" spans="1:25" x14ac:dyDescent="0.3">
      <c r="A172">
        <v>171</v>
      </c>
      <c r="B172" t="s">
        <v>694</v>
      </c>
      <c r="C172" t="s">
        <v>695</v>
      </c>
      <c r="D172">
        <v>-78.678730000000002</v>
      </c>
      <c r="E172">
        <v>-1.6550866666666599</v>
      </c>
      <c r="F172" s="1">
        <v>2.3332356999999999</v>
      </c>
      <c r="G172" s="2">
        <f t="shared" si="4"/>
        <v>0.8787596166666668</v>
      </c>
      <c r="H172">
        <v>1.6</v>
      </c>
      <c r="I172">
        <v>2842.5</v>
      </c>
      <c r="J172">
        <v>303.7</v>
      </c>
      <c r="K172">
        <v>0.34394999999999998</v>
      </c>
      <c r="L172">
        <v>4.3669500399999999</v>
      </c>
      <c r="M172">
        <v>8.8980007200000006</v>
      </c>
      <c r="N172">
        <v>2.9989780000000001E-2</v>
      </c>
      <c r="O172">
        <v>2842.5</v>
      </c>
      <c r="P172">
        <v>10.609169959999999</v>
      </c>
      <c r="Q172">
        <v>8.3996486699999995</v>
      </c>
      <c r="R172">
        <v>10</v>
      </c>
      <c r="S172">
        <v>-1.6550866399999999</v>
      </c>
      <c r="T172">
        <v>-78.6787262</v>
      </c>
      <c r="U172">
        <v>49.675773620000001</v>
      </c>
      <c r="V172">
        <v>22</v>
      </c>
      <c r="W172">
        <v>1571</v>
      </c>
      <c r="Y172" s="3">
        <v>1449.5</v>
      </c>
    </row>
    <row r="173" spans="1:25" x14ac:dyDescent="0.3">
      <c r="A173">
        <v>172</v>
      </c>
      <c r="B173" t="s">
        <v>696</v>
      </c>
      <c r="C173" t="s">
        <v>697</v>
      </c>
      <c r="D173">
        <v>-78.678749999999994</v>
      </c>
      <c r="E173">
        <v>-1.6550716666666601</v>
      </c>
      <c r="F173" s="1">
        <v>3.3981962000000001</v>
      </c>
      <c r="G173" s="2">
        <f t="shared" si="4"/>
        <v>0.96351726666666648</v>
      </c>
      <c r="H173">
        <v>1.6</v>
      </c>
      <c r="I173">
        <v>2842.3</v>
      </c>
      <c r="J173">
        <v>307.51</v>
      </c>
      <c r="K173">
        <v>0.68895006000000003</v>
      </c>
      <c r="L173">
        <v>3.4470002700000002</v>
      </c>
      <c r="M173">
        <v>9.0450000799999994</v>
      </c>
      <c r="N173">
        <v>8.1992100000000002E-3</v>
      </c>
      <c r="O173">
        <v>2842.3000488299999</v>
      </c>
      <c r="P173">
        <v>10.612451549999999</v>
      </c>
      <c r="Q173">
        <v>12.233506200000001</v>
      </c>
      <c r="R173">
        <v>12</v>
      </c>
      <c r="S173">
        <v>-1.65507162</v>
      </c>
      <c r="T173">
        <v>-78.678749080000003</v>
      </c>
      <c r="U173">
        <v>49.691635130000002</v>
      </c>
      <c r="V173">
        <v>21</v>
      </c>
      <c r="W173">
        <v>1975.5</v>
      </c>
      <c r="Y173" s="3">
        <v>1451.5</v>
      </c>
    </row>
    <row r="174" spans="1:25" x14ac:dyDescent="0.3">
      <c r="A174">
        <v>173</v>
      </c>
      <c r="B174" t="s">
        <v>698</v>
      </c>
      <c r="C174" t="s">
        <v>699</v>
      </c>
      <c r="D174">
        <v>-78.678778333333298</v>
      </c>
      <c r="E174">
        <v>-1.6550533333333299</v>
      </c>
      <c r="F174" s="1">
        <v>4.0415989999999997</v>
      </c>
      <c r="G174" s="2">
        <f t="shared" si="4"/>
        <v>0.13644419166666658</v>
      </c>
      <c r="H174">
        <v>1.6</v>
      </c>
      <c r="I174">
        <v>2842.2</v>
      </c>
      <c r="J174">
        <v>303.95999999999998</v>
      </c>
      <c r="K174">
        <v>0.65100002000000001</v>
      </c>
      <c r="L174">
        <v>2.8339500399999999</v>
      </c>
      <c r="M174">
        <v>9.0379505200000008</v>
      </c>
      <c r="N174">
        <v>-1.3192829999999999E-2</v>
      </c>
      <c r="O174">
        <v>2842.1999511700001</v>
      </c>
      <c r="P174">
        <v>10.61584568</v>
      </c>
      <c r="Q174">
        <v>14.5497551</v>
      </c>
      <c r="R174">
        <v>13</v>
      </c>
      <c r="S174">
        <v>-1.65505338</v>
      </c>
      <c r="T174">
        <v>-78.678779599999999</v>
      </c>
      <c r="U174">
        <v>49.704624180000003</v>
      </c>
      <c r="V174">
        <v>20</v>
      </c>
      <c r="W174">
        <v>1471.5</v>
      </c>
      <c r="Y174" s="3">
        <v>1452</v>
      </c>
    </row>
    <row r="175" spans="1:25" x14ac:dyDescent="0.3">
      <c r="A175">
        <v>174</v>
      </c>
      <c r="B175" t="s">
        <v>700</v>
      </c>
      <c r="C175" t="s">
        <v>701</v>
      </c>
      <c r="D175">
        <v>-78.678809999999999</v>
      </c>
      <c r="E175">
        <v>-1.65503166666666</v>
      </c>
      <c r="F175" s="1">
        <v>3.9062269000000001</v>
      </c>
      <c r="G175" s="2">
        <f t="shared" si="4"/>
        <v>0.35554426666666683</v>
      </c>
      <c r="H175">
        <v>1.7</v>
      </c>
      <c r="I175">
        <v>2842.1</v>
      </c>
      <c r="J175">
        <v>306.2</v>
      </c>
      <c r="K175">
        <v>0.72705001000000002</v>
      </c>
      <c r="L175">
        <v>3.9450001700000001</v>
      </c>
      <c r="M175">
        <v>9.12195015</v>
      </c>
      <c r="N175">
        <v>3.4802140000000002E-2</v>
      </c>
      <c r="O175">
        <v>2842.1000976599998</v>
      </c>
      <c r="P175">
        <v>10.6192131</v>
      </c>
      <c r="Q175">
        <v>14.06241608</v>
      </c>
      <c r="R175">
        <v>14</v>
      </c>
      <c r="S175">
        <v>-1.65503168</v>
      </c>
      <c r="T175">
        <v>-78.678810119999994</v>
      </c>
      <c r="U175">
        <v>49.713161470000003</v>
      </c>
      <c r="V175">
        <v>20</v>
      </c>
      <c r="W175">
        <v>1228</v>
      </c>
      <c r="Y175" s="3">
        <v>1452.5</v>
      </c>
    </row>
    <row r="176" spans="1:25" x14ac:dyDescent="0.3">
      <c r="A176">
        <v>175</v>
      </c>
      <c r="B176" t="s">
        <v>702</v>
      </c>
      <c r="C176" t="s">
        <v>703</v>
      </c>
      <c r="D176">
        <v>-78.678843333333305</v>
      </c>
      <c r="E176">
        <v>-1.6550049999999901</v>
      </c>
      <c r="F176" s="1">
        <v>4.7601509999999996</v>
      </c>
      <c r="G176" s="2">
        <f t="shared" si="4"/>
        <v>0.54822181666666614</v>
      </c>
      <c r="H176">
        <v>1.7</v>
      </c>
      <c r="I176">
        <v>2842.2</v>
      </c>
      <c r="J176">
        <v>309.16000000000003</v>
      </c>
      <c r="K176">
        <v>1.11000001</v>
      </c>
      <c r="L176">
        <v>3.0259501900000001</v>
      </c>
      <c r="M176">
        <v>9.1759500500000009</v>
      </c>
      <c r="N176">
        <v>1.0392490000000001E-2</v>
      </c>
      <c r="O176">
        <v>2842.1999511700001</v>
      </c>
      <c r="P176">
        <v>10.623215679999999</v>
      </c>
      <c r="Q176">
        <v>17.136543270000001</v>
      </c>
      <c r="R176">
        <v>16</v>
      </c>
      <c r="S176">
        <v>-1.65500498</v>
      </c>
      <c r="T176">
        <v>-78.678840640000004</v>
      </c>
      <c r="U176">
        <v>49.709545140000003</v>
      </c>
      <c r="V176">
        <v>21</v>
      </c>
      <c r="W176">
        <v>1343.5</v>
      </c>
      <c r="Y176" s="3">
        <v>1453</v>
      </c>
    </row>
    <row r="177" spans="1:25" x14ac:dyDescent="0.3">
      <c r="A177">
        <v>176</v>
      </c>
      <c r="B177" t="s">
        <v>704</v>
      </c>
      <c r="C177" t="s">
        <v>705</v>
      </c>
      <c r="D177">
        <v>-78.678875000000005</v>
      </c>
      <c r="E177">
        <v>-1.6549733333333301</v>
      </c>
      <c r="F177" s="1">
        <v>4.8800809999999997</v>
      </c>
      <c r="G177" s="2">
        <f t="shared" si="4"/>
        <v>0.18568632500000071</v>
      </c>
      <c r="H177">
        <v>1.7</v>
      </c>
      <c r="I177">
        <v>2842.5</v>
      </c>
      <c r="J177">
        <v>315.86</v>
      </c>
      <c r="K177">
        <v>0.53595000999999998</v>
      </c>
      <c r="L177">
        <v>2.98800015</v>
      </c>
      <c r="M177">
        <v>9.2920503599999993</v>
      </c>
      <c r="N177">
        <v>1.546848E-2</v>
      </c>
      <c r="O177">
        <v>2842.5</v>
      </c>
      <c r="P177">
        <v>10.627423289999999</v>
      </c>
      <c r="Q177">
        <v>17.568292620000001</v>
      </c>
      <c r="R177">
        <v>18</v>
      </c>
      <c r="S177">
        <v>-1.6549733900000001</v>
      </c>
      <c r="T177">
        <v>-78.678878780000005</v>
      </c>
      <c r="U177">
        <v>49.703338619999997</v>
      </c>
      <c r="V177">
        <v>21</v>
      </c>
      <c r="W177">
        <v>1480.5</v>
      </c>
      <c r="Y177" s="3">
        <v>1454</v>
      </c>
    </row>
    <row r="178" spans="1:25" x14ac:dyDescent="0.3">
      <c r="A178">
        <v>177</v>
      </c>
      <c r="B178" t="s">
        <v>706</v>
      </c>
      <c r="C178" t="s">
        <v>707</v>
      </c>
      <c r="D178">
        <v>-78.678906666666606</v>
      </c>
      <c r="E178">
        <v>-1.6549416666666601</v>
      </c>
      <c r="F178" s="1">
        <v>5.2537700000000003</v>
      </c>
      <c r="G178" s="2">
        <f t="shared" si="4"/>
        <v>0.42550375000000007</v>
      </c>
      <c r="H178">
        <v>1.7</v>
      </c>
      <c r="I178">
        <v>2842.9</v>
      </c>
      <c r="J178">
        <v>313.43</v>
      </c>
      <c r="K178">
        <v>0.19095001</v>
      </c>
      <c r="L178">
        <v>2.71905017</v>
      </c>
      <c r="M178">
        <v>9.2899503699999997</v>
      </c>
      <c r="N178">
        <v>5.9086099999999999E-3</v>
      </c>
      <c r="O178">
        <v>2842.8999023400002</v>
      </c>
      <c r="P178">
        <v>10.632607459999999</v>
      </c>
      <c r="Q178">
        <v>18.913570400000001</v>
      </c>
      <c r="R178">
        <v>19</v>
      </c>
      <c r="S178">
        <v>-1.6549416800000001</v>
      </c>
      <c r="T178">
        <v>-78.678909300000001</v>
      </c>
      <c r="U178">
        <v>49.699859619999998</v>
      </c>
      <c r="V178">
        <v>22</v>
      </c>
      <c r="W178">
        <v>1519.5</v>
      </c>
      <c r="Y178" s="3">
        <v>1454</v>
      </c>
    </row>
    <row r="179" spans="1:25" x14ac:dyDescent="0.3">
      <c r="A179">
        <v>178</v>
      </c>
      <c r="B179" t="s">
        <v>708</v>
      </c>
      <c r="C179" t="s">
        <v>709</v>
      </c>
      <c r="D179">
        <v>-78.678941666666603</v>
      </c>
      <c r="E179">
        <v>-1.6549083333333301</v>
      </c>
      <c r="F179" s="1">
        <v>5.6269429999999998</v>
      </c>
      <c r="G179" s="2">
        <f t="shared" si="4"/>
        <v>0.17354683333333321</v>
      </c>
      <c r="H179">
        <v>1.8</v>
      </c>
      <c r="I179">
        <v>2843.2</v>
      </c>
      <c r="J179">
        <v>312.79000000000002</v>
      </c>
      <c r="K179">
        <v>-0.15300000999999999</v>
      </c>
      <c r="L179">
        <v>3.1410000299999998</v>
      </c>
      <c r="M179">
        <v>9.3550500900000007</v>
      </c>
      <c r="N179">
        <v>2.5061190000000001E-2</v>
      </c>
      <c r="O179">
        <v>2843.1999511700001</v>
      </c>
      <c r="P179">
        <v>10.637447359999999</v>
      </c>
      <c r="Q179">
        <v>20.256994250000002</v>
      </c>
      <c r="R179">
        <v>19</v>
      </c>
      <c r="S179">
        <v>-1.6549083</v>
      </c>
      <c r="T179">
        <v>-78.678939819999997</v>
      </c>
      <c r="U179">
        <v>49.695495610000002</v>
      </c>
      <c r="V179">
        <v>22</v>
      </c>
      <c r="W179">
        <v>1554</v>
      </c>
      <c r="Y179" s="3">
        <v>1454.5</v>
      </c>
    </row>
    <row r="180" spans="1:25" x14ac:dyDescent="0.3">
      <c r="A180">
        <v>179</v>
      </c>
      <c r="B180" t="s">
        <v>710</v>
      </c>
      <c r="C180" t="s">
        <v>711</v>
      </c>
      <c r="D180">
        <v>-78.678974999999994</v>
      </c>
      <c r="E180">
        <v>-1.6548733333333301</v>
      </c>
      <c r="F180" s="1">
        <v>5.6290019999999998</v>
      </c>
      <c r="G180" s="2">
        <f t="shared" si="4"/>
        <v>6.7600250000000292E-2</v>
      </c>
      <c r="H180">
        <v>1.8</v>
      </c>
      <c r="I180">
        <v>2843.5</v>
      </c>
      <c r="J180">
        <v>314.49</v>
      </c>
      <c r="K180">
        <v>-1.3789501200000001</v>
      </c>
      <c r="L180">
        <v>4.4430003200000003</v>
      </c>
      <c r="M180">
        <v>9.7110004399999994</v>
      </c>
      <c r="N180">
        <v>0.11663395</v>
      </c>
      <c r="O180">
        <v>2843.5</v>
      </c>
      <c r="P180">
        <v>10.643610949999999</v>
      </c>
      <c r="Q180">
        <v>20.2644062</v>
      </c>
      <c r="R180">
        <v>19</v>
      </c>
      <c r="S180">
        <v>-1.65487337</v>
      </c>
      <c r="T180">
        <v>-78.678977970000005</v>
      </c>
      <c r="U180">
        <v>49.691268919999999</v>
      </c>
      <c r="V180">
        <v>23</v>
      </c>
      <c r="W180">
        <v>1561</v>
      </c>
      <c r="Y180" s="3">
        <v>1456.5</v>
      </c>
    </row>
    <row r="181" spans="1:25" x14ac:dyDescent="0.3">
      <c r="A181">
        <v>180</v>
      </c>
      <c r="B181" t="s">
        <v>712</v>
      </c>
      <c r="C181" t="s">
        <v>713</v>
      </c>
      <c r="D181">
        <v>-78.679011666666597</v>
      </c>
      <c r="E181">
        <v>-1.6548383333333301</v>
      </c>
      <c r="F181" s="1">
        <v>5.7993750000000004</v>
      </c>
      <c r="G181" s="2">
        <f t="shared" si="4"/>
        <v>0.12735095833333335</v>
      </c>
      <c r="H181">
        <v>1.8</v>
      </c>
      <c r="I181">
        <v>2843.6</v>
      </c>
      <c r="J181">
        <v>313.33999999999997</v>
      </c>
      <c r="K181">
        <v>-0.91905004000000001</v>
      </c>
      <c r="L181">
        <v>3.2560501099999999</v>
      </c>
      <c r="M181">
        <v>11.568000789999999</v>
      </c>
      <c r="N181">
        <v>0.24760335999999999</v>
      </c>
      <c r="O181">
        <v>2843.6000976599998</v>
      </c>
      <c r="P181">
        <v>10.648873330000001</v>
      </c>
      <c r="Q181">
        <v>20.8777504</v>
      </c>
      <c r="R181">
        <v>19</v>
      </c>
      <c r="S181">
        <v>-1.6548383200000001</v>
      </c>
      <c r="T181">
        <v>-78.679008479999993</v>
      </c>
      <c r="U181">
        <v>49.687274930000001</v>
      </c>
      <c r="V181">
        <v>23</v>
      </c>
      <c r="W181">
        <v>1539</v>
      </c>
      <c r="Y181" s="3">
        <v>1457</v>
      </c>
    </row>
    <row r="182" spans="1:25" x14ac:dyDescent="0.3">
      <c r="A182">
        <v>181</v>
      </c>
      <c r="B182" t="s">
        <v>714</v>
      </c>
      <c r="C182" t="s">
        <v>715</v>
      </c>
      <c r="D182">
        <v>-78.679050000000004</v>
      </c>
      <c r="E182">
        <v>-1.6548033333333301</v>
      </c>
      <c r="F182" s="1">
        <v>5.8220229999999997</v>
      </c>
      <c r="G182" s="2">
        <f t="shared" si="4"/>
        <v>-8.8489308333333128E-2</v>
      </c>
      <c r="H182">
        <v>1.8</v>
      </c>
      <c r="I182">
        <v>2844.1</v>
      </c>
      <c r="J182">
        <v>312.08999999999997</v>
      </c>
      <c r="K182">
        <v>0.34394999999999998</v>
      </c>
      <c r="L182">
        <v>4.0219502399999998</v>
      </c>
      <c r="M182">
        <v>7.8520503000000001</v>
      </c>
      <c r="N182">
        <v>-8.1012550000000003E-2</v>
      </c>
      <c r="O182">
        <v>2844.1000976599998</v>
      </c>
      <c r="P182">
        <v>10.65366364</v>
      </c>
      <c r="Q182">
        <v>20.959281919999999</v>
      </c>
      <c r="R182">
        <v>18</v>
      </c>
      <c r="S182">
        <v>-1.6548032800000001</v>
      </c>
      <c r="T182">
        <v>-78.679046630000002</v>
      </c>
      <c r="U182">
        <v>49.681999210000001</v>
      </c>
      <c r="V182">
        <v>23</v>
      </c>
      <c r="W182">
        <v>1522.5</v>
      </c>
      <c r="Y182" s="3">
        <v>1459</v>
      </c>
    </row>
    <row r="183" spans="1:25" x14ac:dyDescent="0.3">
      <c r="A183">
        <v>182</v>
      </c>
      <c r="B183" t="s">
        <v>716</v>
      </c>
      <c r="C183" t="s">
        <v>717</v>
      </c>
      <c r="D183">
        <v>-78.679090000000002</v>
      </c>
      <c r="E183">
        <v>-1.6547683333333301</v>
      </c>
      <c r="F183" s="1">
        <v>5.6428995000000004</v>
      </c>
      <c r="G183" s="2">
        <f t="shared" si="4"/>
        <v>-0.24080419999999983</v>
      </c>
      <c r="H183">
        <v>1.8</v>
      </c>
      <c r="I183">
        <v>2844</v>
      </c>
      <c r="J183">
        <v>312.82</v>
      </c>
      <c r="K183">
        <v>-0.49800002999999998</v>
      </c>
      <c r="L183">
        <v>4.59705019</v>
      </c>
      <c r="M183">
        <v>10.303950309999999</v>
      </c>
      <c r="N183">
        <v>0.17026442</v>
      </c>
      <c r="O183">
        <v>2844</v>
      </c>
      <c r="P183">
        <v>10.658488269999999</v>
      </c>
      <c r="Q183">
        <v>20.314437869999999</v>
      </c>
      <c r="R183">
        <v>18</v>
      </c>
      <c r="S183">
        <v>-1.6547683500000001</v>
      </c>
      <c r="T183">
        <v>-78.679092409999996</v>
      </c>
      <c r="U183">
        <v>49.672622680000003</v>
      </c>
      <c r="V183">
        <v>23</v>
      </c>
      <c r="W183">
        <v>1506.5</v>
      </c>
      <c r="Y183" s="3">
        <v>1463.5</v>
      </c>
    </row>
    <row r="184" spans="1:25" x14ac:dyDescent="0.3">
      <c r="A184">
        <v>183</v>
      </c>
      <c r="B184" t="s">
        <v>718</v>
      </c>
      <c r="C184" t="s">
        <v>719</v>
      </c>
      <c r="D184">
        <v>-78.679131666666606</v>
      </c>
      <c r="E184">
        <v>-1.6547350000000001</v>
      </c>
      <c r="F184" s="1">
        <v>5.4390697000000001</v>
      </c>
      <c r="G184" s="2">
        <f t="shared" si="4"/>
        <v>3.8175416666660724E-3</v>
      </c>
      <c r="H184">
        <v>1.8</v>
      </c>
      <c r="I184">
        <v>2844.1</v>
      </c>
      <c r="J184">
        <v>312.05</v>
      </c>
      <c r="K184">
        <v>-0.15300000999999999</v>
      </c>
      <c r="L184">
        <v>4.29000044</v>
      </c>
      <c r="M184">
        <v>9.5760002100000001</v>
      </c>
      <c r="N184">
        <v>8.8740529999999998E-2</v>
      </c>
      <c r="O184">
        <v>2844.1000976599998</v>
      </c>
      <c r="P184">
        <v>10.664353370000001</v>
      </c>
      <c r="Q184">
        <v>19.580650330000001</v>
      </c>
      <c r="R184">
        <v>18</v>
      </c>
      <c r="S184">
        <v>-1.65473497</v>
      </c>
      <c r="T184">
        <v>-78.679130549999996</v>
      </c>
      <c r="U184">
        <v>49.668540950000001</v>
      </c>
      <c r="V184">
        <v>23</v>
      </c>
      <c r="W184">
        <v>1514.5</v>
      </c>
      <c r="Y184" s="3">
        <v>1469</v>
      </c>
    </row>
    <row r="185" spans="1:25" x14ac:dyDescent="0.3">
      <c r="A185">
        <v>184</v>
      </c>
      <c r="B185" t="s">
        <v>720</v>
      </c>
      <c r="C185" t="s">
        <v>721</v>
      </c>
      <c r="D185">
        <v>-78.679175000000001</v>
      </c>
      <c r="E185">
        <v>-1.6547016666666601</v>
      </c>
      <c r="F185" s="1">
        <v>5.6253989999999998</v>
      </c>
      <c r="G185" s="2">
        <f t="shared" si="4"/>
        <v>0.13185478333333375</v>
      </c>
      <c r="H185">
        <v>1.8</v>
      </c>
      <c r="I185">
        <v>2844.2</v>
      </c>
      <c r="J185">
        <v>308.91000000000003</v>
      </c>
      <c r="K185">
        <v>1.7230501199999999</v>
      </c>
      <c r="L185">
        <v>2.2600500600000002</v>
      </c>
      <c r="M185">
        <v>9.3079500199999998</v>
      </c>
      <c r="N185">
        <v>1.1063750000000001E-2</v>
      </c>
      <c r="O185">
        <v>2844.1999511700001</v>
      </c>
      <c r="P185">
        <v>10.66911983</v>
      </c>
      <c r="Q185">
        <v>20.251436229999999</v>
      </c>
      <c r="R185">
        <v>19</v>
      </c>
      <c r="S185">
        <v>-1.6547017100000001</v>
      </c>
      <c r="T185">
        <v>-78.679176330000004</v>
      </c>
      <c r="U185">
        <v>49.663070679999997</v>
      </c>
      <c r="V185">
        <v>23</v>
      </c>
      <c r="W185">
        <v>1526.5</v>
      </c>
      <c r="Y185" s="3">
        <v>1469</v>
      </c>
    </row>
    <row r="186" spans="1:25" x14ac:dyDescent="0.3">
      <c r="A186">
        <v>185</v>
      </c>
      <c r="B186" t="s">
        <v>722</v>
      </c>
      <c r="C186" t="s">
        <v>723</v>
      </c>
      <c r="D186">
        <v>-78.679218333333296</v>
      </c>
      <c r="E186">
        <v>-1.6546683333333301</v>
      </c>
      <c r="F186" s="1">
        <v>5.6362085000000004</v>
      </c>
      <c r="G186" s="2">
        <f t="shared" si="4"/>
        <v>7.8067500000005285E-3</v>
      </c>
      <c r="H186">
        <v>1.8</v>
      </c>
      <c r="I186">
        <v>2843.9</v>
      </c>
      <c r="J186">
        <v>310.16000000000003</v>
      </c>
      <c r="K186">
        <v>0.53595000999999998</v>
      </c>
      <c r="L186">
        <v>2.8729500799999999</v>
      </c>
      <c r="M186">
        <v>9.92100048</v>
      </c>
      <c r="N186">
        <v>7.3281470000000001E-2</v>
      </c>
      <c r="O186">
        <v>2843.8999023400002</v>
      </c>
      <c r="P186">
        <v>10.674243929999999</v>
      </c>
      <c r="Q186">
        <v>20.29034996</v>
      </c>
      <c r="R186">
        <v>19</v>
      </c>
      <c r="S186">
        <v>-1.65466833</v>
      </c>
      <c r="T186">
        <v>-78.679222109999998</v>
      </c>
      <c r="U186">
        <v>49.657562259999999</v>
      </c>
      <c r="V186">
        <v>23</v>
      </c>
      <c r="W186">
        <v>1529</v>
      </c>
      <c r="Y186" s="3">
        <v>1470.5</v>
      </c>
    </row>
    <row r="187" spans="1:25" x14ac:dyDescent="0.3">
      <c r="A187">
        <v>186</v>
      </c>
      <c r="B187" t="s">
        <v>724</v>
      </c>
      <c r="C187" t="s">
        <v>725</v>
      </c>
      <c r="D187">
        <v>-78.679259999999999</v>
      </c>
      <c r="E187">
        <v>-1.6546333333333301</v>
      </c>
      <c r="F187" s="1">
        <v>5.6377525000000004</v>
      </c>
      <c r="G187" s="2">
        <f t="shared" si="4"/>
        <v>-8.0897450000000301E-2</v>
      </c>
      <c r="H187">
        <v>1.8</v>
      </c>
      <c r="I187">
        <v>2844.1</v>
      </c>
      <c r="J187">
        <v>308.2</v>
      </c>
      <c r="K187">
        <v>0.61200005000000002</v>
      </c>
      <c r="L187">
        <v>3.1020002400000002</v>
      </c>
      <c r="M187">
        <v>9.4690504099999995</v>
      </c>
      <c r="N187">
        <v>3.663284E-2</v>
      </c>
      <c r="O187">
        <v>2844.1000976599998</v>
      </c>
      <c r="P187">
        <v>10.679237369999999</v>
      </c>
      <c r="Q187">
        <v>20.295907969999998</v>
      </c>
      <c r="R187">
        <v>18</v>
      </c>
      <c r="S187">
        <v>-1.6546332800000001</v>
      </c>
      <c r="T187">
        <v>-78.679260249999999</v>
      </c>
      <c r="U187">
        <v>49.652492520000003</v>
      </c>
      <c r="V187">
        <v>23</v>
      </c>
      <c r="W187">
        <v>1492.5</v>
      </c>
      <c r="Y187" s="3">
        <v>1471.5</v>
      </c>
    </row>
    <row r="188" spans="1:25" x14ac:dyDescent="0.3">
      <c r="A188">
        <v>187</v>
      </c>
      <c r="B188" t="s">
        <v>726</v>
      </c>
      <c r="C188" t="s">
        <v>727</v>
      </c>
      <c r="D188">
        <v>-78.679301666666603</v>
      </c>
      <c r="E188">
        <v>-1.6546016666666601</v>
      </c>
      <c r="F188" s="1">
        <v>5.4442167000000001</v>
      </c>
      <c r="G188" s="2">
        <f t="shared" si="4"/>
        <v>-0.30849026666666662</v>
      </c>
      <c r="H188">
        <v>1.8</v>
      </c>
      <c r="I188">
        <v>2844.2</v>
      </c>
      <c r="J188">
        <v>309.82</v>
      </c>
      <c r="K188">
        <v>0.91905004000000001</v>
      </c>
      <c r="L188">
        <v>3.1410000299999998</v>
      </c>
      <c r="M188">
        <v>9.5269508399999996</v>
      </c>
      <c r="N188">
        <v>4.584974E-2</v>
      </c>
      <c r="O188">
        <v>2844.1999511700001</v>
      </c>
      <c r="P188">
        <v>10.68490124</v>
      </c>
      <c r="Q188">
        <v>19.599180220000001</v>
      </c>
      <c r="R188">
        <v>17</v>
      </c>
      <c r="S188">
        <v>-1.65460169</v>
      </c>
      <c r="T188">
        <v>-78.679298399999993</v>
      </c>
      <c r="U188">
        <v>49.64383316</v>
      </c>
      <c r="V188">
        <v>22</v>
      </c>
      <c r="W188">
        <v>1431.5</v>
      </c>
      <c r="Y188" s="3">
        <v>1475.5</v>
      </c>
    </row>
    <row r="189" spans="1:25" x14ac:dyDescent="0.3">
      <c r="A189">
        <v>188</v>
      </c>
      <c r="B189" t="s">
        <v>728</v>
      </c>
      <c r="C189" t="s">
        <v>729</v>
      </c>
      <c r="D189">
        <v>-78.6793366666666</v>
      </c>
      <c r="E189">
        <v>-1.6545716666666599</v>
      </c>
      <c r="F189" s="1">
        <v>5.0602340000000003</v>
      </c>
      <c r="G189" s="2">
        <f t="shared" si="4"/>
        <v>-0.37853529166666688</v>
      </c>
      <c r="H189">
        <v>1.8</v>
      </c>
      <c r="I189">
        <v>2843.9</v>
      </c>
      <c r="J189">
        <v>310.45</v>
      </c>
      <c r="K189">
        <v>0.42105000999999997</v>
      </c>
      <c r="L189">
        <v>2.8729500799999999</v>
      </c>
      <c r="M189">
        <v>9.6109504700000006</v>
      </c>
      <c r="N189">
        <v>4.2444879999999997E-2</v>
      </c>
      <c r="O189">
        <v>2843.8999023400002</v>
      </c>
      <c r="P189">
        <v>10.68938541</v>
      </c>
      <c r="Q189">
        <v>18.21684265</v>
      </c>
      <c r="R189">
        <v>16</v>
      </c>
      <c r="S189">
        <v>-1.6545716500000001</v>
      </c>
      <c r="T189">
        <v>-78.679336550000002</v>
      </c>
      <c r="U189">
        <v>49.637512209999997</v>
      </c>
      <c r="V189">
        <v>20</v>
      </c>
      <c r="W189">
        <v>1302.5</v>
      </c>
      <c r="Y189" s="3">
        <v>1476.5</v>
      </c>
    </row>
    <row r="190" spans="1:25" x14ac:dyDescent="0.3">
      <c r="A190">
        <v>189</v>
      </c>
      <c r="B190" t="s">
        <v>730</v>
      </c>
      <c r="C190" t="s">
        <v>731</v>
      </c>
      <c r="D190">
        <v>-78.679371666666597</v>
      </c>
      <c r="E190">
        <v>-1.6545416666666599</v>
      </c>
      <c r="F190" s="1">
        <v>4.7179437000000002</v>
      </c>
      <c r="G190" s="2">
        <f t="shared" si="4"/>
        <v>-0.34645065000000025</v>
      </c>
      <c r="H190">
        <v>1.7</v>
      </c>
      <c r="I190">
        <v>2843.6</v>
      </c>
      <c r="J190">
        <v>313.33</v>
      </c>
      <c r="K190">
        <v>-3.7949999999999998E-2</v>
      </c>
      <c r="L190">
        <v>3.63900018</v>
      </c>
      <c r="M190">
        <v>9.54600048</v>
      </c>
      <c r="N190">
        <v>6.0402450000000003E-2</v>
      </c>
      <c r="O190">
        <v>2843.6000976599998</v>
      </c>
      <c r="P190">
        <v>10.69336891</v>
      </c>
      <c r="Q190">
        <v>16.984596249999999</v>
      </c>
      <c r="R190">
        <v>14</v>
      </c>
      <c r="S190">
        <v>-1.6545416100000001</v>
      </c>
      <c r="T190">
        <v>-78.679374690000003</v>
      </c>
      <c r="U190">
        <v>49.628749849999998</v>
      </c>
      <c r="V190">
        <v>20</v>
      </c>
      <c r="W190">
        <v>1185</v>
      </c>
      <c r="Y190" s="3">
        <v>1480.5</v>
      </c>
    </row>
    <row r="191" spans="1:25" x14ac:dyDescent="0.3">
      <c r="A191">
        <v>190</v>
      </c>
      <c r="B191" t="s">
        <v>732</v>
      </c>
      <c r="C191" t="s">
        <v>733</v>
      </c>
      <c r="D191">
        <v>-78.679401666666607</v>
      </c>
      <c r="E191">
        <v>-1.6545133333333299</v>
      </c>
      <c r="F191" s="1">
        <v>4.3699919999999999</v>
      </c>
      <c r="G191" s="2">
        <f t="shared" si="4"/>
        <v>-0.30351432500000047</v>
      </c>
      <c r="H191">
        <v>1.7</v>
      </c>
      <c r="I191">
        <v>2843.5</v>
      </c>
      <c r="J191">
        <v>307.62</v>
      </c>
      <c r="K191">
        <v>-0.88095003000000005</v>
      </c>
      <c r="L191">
        <v>4.0219502399999998</v>
      </c>
      <c r="M191">
        <v>9.1519508399999996</v>
      </c>
      <c r="N191">
        <v>4.1982110000000003E-2</v>
      </c>
      <c r="O191">
        <v>2843.5</v>
      </c>
      <c r="P191">
        <v>10.696657180000001</v>
      </c>
      <c r="Q191">
        <v>15.731969830000001</v>
      </c>
      <c r="R191">
        <v>13</v>
      </c>
      <c r="S191">
        <v>-1.6545133599999999</v>
      </c>
      <c r="T191">
        <v>-78.679405209999999</v>
      </c>
      <c r="U191">
        <v>49.613502500000003</v>
      </c>
      <c r="V191">
        <v>20</v>
      </c>
      <c r="W191">
        <v>1077</v>
      </c>
      <c r="Y191" s="3">
        <v>1482.5</v>
      </c>
    </row>
    <row r="192" spans="1:25" x14ac:dyDescent="0.3">
      <c r="A192">
        <v>191</v>
      </c>
      <c r="B192" t="s">
        <v>734</v>
      </c>
      <c r="C192" t="s">
        <v>735</v>
      </c>
      <c r="D192">
        <v>-78.679434999999998</v>
      </c>
      <c r="E192">
        <v>-1.6544966666666601</v>
      </c>
      <c r="F192" s="1">
        <v>4.0796884999999996</v>
      </c>
      <c r="G192" s="2">
        <f t="shared" si="4"/>
        <v>-0.42284444999999998</v>
      </c>
      <c r="H192">
        <v>1.7</v>
      </c>
      <c r="I192">
        <v>2843.1</v>
      </c>
      <c r="J192">
        <v>294.70999999999998</v>
      </c>
      <c r="K192">
        <v>1.1869500900000001</v>
      </c>
      <c r="L192">
        <v>3.29400015</v>
      </c>
      <c r="M192">
        <v>8.5720500899999994</v>
      </c>
      <c r="N192">
        <v>-3.7110810000000001E-2</v>
      </c>
      <c r="O192">
        <v>2843.1000976599998</v>
      </c>
      <c r="P192">
        <v>10.701231</v>
      </c>
      <c r="Q192">
        <v>14.686878200000001</v>
      </c>
      <c r="R192">
        <v>12</v>
      </c>
      <c r="S192">
        <v>-1.6544966699999999</v>
      </c>
      <c r="T192">
        <v>-78.679435729999994</v>
      </c>
      <c r="U192">
        <v>49.60448074</v>
      </c>
      <c r="V192">
        <v>22</v>
      </c>
      <c r="W192">
        <v>1036.5</v>
      </c>
      <c r="Y192" s="3">
        <v>1483.5</v>
      </c>
    </row>
    <row r="193" spans="1:25" x14ac:dyDescent="0.3">
      <c r="A193">
        <v>192</v>
      </c>
      <c r="B193" t="s">
        <v>736</v>
      </c>
      <c r="C193" t="s">
        <v>737</v>
      </c>
      <c r="D193">
        <v>-78.679466666666599</v>
      </c>
      <c r="E193">
        <v>-1.65448833333333</v>
      </c>
      <c r="F193" s="1">
        <v>3.5963642999999998</v>
      </c>
      <c r="G193" s="2">
        <f t="shared" si="4"/>
        <v>-0.30943394999999985</v>
      </c>
      <c r="H193">
        <v>1.7</v>
      </c>
      <c r="I193">
        <v>2842.7</v>
      </c>
      <c r="J193">
        <v>272.64999999999998</v>
      </c>
      <c r="K193">
        <v>-0.49800002999999998</v>
      </c>
      <c r="L193">
        <v>3.4860000599999998</v>
      </c>
      <c r="M193">
        <v>9.5380506500000006</v>
      </c>
      <c r="N193">
        <v>5.542511E-2</v>
      </c>
      <c r="O193">
        <v>2842.6999511700001</v>
      </c>
      <c r="P193">
        <v>10.704574579999999</v>
      </c>
      <c r="Q193">
        <v>12.946910859999999</v>
      </c>
      <c r="R193">
        <v>12</v>
      </c>
      <c r="S193">
        <v>-1.65448833</v>
      </c>
      <c r="T193">
        <v>-78.679466250000004</v>
      </c>
      <c r="U193">
        <v>49.597305300000002</v>
      </c>
      <c r="V193">
        <v>22</v>
      </c>
      <c r="W193">
        <v>1025.5</v>
      </c>
      <c r="Y193" s="3">
        <v>1486.5</v>
      </c>
    </row>
    <row r="194" spans="1:25" x14ac:dyDescent="0.3">
      <c r="A194">
        <v>193</v>
      </c>
      <c r="B194" t="s">
        <v>738</v>
      </c>
      <c r="C194" t="s">
        <v>739</v>
      </c>
      <c r="D194">
        <v>-78.679500000000004</v>
      </c>
      <c r="E194">
        <v>-1.654495</v>
      </c>
      <c r="F194" s="1">
        <v>3.6030555</v>
      </c>
      <c r="G194" s="2">
        <f t="shared" si="4"/>
        <v>0.40590119166666661</v>
      </c>
      <c r="H194">
        <v>1.7</v>
      </c>
      <c r="I194">
        <v>2842.7</v>
      </c>
      <c r="J194">
        <v>251.3</v>
      </c>
      <c r="K194">
        <v>-0.61200005000000002</v>
      </c>
      <c r="L194">
        <v>4.6350002300000002</v>
      </c>
      <c r="M194">
        <v>8.6190004299999998</v>
      </c>
      <c r="N194">
        <v>1.85262E-2</v>
      </c>
      <c r="O194">
        <v>2842.6999511700001</v>
      </c>
      <c r="P194">
        <v>10.707945820000001</v>
      </c>
      <c r="Q194">
        <v>12.97099972</v>
      </c>
      <c r="R194">
        <v>14</v>
      </c>
      <c r="S194">
        <v>-1.654495</v>
      </c>
      <c r="T194">
        <v>-78.67949677</v>
      </c>
      <c r="U194">
        <v>49.592212680000003</v>
      </c>
      <c r="V194">
        <v>22</v>
      </c>
      <c r="W194">
        <v>1166.5</v>
      </c>
      <c r="Y194" s="3">
        <v>1489</v>
      </c>
    </row>
    <row r="195" spans="1:25" x14ac:dyDescent="0.3">
      <c r="A195">
        <v>194</v>
      </c>
      <c r="B195" t="s">
        <v>740</v>
      </c>
      <c r="C195" t="s">
        <v>741</v>
      </c>
      <c r="D195">
        <v>-78.67953</v>
      </c>
      <c r="E195">
        <v>-1.6545133333333299</v>
      </c>
      <c r="F195" s="1">
        <v>4.2701354</v>
      </c>
      <c r="G195" s="2">
        <f t="shared" si="4"/>
        <v>0.54479058333333341</v>
      </c>
      <c r="H195">
        <v>1.8</v>
      </c>
      <c r="I195">
        <v>2842.9</v>
      </c>
      <c r="J195">
        <v>235.52</v>
      </c>
      <c r="K195">
        <v>1.7620500299999999</v>
      </c>
      <c r="L195">
        <v>3.1410000299999998</v>
      </c>
      <c r="M195">
        <v>9.5380506500000006</v>
      </c>
      <c r="N195">
        <v>5.8280999999999999E-2</v>
      </c>
      <c r="O195">
        <v>2842.8999023400002</v>
      </c>
      <c r="P195">
        <v>10.7122736</v>
      </c>
      <c r="Q195">
        <v>15.37248707</v>
      </c>
      <c r="R195">
        <v>16</v>
      </c>
      <c r="S195">
        <v>-1.6545133599999999</v>
      </c>
      <c r="T195">
        <v>-78.679527280000002</v>
      </c>
      <c r="U195">
        <v>49.5872879</v>
      </c>
      <c r="V195">
        <v>22</v>
      </c>
      <c r="W195">
        <v>1314</v>
      </c>
      <c r="Y195" s="3">
        <v>1489.5</v>
      </c>
    </row>
    <row r="196" spans="1:25" x14ac:dyDescent="0.3">
      <c r="A196">
        <v>195</v>
      </c>
      <c r="B196" t="s">
        <v>742</v>
      </c>
      <c r="C196" t="s">
        <v>743</v>
      </c>
      <c r="D196">
        <v>-78.679554999999993</v>
      </c>
      <c r="E196">
        <v>-1.6545449999999899</v>
      </c>
      <c r="F196" s="1">
        <v>4.599043</v>
      </c>
      <c r="G196" s="2">
        <f t="shared" ref="G196:G259" si="5">((-F198)+(8*F197)-(8*F195)+(F194))/12</f>
        <v>0.3564023916666666</v>
      </c>
      <c r="H196">
        <v>1.8</v>
      </c>
      <c r="I196">
        <v>2842.8</v>
      </c>
      <c r="J196">
        <v>222.82</v>
      </c>
      <c r="K196">
        <v>1.2250500900000001</v>
      </c>
      <c r="L196">
        <v>3.4470002700000002</v>
      </c>
      <c r="M196">
        <v>9.3270006199999997</v>
      </c>
      <c r="N196">
        <v>4.0280040000000003E-2</v>
      </c>
      <c r="O196">
        <v>2842.8000488299999</v>
      </c>
      <c r="P196">
        <v>10.716227529999999</v>
      </c>
      <c r="Q196">
        <v>16.55655479</v>
      </c>
      <c r="R196">
        <v>17</v>
      </c>
      <c r="S196">
        <v>-1.65454495</v>
      </c>
      <c r="T196">
        <v>-78.679557799999998</v>
      </c>
      <c r="U196">
        <v>49.58127975</v>
      </c>
      <c r="V196">
        <v>22</v>
      </c>
      <c r="W196">
        <v>1365.5</v>
      </c>
      <c r="Y196" s="3">
        <v>1492.5</v>
      </c>
    </row>
    <row r="197" spans="1:25" x14ac:dyDescent="0.3">
      <c r="A197">
        <v>196</v>
      </c>
      <c r="B197" t="s">
        <v>744</v>
      </c>
      <c r="C197" t="s">
        <v>745</v>
      </c>
      <c r="D197">
        <v>-78.679580000000001</v>
      </c>
      <c r="E197">
        <v>-1.65458333333333</v>
      </c>
      <c r="F197" s="1">
        <v>5.0267773</v>
      </c>
      <c r="G197" s="2">
        <f t="shared" si="5"/>
        <v>0.44819445000000013</v>
      </c>
      <c r="H197">
        <v>1.8</v>
      </c>
      <c r="I197">
        <v>2842.8</v>
      </c>
      <c r="J197">
        <v>219.23</v>
      </c>
      <c r="K197">
        <v>0.88095003000000005</v>
      </c>
      <c r="L197">
        <v>2.9110500799999999</v>
      </c>
      <c r="M197">
        <v>9.2389507299999991</v>
      </c>
      <c r="N197">
        <v>1.0507580000000001E-2</v>
      </c>
      <c r="O197">
        <v>2842.8000488299999</v>
      </c>
      <c r="P197">
        <v>10.720661160000001</v>
      </c>
      <c r="Q197">
        <v>18.096397400000001</v>
      </c>
      <c r="R197">
        <v>17</v>
      </c>
      <c r="S197">
        <v>-1.6545833299999999</v>
      </c>
      <c r="T197">
        <v>-78.679580689999995</v>
      </c>
      <c r="U197">
        <v>49.573970789999997</v>
      </c>
      <c r="V197">
        <v>22</v>
      </c>
      <c r="W197">
        <v>1382.5</v>
      </c>
      <c r="Y197" s="3">
        <v>1493.5</v>
      </c>
    </row>
    <row r="198" spans="1:25" x14ac:dyDescent="0.3">
      <c r="A198">
        <v>197</v>
      </c>
      <c r="B198" t="s">
        <v>746</v>
      </c>
      <c r="C198" t="s">
        <v>747</v>
      </c>
      <c r="D198">
        <v>-78.679608333333306</v>
      </c>
      <c r="E198">
        <v>-1.65462</v>
      </c>
      <c r="F198" s="1">
        <v>5.3793620000000004</v>
      </c>
      <c r="G198" s="2">
        <f t="shared" si="5"/>
        <v>-6.1339249999998735E-3</v>
      </c>
      <c r="H198">
        <v>1.8</v>
      </c>
      <c r="I198">
        <v>2842.9</v>
      </c>
      <c r="J198">
        <v>219.25</v>
      </c>
      <c r="K198">
        <v>0.99600005000000003</v>
      </c>
      <c r="L198">
        <v>3.4090502300000001</v>
      </c>
      <c r="M198">
        <v>9.1960506399999993</v>
      </c>
      <c r="N198">
        <v>2.3897229999999998E-2</v>
      </c>
      <c r="O198">
        <v>2842.8999023400002</v>
      </c>
      <c r="P198">
        <v>10.725643160000001</v>
      </c>
      <c r="Q198">
        <v>19.365703580000002</v>
      </c>
      <c r="R198">
        <v>17</v>
      </c>
      <c r="S198">
        <v>-1.6546200499999999</v>
      </c>
      <c r="T198">
        <v>-78.679611210000004</v>
      </c>
      <c r="U198">
        <v>49.568607329999999</v>
      </c>
      <c r="V198">
        <v>22</v>
      </c>
      <c r="W198">
        <v>1438.5</v>
      </c>
      <c r="Y198" s="3">
        <v>1496</v>
      </c>
    </row>
    <row r="199" spans="1:25" x14ac:dyDescent="0.3">
      <c r="A199">
        <v>198</v>
      </c>
      <c r="B199" t="s">
        <v>748</v>
      </c>
      <c r="C199" t="s">
        <v>749</v>
      </c>
      <c r="D199">
        <v>-78.679638333333301</v>
      </c>
      <c r="E199">
        <v>-1.65465999999999</v>
      </c>
      <c r="F199" s="1">
        <v>5.1343540000000001</v>
      </c>
      <c r="G199" s="2">
        <f t="shared" si="5"/>
        <v>3.984793333333303E-2</v>
      </c>
      <c r="H199">
        <v>1.7</v>
      </c>
      <c r="I199">
        <v>2842.9</v>
      </c>
      <c r="J199">
        <v>217.88</v>
      </c>
      <c r="K199">
        <v>0.84195005999999994</v>
      </c>
      <c r="L199">
        <v>3.5239501</v>
      </c>
      <c r="M199">
        <v>9.2380504600000002</v>
      </c>
      <c r="N199">
        <v>3.0532900000000002E-2</v>
      </c>
      <c r="O199">
        <v>2842.8999023400002</v>
      </c>
      <c r="P199">
        <v>10.73016262</v>
      </c>
      <c r="Q199">
        <v>18.483675000000002</v>
      </c>
      <c r="R199">
        <v>18</v>
      </c>
      <c r="S199">
        <v>-1.6546599900000001</v>
      </c>
      <c r="T199">
        <v>-78.679641720000006</v>
      </c>
      <c r="U199">
        <v>49.563163760000002</v>
      </c>
      <c r="V199">
        <v>23</v>
      </c>
      <c r="W199">
        <v>1493.5</v>
      </c>
      <c r="Y199" s="3">
        <v>1500.5</v>
      </c>
    </row>
    <row r="200" spans="1:25" x14ac:dyDescent="0.3">
      <c r="A200">
        <v>199</v>
      </c>
      <c r="B200" t="s">
        <v>750</v>
      </c>
      <c r="C200" t="s">
        <v>751</v>
      </c>
      <c r="D200">
        <v>-78.679670000000002</v>
      </c>
      <c r="E200">
        <v>-1.654695</v>
      </c>
      <c r="F200" s="1">
        <v>5.5332637</v>
      </c>
      <c r="G200" s="2">
        <f t="shared" si="5"/>
        <v>0.39667930000000001</v>
      </c>
      <c r="H200">
        <v>1.7</v>
      </c>
      <c r="I200">
        <v>2843.5</v>
      </c>
      <c r="J200">
        <v>221.84</v>
      </c>
      <c r="K200">
        <v>1.49400008</v>
      </c>
      <c r="L200">
        <v>2.5279500499999998</v>
      </c>
      <c r="M200">
        <v>9.3100500099999994</v>
      </c>
      <c r="N200">
        <v>1.412243E-2</v>
      </c>
      <c r="O200">
        <v>2843.5</v>
      </c>
      <c r="P200">
        <v>10.735291480000001</v>
      </c>
      <c r="Q200">
        <v>19.919748309999999</v>
      </c>
      <c r="R200">
        <v>19</v>
      </c>
      <c r="S200">
        <v>-1.6546950300000001</v>
      </c>
      <c r="T200">
        <v>-78.679672240000002</v>
      </c>
      <c r="U200">
        <v>49.5573616</v>
      </c>
      <c r="V200">
        <v>22</v>
      </c>
      <c r="W200">
        <v>1548</v>
      </c>
      <c r="Y200" s="3">
        <v>1506.5</v>
      </c>
    </row>
    <row r="201" spans="1:25" x14ac:dyDescent="0.3">
      <c r="A201">
        <v>200</v>
      </c>
      <c r="B201" t="s">
        <v>752</v>
      </c>
      <c r="C201" t="s">
        <v>753</v>
      </c>
      <c r="D201">
        <v>-78.679704999999998</v>
      </c>
      <c r="E201">
        <v>-1.6547333333333301</v>
      </c>
      <c r="F201" s="1">
        <v>5.7798157000000003</v>
      </c>
      <c r="G201" s="2">
        <f t="shared" si="5"/>
        <v>0.11315311666666661</v>
      </c>
      <c r="H201">
        <v>1.7</v>
      </c>
      <c r="I201">
        <v>2844</v>
      </c>
      <c r="J201">
        <v>222.34</v>
      </c>
      <c r="K201">
        <v>1.1869500900000001</v>
      </c>
      <c r="L201">
        <v>3.2170500799999999</v>
      </c>
      <c r="M201">
        <v>9.2710504500000006</v>
      </c>
      <c r="N201">
        <v>2.6631889999999998E-2</v>
      </c>
      <c r="O201">
        <v>2844</v>
      </c>
      <c r="P201">
        <v>10.741234779999999</v>
      </c>
      <c r="Q201">
        <v>20.807336809999999</v>
      </c>
      <c r="R201">
        <v>19</v>
      </c>
      <c r="S201">
        <v>-1.6547333</v>
      </c>
      <c r="T201">
        <v>-78.679702759999998</v>
      </c>
      <c r="U201">
        <v>49.552135470000003</v>
      </c>
      <c r="V201">
        <v>22</v>
      </c>
      <c r="W201">
        <v>1578</v>
      </c>
      <c r="Y201" s="3">
        <v>1506.5</v>
      </c>
    </row>
    <row r="202" spans="1:25" x14ac:dyDescent="0.3">
      <c r="A202">
        <v>201</v>
      </c>
      <c r="B202" t="s">
        <v>754</v>
      </c>
      <c r="C202" t="s">
        <v>755</v>
      </c>
      <c r="D202">
        <v>-78.679738333333304</v>
      </c>
      <c r="E202">
        <v>-1.6547716666666601</v>
      </c>
      <c r="F202" s="1">
        <v>5.7829040000000003</v>
      </c>
      <c r="G202" s="2">
        <f t="shared" si="5"/>
        <v>-3.8175241666666603E-2</v>
      </c>
      <c r="H202">
        <v>1.7</v>
      </c>
      <c r="I202">
        <v>2844.3</v>
      </c>
      <c r="J202">
        <v>222.75</v>
      </c>
      <c r="K202">
        <v>-0.22905001</v>
      </c>
      <c r="L202">
        <v>4.0990500499999998</v>
      </c>
      <c r="M202">
        <v>9.1170005799999991</v>
      </c>
      <c r="N202">
        <v>3.8237269999999997E-2</v>
      </c>
      <c r="O202">
        <v>2844.3000488299999</v>
      </c>
      <c r="P202">
        <v>10.746053699999999</v>
      </c>
      <c r="Q202">
        <v>20.81845474</v>
      </c>
      <c r="R202">
        <v>19</v>
      </c>
      <c r="S202">
        <v>-1.65477169</v>
      </c>
      <c r="T202">
        <v>-78.679740910000007</v>
      </c>
      <c r="U202">
        <v>49.546867370000001</v>
      </c>
      <c r="V202">
        <v>22</v>
      </c>
      <c r="W202">
        <v>1584</v>
      </c>
      <c r="Y202" s="3">
        <v>1507.5</v>
      </c>
    </row>
    <row r="203" spans="1:25" x14ac:dyDescent="0.3">
      <c r="A203">
        <v>202</v>
      </c>
      <c r="B203" t="s">
        <v>756</v>
      </c>
      <c r="C203" t="s">
        <v>757</v>
      </c>
      <c r="D203">
        <v>-78.679773333333301</v>
      </c>
      <c r="E203">
        <v>-1.6548116666666599</v>
      </c>
      <c r="F203" s="1">
        <v>5.7736390000000002</v>
      </c>
      <c r="G203" s="2">
        <f t="shared" si="5"/>
        <v>9.277855833333308E-2</v>
      </c>
      <c r="H203">
        <v>1.7</v>
      </c>
      <c r="I203">
        <v>2844.8</v>
      </c>
      <c r="J203">
        <v>221.32</v>
      </c>
      <c r="K203">
        <v>0.30600001999999998</v>
      </c>
      <c r="L203">
        <v>3.0640502000000001</v>
      </c>
      <c r="M203">
        <v>9.6169500400000008</v>
      </c>
      <c r="N203">
        <v>4.8348490000000001E-2</v>
      </c>
      <c r="O203">
        <v>2844.8000488299999</v>
      </c>
      <c r="P203">
        <v>10.751585009999999</v>
      </c>
      <c r="Q203">
        <v>20.78510094</v>
      </c>
      <c r="R203">
        <v>20</v>
      </c>
      <c r="S203">
        <v>-1.65481162</v>
      </c>
      <c r="T203">
        <v>-78.679771419999994</v>
      </c>
      <c r="U203">
        <v>49.537380220000003</v>
      </c>
      <c r="V203">
        <v>22</v>
      </c>
      <c r="W203">
        <v>1593.5</v>
      </c>
      <c r="Y203" s="3">
        <v>1514.5</v>
      </c>
    </row>
    <row r="204" spans="1:25" x14ac:dyDescent="0.3">
      <c r="A204">
        <v>203</v>
      </c>
      <c r="B204" t="s">
        <v>758</v>
      </c>
      <c r="C204" t="s">
        <v>759</v>
      </c>
      <c r="D204">
        <v>-78.679810000000003</v>
      </c>
      <c r="E204">
        <v>-1.6548499999999999</v>
      </c>
      <c r="F204" s="1">
        <v>5.9419529999999998</v>
      </c>
      <c r="G204" s="2">
        <f t="shared" si="5"/>
        <v>9.826914166666656E-2</v>
      </c>
      <c r="H204">
        <v>1.7</v>
      </c>
      <c r="I204">
        <v>2845.3</v>
      </c>
      <c r="J204">
        <v>219.03</v>
      </c>
      <c r="K204">
        <v>2.6809501600000001</v>
      </c>
      <c r="L204">
        <v>1.1869500900000001</v>
      </c>
      <c r="M204">
        <v>8.6190004299999998</v>
      </c>
      <c r="N204">
        <v>-5.2963549999999998E-2</v>
      </c>
      <c r="O204">
        <v>2845.3000488299999</v>
      </c>
      <c r="P204">
        <v>10.75666618</v>
      </c>
      <c r="Q204">
        <v>21.391031269999999</v>
      </c>
      <c r="R204">
        <v>19</v>
      </c>
      <c r="S204">
        <v>-1.6548500100000001</v>
      </c>
      <c r="T204">
        <v>-78.679809570000003</v>
      </c>
      <c r="U204">
        <v>49.532234189999997</v>
      </c>
      <c r="V204">
        <v>22</v>
      </c>
      <c r="W204">
        <v>1570</v>
      </c>
      <c r="Y204" s="3">
        <v>1519.5</v>
      </c>
    </row>
    <row r="205" spans="1:25" x14ac:dyDescent="0.3">
      <c r="A205">
        <v>204</v>
      </c>
      <c r="B205" t="s">
        <v>760</v>
      </c>
      <c r="C205" t="s">
        <v>761</v>
      </c>
      <c r="D205">
        <v>-78.679844999999901</v>
      </c>
      <c r="E205">
        <v>-1.654895</v>
      </c>
      <c r="F205" s="1">
        <v>5.9388649999999998</v>
      </c>
      <c r="G205" s="2">
        <f t="shared" si="5"/>
        <v>-1.5527216666666973E-2</v>
      </c>
      <c r="H205">
        <v>1.7</v>
      </c>
      <c r="I205">
        <v>2845.3</v>
      </c>
      <c r="J205">
        <v>220.43</v>
      </c>
      <c r="K205">
        <v>1.49400008</v>
      </c>
      <c r="L205">
        <v>2.71905017</v>
      </c>
      <c r="M205">
        <v>9.1170005799999991</v>
      </c>
      <c r="N205">
        <v>6.9404000000000004E-4</v>
      </c>
      <c r="O205">
        <v>2845.3000488299999</v>
      </c>
      <c r="P205">
        <v>10.76286125</v>
      </c>
      <c r="Q205">
        <v>21.379913330000001</v>
      </c>
      <c r="R205">
        <v>19</v>
      </c>
      <c r="S205">
        <v>-1.6548949500000001</v>
      </c>
      <c r="T205">
        <v>-78.679847719999998</v>
      </c>
      <c r="U205">
        <v>49.524238590000003</v>
      </c>
      <c r="V205">
        <v>22</v>
      </c>
      <c r="W205">
        <v>1587</v>
      </c>
      <c r="Y205" s="3">
        <v>1519.5</v>
      </c>
    </row>
    <row r="206" spans="1:25" x14ac:dyDescent="0.3">
      <c r="A206">
        <v>205</v>
      </c>
      <c r="B206" t="s">
        <v>762</v>
      </c>
      <c r="C206" t="s">
        <v>763</v>
      </c>
      <c r="D206">
        <v>-78.679879999999997</v>
      </c>
      <c r="E206">
        <v>-1.6549366666666601</v>
      </c>
      <c r="F206" s="1">
        <v>5.9254822999999996</v>
      </c>
      <c r="G206" s="2">
        <f t="shared" si="5"/>
        <v>-6.592718333333325E-2</v>
      </c>
      <c r="H206">
        <v>1.7</v>
      </c>
      <c r="I206">
        <v>2845</v>
      </c>
      <c r="J206">
        <v>223.03</v>
      </c>
      <c r="K206">
        <v>1.6849501099999999</v>
      </c>
      <c r="L206">
        <v>2.7580502</v>
      </c>
      <c r="M206">
        <v>9.2869501099999994</v>
      </c>
      <c r="N206">
        <v>2.1372740000000001E-2</v>
      </c>
      <c r="O206">
        <v>2845</v>
      </c>
      <c r="P206">
        <v>10.766974449999999</v>
      </c>
      <c r="Q206">
        <v>21.331735609999999</v>
      </c>
      <c r="R206">
        <v>20</v>
      </c>
      <c r="S206">
        <v>-1.6549366700000001</v>
      </c>
      <c r="T206">
        <v>-78.67987823</v>
      </c>
      <c r="U206">
        <v>49.518825530000001</v>
      </c>
      <c r="V206">
        <v>22</v>
      </c>
      <c r="W206">
        <v>1586</v>
      </c>
      <c r="Y206" s="3">
        <v>1520.5</v>
      </c>
    </row>
    <row r="207" spans="1:25" x14ac:dyDescent="0.3">
      <c r="A207">
        <v>206</v>
      </c>
      <c r="B207" t="s">
        <v>764</v>
      </c>
      <c r="C207" t="s">
        <v>765</v>
      </c>
      <c r="D207">
        <v>-78.6799166666666</v>
      </c>
      <c r="E207">
        <v>-1.6549783333333301</v>
      </c>
      <c r="F207" s="1">
        <v>5.8281999999999998</v>
      </c>
      <c r="G207" s="2">
        <f t="shared" si="5"/>
        <v>-6.1766691666666894E-2</v>
      </c>
      <c r="H207">
        <v>1.7</v>
      </c>
      <c r="I207">
        <v>2844.9</v>
      </c>
      <c r="J207">
        <v>221.91</v>
      </c>
      <c r="K207">
        <v>2.02995014</v>
      </c>
      <c r="L207">
        <v>3.0259501900000001</v>
      </c>
      <c r="M207">
        <v>9.3150005300000007</v>
      </c>
      <c r="N207">
        <v>3.860396E-2</v>
      </c>
      <c r="O207">
        <v>2844.8999023400002</v>
      </c>
      <c r="P207">
        <v>10.77356434</v>
      </c>
      <c r="Q207">
        <v>20.9815197</v>
      </c>
      <c r="R207">
        <v>20</v>
      </c>
      <c r="S207">
        <v>-1.6549782799999999</v>
      </c>
      <c r="T207">
        <v>-78.679916379999995</v>
      </c>
      <c r="U207">
        <v>49.514068600000002</v>
      </c>
      <c r="V207">
        <v>20</v>
      </c>
      <c r="W207">
        <v>1609</v>
      </c>
      <c r="Y207" s="3">
        <v>1521.5</v>
      </c>
    </row>
    <row r="208" spans="1:25" x14ac:dyDescent="0.3">
      <c r="A208">
        <v>207</v>
      </c>
      <c r="B208" t="s">
        <v>766</v>
      </c>
      <c r="C208" t="s">
        <v>767</v>
      </c>
      <c r="D208">
        <v>-78.679951666666597</v>
      </c>
      <c r="E208">
        <v>-1.6550183333333299</v>
      </c>
      <c r="F208" s="1">
        <v>5.8477591999999996</v>
      </c>
      <c r="G208" s="2">
        <f t="shared" si="5"/>
        <v>0.12619250000000024</v>
      </c>
      <c r="H208">
        <v>1.7</v>
      </c>
      <c r="I208">
        <v>2845</v>
      </c>
      <c r="J208">
        <v>220.56</v>
      </c>
      <c r="K208">
        <v>1.83795011</v>
      </c>
      <c r="L208">
        <v>3.5620501</v>
      </c>
      <c r="M208">
        <v>9.2209501300000003</v>
      </c>
      <c r="N208">
        <v>4.39195E-2</v>
      </c>
      <c r="O208">
        <v>2845</v>
      </c>
      <c r="P208">
        <v>10.77763081</v>
      </c>
      <c r="Q208">
        <v>21.051933290000001</v>
      </c>
      <c r="R208">
        <v>20</v>
      </c>
      <c r="S208">
        <v>-1.6550183300000001</v>
      </c>
      <c r="T208">
        <v>-78.679954530000003</v>
      </c>
      <c r="U208">
        <v>49.508769989999998</v>
      </c>
      <c r="V208">
        <v>20</v>
      </c>
      <c r="W208">
        <v>1639.5</v>
      </c>
      <c r="Y208" s="3">
        <v>1522.5</v>
      </c>
    </row>
    <row r="209" spans="1:25" x14ac:dyDescent="0.3">
      <c r="A209">
        <v>208</v>
      </c>
      <c r="B209" t="s">
        <v>768</v>
      </c>
      <c r="C209" t="s">
        <v>769</v>
      </c>
      <c r="D209">
        <v>-78.679988333333299</v>
      </c>
      <c r="E209">
        <v>-1.65506166666666</v>
      </c>
      <c r="F209" s="1">
        <v>6.0582805000000004</v>
      </c>
      <c r="G209" s="2">
        <f t="shared" si="5"/>
        <v>0.22411876666666664</v>
      </c>
      <c r="H209">
        <v>1.7</v>
      </c>
      <c r="I209">
        <v>2844.9</v>
      </c>
      <c r="J209">
        <v>221.32</v>
      </c>
      <c r="K209">
        <v>1.5700501200000001</v>
      </c>
      <c r="L209">
        <v>3.1410000299999998</v>
      </c>
      <c r="M209">
        <v>9.2700004600000003</v>
      </c>
      <c r="N209">
        <v>2.9480280000000001E-2</v>
      </c>
      <c r="O209">
        <v>2844.8999023400002</v>
      </c>
      <c r="P209">
        <v>10.783052440000001</v>
      </c>
      <c r="Q209">
        <v>21.80980873</v>
      </c>
      <c r="R209">
        <v>20</v>
      </c>
      <c r="S209">
        <v>-1.65506172</v>
      </c>
      <c r="T209">
        <v>-78.679985049999999</v>
      </c>
      <c r="U209">
        <v>49.505054469999997</v>
      </c>
      <c r="V209">
        <v>20</v>
      </c>
      <c r="W209">
        <v>1678</v>
      </c>
      <c r="Y209" s="3">
        <v>1526.5</v>
      </c>
    </row>
    <row r="210" spans="1:25" x14ac:dyDescent="0.3">
      <c r="A210">
        <v>209</v>
      </c>
      <c r="B210" t="s">
        <v>770</v>
      </c>
      <c r="C210" t="s">
        <v>771</v>
      </c>
      <c r="D210">
        <v>-78.680026666666606</v>
      </c>
      <c r="E210">
        <v>-1.65510333333333</v>
      </c>
      <c r="F210" s="1">
        <v>6.2518162999999998</v>
      </c>
      <c r="G210" s="2">
        <f t="shared" si="5"/>
        <v>0.16784233333333284</v>
      </c>
      <c r="H210">
        <v>1.7</v>
      </c>
      <c r="I210">
        <v>2844.9</v>
      </c>
      <c r="J210">
        <v>220.58</v>
      </c>
      <c r="K210">
        <v>0.72705001000000002</v>
      </c>
      <c r="L210">
        <v>2.9110500799999999</v>
      </c>
      <c r="M210">
        <v>9.0439500800000001</v>
      </c>
      <c r="N210">
        <v>-9.6763400000000003E-3</v>
      </c>
      <c r="O210">
        <v>2844.8999023400002</v>
      </c>
      <c r="P210">
        <v>10.789144520000001</v>
      </c>
      <c r="Q210">
        <v>22.506538389999999</v>
      </c>
      <c r="R210">
        <v>21</v>
      </c>
      <c r="S210">
        <v>-1.65510333</v>
      </c>
      <c r="T210">
        <v>-78.68002319</v>
      </c>
      <c r="U210">
        <v>49.49956512</v>
      </c>
      <c r="V210">
        <v>20</v>
      </c>
      <c r="W210">
        <v>1701.5</v>
      </c>
      <c r="Y210" s="3">
        <v>1529</v>
      </c>
    </row>
    <row r="211" spans="1:25" x14ac:dyDescent="0.3">
      <c r="A211">
        <v>210</v>
      </c>
      <c r="B211" t="s">
        <v>772</v>
      </c>
      <c r="C211" t="s">
        <v>773</v>
      </c>
      <c r="D211">
        <v>-78.680069999999901</v>
      </c>
      <c r="E211">
        <v>-1.6551449999999901</v>
      </c>
      <c r="F211" s="1">
        <v>6.3712315999999998</v>
      </c>
      <c r="G211" s="2">
        <f t="shared" si="5"/>
        <v>3.1826874999999998E-2</v>
      </c>
      <c r="H211">
        <v>1.7</v>
      </c>
      <c r="I211">
        <v>2845.1</v>
      </c>
      <c r="J211">
        <v>221.27</v>
      </c>
      <c r="K211">
        <v>0.45900002000000001</v>
      </c>
      <c r="L211">
        <v>2.98800015</v>
      </c>
      <c r="M211">
        <v>9.1129503300000003</v>
      </c>
      <c r="N211">
        <v>-2.2757099999999998E-3</v>
      </c>
      <c r="O211">
        <v>2845.1000976599998</v>
      </c>
      <c r="P211">
        <v>10.795230869999999</v>
      </c>
      <c r="Q211">
        <v>22.936433789999999</v>
      </c>
      <c r="R211">
        <v>21</v>
      </c>
      <c r="S211">
        <v>-1.65514505</v>
      </c>
      <c r="T211">
        <v>-78.680068969999994</v>
      </c>
      <c r="U211">
        <v>49.49635696</v>
      </c>
      <c r="V211">
        <v>21</v>
      </c>
      <c r="W211">
        <v>1694</v>
      </c>
      <c r="Y211" s="3">
        <v>1529</v>
      </c>
    </row>
    <row r="212" spans="1:25" x14ac:dyDescent="0.3">
      <c r="A212">
        <v>211</v>
      </c>
      <c r="B212" t="s">
        <v>774</v>
      </c>
      <c r="C212" t="s">
        <v>775</v>
      </c>
      <c r="D212">
        <v>-78.680109999999999</v>
      </c>
      <c r="E212">
        <v>-1.6551883333333299</v>
      </c>
      <c r="F212" s="1">
        <v>6.3372599999999997</v>
      </c>
      <c r="G212" s="2">
        <f t="shared" si="5"/>
        <v>4.8898000000000925E-3</v>
      </c>
      <c r="H212">
        <v>1.6</v>
      </c>
      <c r="I212">
        <v>2844.6</v>
      </c>
      <c r="J212">
        <v>219.09</v>
      </c>
      <c r="K212">
        <v>-0.22905001</v>
      </c>
      <c r="L212">
        <v>3.7150502200000002</v>
      </c>
      <c r="M212">
        <v>9.1900501299999995</v>
      </c>
      <c r="N212">
        <v>2.9723110000000001E-2</v>
      </c>
      <c r="O212">
        <v>2844.6000976599998</v>
      </c>
      <c r="P212">
        <v>10.800684929999999</v>
      </c>
      <c r="Q212">
        <v>22.814134599999999</v>
      </c>
      <c r="R212">
        <v>21</v>
      </c>
      <c r="S212">
        <v>-1.6551883199999999</v>
      </c>
      <c r="T212">
        <v>-78.680107120000002</v>
      </c>
      <c r="U212">
        <v>49.491188049999998</v>
      </c>
      <c r="V212">
        <v>22</v>
      </c>
      <c r="W212">
        <v>1691.5</v>
      </c>
      <c r="Y212" s="3">
        <v>1529.5</v>
      </c>
    </row>
    <row r="213" spans="1:25" x14ac:dyDescent="0.3">
      <c r="A213">
        <v>212</v>
      </c>
      <c r="B213" t="s">
        <v>776</v>
      </c>
      <c r="C213" t="s">
        <v>777</v>
      </c>
      <c r="D213">
        <v>-78.680151666666603</v>
      </c>
      <c r="E213">
        <v>-1.65523166666666</v>
      </c>
      <c r="F213" s="1">
        <v>6.3599075999999997</v>
      </c>
      <c r="G213" s="2">
        <f t="shared" si="5"/>
        <v>-0.13472853333333287</v>
      </c>
      <c r="H213">
        <v>1.6</v>
      </c>
      <c r="I213">
        <v>2844.2</v>
      </c>
      <c r="J213">
        <v>222.79</v>
      </c>
      <c r="K213">
        <v>0.38295001000000001</v>
      </c>
      <c r="L213">
        <v>3.7150502200000002</v>
      </c>
      <c r="M213">
        <v>9.7129507099999994</v>
      </c>
      <c r="N213">
        <v>7.9777899999999999E-2</v>
      </c>
      <c r="O213">
        <v>2844.1999511700001</v>
      </c>
      <c r="P213">
        <v>10.806482320000001</v>
      </c>
      <c r="Q213">
        <v>22.895666120000001</v>
      </c>
      <c r="R213">
        <v>20</v>
      </c>
      <c r="S213">
        <v>-1.65523171</v>
      </c>
      <c r="T213">
        <v>-78.680152890000002</v>
      </c>
      <c r="U213">
        <v>49.4853363</v>
      </c>
      <c r="V213">
        <v>22</v>
      </c>
      <c r="W213">
        <v>1662.5</v>
      </c>
      <c r="Y213" s="3">
        <v>1529.5</v>
      </c>
    </row>
    <row r="214" spans="1:25" x14ac:dyDescent="0.3">
      <c r="A214">
        <v>213</v>
      </c>
      <c r="B214" t="s">
        <v>778</v>
      </c>
      <c r="C214" t="s">
        <v>779</v>
      </c>
      <c r="D214">
        <v>-78.680189999999996</v>
      </c>
      <c r="E214">
        <v>-1.65527333333333</v>
      </c>
      <c r="F214" s="1">
        <v>6.1025467000000004</v>
      </c>
      <c r="G214" s="2">
        <f t="shared" si="5"/>
        <v>-0.11722778333333284</v>
      </c>
      <c r="H214">
        <v>1.6</v>
      </c>
      <c r="I214">
        <v>2843.7</v>
      </c>
      <c r="J214">
        <v>222.69</v>
      </c>
      <c r="K214">
        <v>1.30200005</v>
      </c>
      <c r="L214">
        <v>3.17895007</v>
      </c>
      <c r="M214">
        <v>9.2160005599999995</v>
      </c>
      <c r="N214">
        <v>2.1591719999999998E-2</v>
      </c>
      <c r="O214">
        <v>2843.6999511700001</v>
      </c>
      <c r="P214">
        <v>10.81245041</v>
      </c>
      <c r="Q214">
        <v>21.969167710000001</v>
      </c>
      <c r="R214">
        <v>20</v>
      </c>
      <c r="S214">
        <v>-1.65527332</v>
      </c>
      <c r="T214">
        <v>-78.680191039999997</v>
      </c>
      <c r="U214">
        <v>49.478458400000001</v>
      </c>
      <c r="V214">
        <v>22</v>
      </c>
      <c r="W214">
        <v>1637</v>
      </c>
      <c r="Y214" s="3">
        <v>1531</v>
      </c>
    </row>
    <row r="215" spans="1:25" x14ac:dyDescent="0.3">
      <c r="A215">
        <v>214</v>
      </c>
      <c r="B215" t="s">
        <v>780</v>
      </c>
      <c r="C215" t="s">
        <v>781</v>
      </c>
      <c r="D215">
        <v>-78.680228333333304</v>
      </c>
      <c r="E215">
        <v>-1.6553133333333301</v>
      </c>
      <c r="F215" s="1">
        <v>6.1102676000000002</v>
      </c>
      <c r="G215" s="2">
        <f t="shared" si="5"/>
        <v>-0.16552626666666667</v>
      </c>
      <c r="H215">
        <v>1.6</v>
      </c>
      <c r="I215">
        <v>2843.3</v>
      </c>
      <c r="J215">
        <v>223.13</v>
      </c>
      <c r="K215">
        <v>1.0720500900000001</v>
      </c>
      <c r="L215">
        <v>3.4470002700000002</v>
      </c>
      <c r="M215">
        <v>9.2400007199999994</v>
      </c>
      <c r="N215">
        <v>3.0224859999999999E-2</v>
      </c>
      <c r="O215">
        <v>2843.3000488299999</v>
      </c>
      <c r="P215">
        <v>10.81818962</v>
      </c>
      <c r="Q215">
        <v>21.9969635</v>
      </c>
      <c r="R215">
        <v>20</v>
      </c>
      <c r="S215">
        <v>-1.65531337</v>
      </c>
      <c r="T215">
        <v>-78.680229190000006</v>
      </c>
      <c r="U215">
        <v>49.472957610000002</v>
      </c>
      <c r="V215">
        <v>23</v>
      </c>
      <c r="W215">
        <v>1597</v>
      </c>
      <c r="Y215" s="3">
        <v>1532</v>
      </c>
    </row>
    <row r="216" spans="1:25" x14ac:dyDescent="0.3">
      <c r="A216">
        <v>215</v>
      </c>
      <c r="B216" t="s">
        <v>782</v>
      </c>
      <c r="C216" t="s">
        <v>783</v>
      </c>
      <c r="D216">
        <v>-78.680264999999906</v>
      </c>
      <c r="E216">
        <v>-1.6553533333333299</v>
      </c>
      <c r="F216" s="1">
        <v>5.7468734000000001</v>
      </c>
      <c r="G216" s="2">
        <f t="shared" si="5"/>
        <v>-0.34889594166666682</v>
      </c>
      <c r="H216">
        <v>1.6</v>
      </c>
      <c r="I216">
        <v>2842.9</v>
      </c>
      <c r="J216">
        <v>220.78</v>
      </c>
      <c r="K216">
        <v>0.57405001</v>
      </c>
      <c r="L216">
        <v>4.4050502800000002</v>
      </c>
      <c r="M216">
        <v>10.879050250000001</v>
      </c>
      <c r="N216">
        <v>0.21686679</v>
      </c>
      <c r="O216">
        <v>2842.8999023400002</v>
      </c>
      <c r="P216">
        <v>10.82382965</v>
      </c>
      <c r="Q216">
        <v>20.688743590000001</v>
      </c>
      <c r="R216">
        <v>19</v>
      </c>
      <c r="S216">
        <v>-1.65535331</v>
      </c>
      <c r="T216">
        <v>-78.680267330000007</v>
      </c>
      <c r="U216">
        <v>49.465774539999998</v>
      </c>
      <c r="V216">
        <v>23</v>
      </c>
      <c r="W216">
        <v>1546</v>
      </c>
      <c r="Y216" s="3">
        <v>1532.5</v>
      </c>
    </row>
    <row r="217" spans="1:25" x14ac:dyDescent="0.3">
      <c r="A217">
        <v>216</v>
      </c>
      <c r="B217" t="s">
        <v>784</v>
      </c>
      <c r="C217" t="s">
        <v>785</v>
      </c>
      <c r="D217">
        <v>-78.680298333333297</v>
      </c>
      <c r="E217">
        <v>-1.6553933333333299</v>
      </c>
      <c r="F217" s="1">
        <v>5.5008363999999998</v>
      </c>
      <c r="G217" s="2">
        <f t="shared" si="5"/>
        <v>-0.18397011666666666</v>
      </c>
      <c r="H217">
        <v>1.6</v>
      </c>
      <c r="I217">
        <v>2842.8</v>
      </c>
      <c r="J217">
        <v>217.11</v>
      </c>
      <c r="K217">
        <v>0.95700001999999995</v>
      </c>
      <c r="L217">
        <v>3.1020002400000002</v>
      </c>
      <c r="M217">
        <v>8.7340507499999998</v>
      </c>
      <c r="N217">
        <v>-3.1170610000000001E-2</v>
      </c>
      <c r="O217">
        <v>2842.8000488299999</v>
      </c>
      <c r="P217">
        <v>10.8295002</v>
      </c>
      <c r="Q217">
        <v>19.80301094</v>
      </c>
      <c r="R217">
        <v>18</v>
      </c>
      <c r="S217">
        <v>-1.6553933599999999</v>
      </c>
      <c r="T217">
        <v>-78.680297850000002</v>
      </c>
      <c r="U217">
        <v>49.45242691</v>
      </c>
      <c r="V217">
        <v>23</v>
      </c>
      <c r="W217">
        <v>1520.5</v>
      </c>
      <c r="Y217" s="3">
        <v>1535</v>
      </c>
    </row>
    <row r="218" spans="1:25" x14ac:dyDescent="0.3">
      <c r="A218">
        <v>217</v>
      </c>
      <c r="B218" t="s">
        <v>786</v>
      </c>
      <c r="C218" t="s">
        <v>787</v>
      </c>
      <c r="D218">
        <v>-78.680329999999998</v>
      </c>
      <c r="E218">
        <v>-1.65543166666666</v>
      </c>
      <c r="F218" s="1">
        <v>5.4138484</v>
      </c>
      <c r="G218" s="2">
        <f t="shared" si="5"/>
        <v>0.12186051666666679</v>
      </c>
      <c r="H218">
        <v>1.7</v>
      </c>
      <c r="I218">
        <v>2842.4</v>
      </c>
      <c r="J218">
        <v>222.26</v>
      </c>
      <c r="K218">
        <v>1.5319501200000001</v>
      </c>
      <c r="L218">
        <v>2.71905017</v>
      </c>
      <c r="M218">
        <v>9.3619508699999994</v>
      </c>
      <c r="N218">
        <v>2.4957719999999999E-2</v>
      </c>
      <c r="O218">
        <v>2842.3999023400002</v>
      </c>
      <c r="P218">
        <v>10.83452892</v>
      </c>
      <c r="Q218">
        <v>19.48985291</v>
      </c>
      <c r="R218">
        <v>18</v>
      </c>
      <c r="S218">
        <v>-1.65543163</v>
      </c>
      <c r="T218">
        <v>-78.680328369999998</v>
      </c>
      <c r="U218">
        <v>49.4449501</v>
      </c>
      <c r="V218">
        <v>21</v>
      </c>
      <c r="W218">
        <v>1500.5</v>
      </c>
      <c r="Y218" s="3">
        <v>1539</v>
      </c>
    </row>
    <row r="219" spans="1:25" x14ac:dyDescent="0.3">
      <c r="A219">
        <v>218</v>
      </c>
      <c r="B219" t="s">
        <v>788</v>
      </c>
      <c r="C219" t="s">
        <v>789</v>
      </c>
      <c r="D219">
        <v>-78.680364999999995</v>
      </c>
      <c r="E219">
        <v>-1.65546833333333</v>
      </c>
      <c r="F219" s="1">
        <v>5.6537090000000001</v>
      </c>
      <c r="G219" s="2">
        <f t="shared" si="5"/>
        <v>6.4254599999999565E-2</v>
      </c>
      <c r="H219">
        <v>1.7</v>
      </c>
      <c r="I219">
        <v>2842.3</v>
      </c>
      <c r="J219">
        <v>223.02</v>
      </c>
      <c r="K219">
        <v>1.9150501499999999</v>
      </c>
      <c r="L219">
        <v>3.1410000299999998</v>
      </c>
      <c r="M219">
        <v>9.0229501699999997</v>
      </c>
      <c r="N219">
        <v>1.2279389999999999E-2</v>
      </c>
      <c r="O219">
        <v>2842.3000488299999</v>
      </c>
      <c r="P219">
        <v>10.838383670000001</v>
      </c>
      <c r="Q219">
        <v>20.353351589999999</v>
      </c>
      <c r="R219">
        <v>18</v>
      </c>
      <c r="S219">
        <v>-1.6554683400000001</v>
      </c>
      <c r="T219">
        <v>-78.680366520000007</v>
      </c>
      <c r="U219">
        <v>49.439239499999999</v>
      </c>
      <c r="V219">
        <v>21</v>
      </c>
      <c r="W219">
        <v>1489.5</v>
      </c>
      <c r="Y219" s="3">
        <v>1541</v>
      </c>
    </row>
    <row r="220" spans="1:25" x14ac:dyDescent="0.3">
      <c r="A220">
        <v>219</v>
      </c>
      <c r="B220" t="s">
        <v>790</v>
      </c>
      <c r="C220" t="s">
        <v>791</v>
      </c>
      <c r="D220">
        <v>-78.680398333333301</v>
      </c>
      <c r="E220">
        <v>-1.65550499999999</v>
      </c>
      <c r="F220" s="1">
        <v>5.5075279999999998</v>
      </c>
      <c r="G220" s="2">
        <f t="shared" si="5"/>
        <v>-8.7803133333333408E-2</v>
      </c>
      <c r="H220">
        <v>1.7</v>
      </c>
      <c r="I220">
        <v>2842.5</v>
      </c>
      <c r="J220">
        <v>224.55</v>
      </c>
      <c r="K220">
        <v>0.72705001000000002</v>
      </c>
      <c r="L220">
        <v>3.1410000299999998</v>
      </c>
      <c r="M220">
        <v>9.2700004600000003</v>
      </c>
      <c r="N220">
        <v>1.9474089999999999E-2</v>
      </c>
      <c r="O220">
        <v>2842.5</v>
      </c>
      <c r="P220">
        <v>10.84392834</v>
      </c>
      <c r="Q220">
        <v>19.827098849999999</v>
      </c>
      <c r="R220">
        <v>18</v>
      </c>
      <c r="S220">
        <v>-1.6555049399999999</v>
      </c>
      <c r="T220">
        <v>-78.680397029999995</v>
      </c>
      <c r="U220">
        <v>49.432456969999997</v>
      </c>
      <c r="V220">
        <v>21</v>
      </c>
      <c r="W220">
        <v>1457</v>
      </c>
      <c r="Y220" s="3">
        <v>1541.5</v>
      </c>
    </row>
    <row r="221" spans="1:25" x14ac:dyDescent="0.3">
      <c r="A221">
        <v>220</v>
      </c>
      <c r="B221" t="s">
        <v>792</v>
      </c>
      <c r="C221" t="s">
        <v>793</v>
      </c>
      <c r="D221">
        <v>-78.680429999999902</v>
      </c>
      <c r="E221">
        <v>-1.65554166666666</v>
      </c>
      <c r="F221" s="1">
        <v>5.4792180000000004</v>
      </c>
      <c r="G221" s="2">
        <f t="shared" si="5"/>
        <v>-0.21734166666666663</v>
      </c>
      <c r="H221">
        <v>1.7</v>
      </c>
      <c r="I221">
        <v>2842.7</v>
      </c>
      <c r="J221">
        <v>224.36</v>
      </c>
      <c r="K221">
        <v>0.99600005000000003</v>
      </c>
      <c r="L221">
        <v>3.5620501</v>
      </c>
      <c r="M221">
        <v>9.1999502199999998</v>
      </c>
      <c r="N221">
        <v>2.9765429999999999E-2</v>
      </c>
      <c r="O221">
        <v>2842.6999511700001</v>
      </c>
      <c r="P221">
        <v>10.848416329999999</v>
      </c>
      <c r="Q221">
        <v>19.725183489999999</v>
      </c>
      <c r="R221">
        <v>17</v>
      </c>
      <c r="S221">
        <v>-1.6555416599999999</v>
      </c>
      <c r="T221">
        <v>-78.680427550000005</v>
      </c>
      <c r="U221">
        <v>49.42640686</v>
      </c>
      <c r="V221">
        <v>21</v>
      </c>
      <c r="W221">
        <v>1413.5</v>
      </c>
      <c r="Y221" s="3">
        <v>1542.5</v>
      </c>
    </row>
    <row r="222" spans="1:25" x14ac:dyDescent="0.3">
      <c r="A222">
        <v>221</v>
      </c>
      <c r="B222" t="s">
        <v>794</v>
      </c>
      <c r="C222" t="s">
        <v>795</v>
      </c>
      <c r="D222">
        <v>-78.680463333333293</v>
      </c>
      <c r="E222">
        <v>-1.65557666666666</v>
      </c>
      <c r="F222" s="1">
        <v>5.0715579999999996</v>
      </c>
      <c r="G222" s="2">
        <f t="shared" si="5"/>
        <v>-0.38745683333333392</v>
      </c>
      <c r="H222">
        <v>1.7</v>
      </c>
      <c r="I222">
        <v>2842.9</v>
      </c>
      <c r="J222">
        <v>223.66</v>
      </c>
      <c r="K222">
        <v>1.11000001</v>
      </c>
      <c r="L222">
        <v>2.7960002400000001</v>
      </c>
      <c r="M222">
        <v>9.1810503000000008</v>
      </c>
      <c r="N222">
        <v>3.84557E-3</v>
      </c>
      <c r="O222">
        <v>2842.8999023400002</v>
      </c>
      <c r="P222">
        <v>10.853020669999999</v>
      </c>
      <c r="Q222">
        <v>18.25760841</v>
      </c>
      <c r="R222">
        <v>17</v>
      </c>
      <c r="S222">
        <v>-1.6555767100000001</v>
      </c>
      <c r="T222">
        <v>-78.680465699999999</v>
      </c>
      <c r="U222">
        <v>49.419078829999997</v>
      </c>
      <c r="V222">
        <v>21</v>
      </c>
      <c r="W222">
        <v>1353.5</v>
      </c>
      <c r="Y222" s="3">
        <v>1545</v>
      </c>
    </row>
    <row r="223" spans="1:25" x14ac:dyDescent="0.3">
      <c r="A223">
        <v>222</v>
      </c>
      <c r="B223" t="s">
        <v>796</v>
      </c>
      <c r="C223" t="s">
        <v>797</v>
      </c>
      <c r="D223">
        <v>-78.680491666666597</v>
      </c>
      <c r="E223">
        <v>-1.65561</v>
      </c>
      <c r="F223" s="1">
        <v>4.7740489999999998</v>
      </c>
      <c r="G223" s="2">
        <f t="shared" si="5"/>
        <v>-0.25101285833333287</v>
      </c>
      <c r="H223">
        <v>1.7</v>
      </c>
      <c r="I223">
        <v>2842.7</v>
      </c>
      <c r="J223">
        <v>223.03</v>
      </c>
      <c r="K223">
        <v>1.6849501099999999</v>
      </c>
      <c r="L223">
        <v>1.8769501399999999</v>
      </c>
      <c r="M223">
        <v>9.18300056</v>
      </c>
      <c r="N223">
        <v>-1.024538E-2</v>
      </c>
      <c r="O223">
        <v>2842.6999511700001</v>
      </c>
      <c r="P223">
        <v>10.85712433</v>
      </c>
      <c r="Q223">
        <v>17.18657494</v>
      </c>
      <c r="R223">
        <v>15</v>
      </c>
      <c r="S223">
        <v>-1.65560997</v>
      </c>
      <c r="T223">
        <v>-78.680488589999996</v>
      </c>
      <c r="U223">
        <v>49.412105560000001</v>
      </c>
      <c r="V223">
        <v>21</v>
      </c>
      <c r="W223">
        <v>1294.5</v>
      </c>
      <c r="Y223" s="3">
        <v>1546</v>
      </c>
    </row>
    <row r="224" spans="1:25" x14ac:dyDescent="0.3">
      <c r="A224">
        <v>223</v>
      </c>
      <c r="B224" t="s">
        <v>798</v>
      </c>
      <c r="C224" t="s">
        <v>799</v>
      </c>
      <c r="D224">
        <v>-78.680516666666605</v>
      </c>
      <c r="E224">
        <v>-1.65564333333333</v>
      </c>
      <c r="F224" s="1">
        <v>4.5156580000000002</v>
      </c>
      <c r="G224" s="2">
        <f t="shared" si="5"/>
        <v>-0.3689704333333334</v>
      </c>
      <c r="H224">
        <v>1.7</v>
      </c>
      <c r="I224">
        <v>2842.6</v>
      </c>
      <c r="J224">
        <v>218.85</v>
      </c>
      <c r="K224">
        <v>1.1869500900000001</v>
      </c>
      <c r="L224">
        <v>2.2980000999999999</v>
      </c>
      <c r="M224">
        <v>9.7300500900000007</v>
      </c>
      <c r="N224">
        <v>4.5294109999999999E-2</v>
      </c>
      <c r="O224">
        <v>2842.6000976599998</v>
      </c>
      <c r="P224">
        <v>10.86124897</v>
      </c>
      <c r="Q224">
        <v>16.256368640000002</v>
      </c>
      <c r="R224">
        <v>15</v>
      </c>
      <c r="S224">
        <v>-1.6556433399999999</v>
      </c>
      <c r="T224">
        <v>-78.680519099999998</v>
      </c>
      <c r="U224">
        <v>49.400386810000001</v>
      </c>
      <c r="V224">
        <v>21</v>
      </c>
      <c r="W224">
        <v>1144</v>
      </c>
      <c r="Y224" s="3">
        <v>1546</v>
      </c>
    </row>
    <row r="225" spans="1:25" x14ac:dyDescent="0.3">
      <c r="A225">
        <v>224</v>
      </c>
      <c r="B225" t="s">
        <v>800</v>
      </c>
      <c r="C225" t="s">
        <v>801</v>
      </c>
      <c r="D225">
        <v>-78.680541666666599</v>
      </c>
      <c r="E225">
        <v>-1.65567333333333</v>
      </c>
      <c r="F225" s="1">
        <v>4.0441722999999996</v>
      </c>
      <c r="G225" s="2">
        <f t="shared" si="5"/>
        <v>-0.46826855833333364</v>
      </c>
      <c r="H225">
        <v>1.7</v>
      </c>
      <c r="I225">
        <v>2842.9</v>
      </c>
      <c r="J225">
        <v>225.59</v>
      </c>
      <c r="K225">
        <v>0.34394999999999998</v>
      </c>
      <c r="L225">
        <v>4.5580501599999996</v>
      </c>
      <c r="M225">
        <v>9.4609508499999997</v>
      </c>
      <c r="N225">
        <v>9.0082229999999999E-2</v>
      </c>
      <c r="O225">
        <v>2842.8999023400002</v>
      </c>
      <c r="P225">
        <v>10.86608124</v>
      </c>
      <c r="Q225">
        <v>14.55902004</v>
      </c>
      <c r="R225">
        <v>12</v>
      </c>
      <c r="S225">
        <v>-1.6556733800000001</v>
      </c>
      <c r="T225">
        <v>-78.680541989999995</v>
      </c>
      <c r="U225">
        <v>49.39091492</v>
      </c>
      <c r="V225">
        <v>21</v>
      </c>
      <c r="W225">
        <v>1056.5</v>
      </c>
      <c r="Y225" s="3">
        <v>1548</v>
      </c>
    </row>
    <row r="226" spans="1:25" x14ac:dyDescent="0.3">
      <c r="A226">
        <v>225</v>
      </c>
      <c r="B226" t="s">
        <v>802</v>
      </c>
      <c r="C226" t="s">
        <v>803</v>
      </c>
      <c r="D226">
        <v>-78.680568333333298</v>
      </c>
      <c r="E226">
        <v>-1.6556949999999999</v>
      </c>
      <c r="F226" s="1">
        <v>3.6601895999999998</v>
      </c>
      <c r="G226" s="2">
        <f t="shared" si="5"/>
        <v>-0.23599997499999961</v>
      </c>
      <c r="H226">
        <v>1.7</v>
      </c>
      <c r="I226">
        <v>2842.7</v>
      </c>
      <c r="J226">
        <v>232.23</v>
      </c>
      <c r="K226">
        <v>3.1020002400000002</v>
      </c>
      <c r="L226">
        <v>2.7580502</v>
      </c>
      <c r="M226">
        <v>7.0480504000000002</v>
      </c>
      <c r="N226">
        <v>-0.14720774</v>
      </c>
      <c r="O226">
        <v>2842.6999511700001</v>
      </c>
      <c r="P226">
        <v>10.86942101</v>
      </c>
      <c r="Q226">
        <v>13.176682469999999</v>
      </c>
      <c r="R226">
        <v>12</v>
      </c>
      <c r="S226">
        <v>-1.6556949599999999</v>
      </c>
      <c r="T226">
        <v>-78.680564880000006</v>
      </c>
      <c r="U226">
        <v>49.385692599999999</v>
      </c>
      <c r="V226">
        <v>21</v>
      </c>
      <c r="W226">
        <v>962.5</v>
      </c>
      <c r="Y226" s="3">
        <v>1549.5</v>
      </c>
    </row>
    <row r="227" spans="1:25" x14ac:dyDescent="0.3">
      <c r="A227">
        <v>226</v>
      </c>
      <c r="B227" t="s">
        <v>804</v>
      </c>
      <c r="C227" t="s">
        <v>805</v>
      </c>
      <c r="D227">
        <v>-78.680596666666602</v>
      </c>
      <c r="E227">
        <v>-1.65570666666666</v>
      </c>
      <c r="F227" s="1">
        <v>3.5495245</v>
      </c>
      <c r="G227" s="2">
        <f t="shared" si="5"/>
        <v>-0.11126569999999998</v>
      </c>
      <c r="H227">
        <v>1.6</v>
      </c>
      <c r="I227">
        <v>2842.9</v>
      </c>
      <c r="J227">
        <v>250.95</v>
      </c>
      <c r="K227">
        <v>4.4820003499999999</v>
      </c>
      <c r="L227">
        <v>3.1410000299999998</v>
      </c>
      <c r="M227">
        <v>9.92100048</v>
      </c>
      <c r="N227">
        <v>0.17399591</v>
      </c>
      <c r="O227">
        <v>2842.8999023400002</v>
      </c>
      <c r="P227">
        <v>10.87234306</v>
      </c>
      <c r="Q227">
        <v>12.77828789</v>
      </c>
      <c r="R227">
        <v>11</v>
      </c>
      <c r="S227">
        <v>-1.65570664</v>
      </c>
      <c r="T227">
        <v>-78.680595400000001</v>
      </c>
      <c r="U227">
        <v>49.376861570000003</v>
      </c>
      <c r="V227">
        <v>21</v>
      </c>
      <c r="W227">
        <v>948</v>
      </c>
      <c r="Y227" s="3">
        <v>1551.5</v>
      </c>
    </row>
    <row r="228" spans="1:25" x14ac:dyDescent="0.3">
      <c r="A228">
        <v>227</v>
      </c>
      <c r="B228" t="s">
        <v>806</v>
      </c>
      <c r="C228" t="s">
        <v>807</v>
      </c>
      <c r="D228">
        <v>-78.680629999999994</v>
      </c>
      <c r="E228">
        <v>-1.65571166666666</v>
      </c>
      <c r="F228" s="1">
        <v>3.3904752999999999</v>
      </c>
      <c r="G228" s="2">
        <f t="shared" si="5"/>
        <v>-0.14489441666666658</v>
      </c>
      <c r="H228">
        <v>1.6</v>
      </c>
      <c r="I228">
        <v>2842.4</v>
      </c>
      <c r="J228">
        <v>270.51</v>
      </c>
      <c r="K228">
        <v>1.7620500299999999</v>
      </c>
      <c r="L228">
        <v>3.5239501</v>
      </c>
      <c r="M228">
        <v>8.7720003099999992</v>
      </c>
      <c r="N228">
        <v>-7.5679999999999996E-4</v>
      </c>
      <c r="O228">
        <v>2842.3999023400002</v>
      </c>
      <c r="P228">
        <v>10.874973300000001</v>
      </c>
      <c r="Q228">
        <v>12.20571041</v>
      </c>
      <c r="R228">
        <v>11</v>
      </c>
      <c r="S228">
        <v>-1.65571165</v>
      </c>
      <c r="T228">
        <v>-78.680633540000002</v>
      </c>
      <c r="U228">
        <v>49.362461089999996</v>
      </c>
      <c r="V228">
        <v>21</v>
      </c>
      <c r="W228">
        <v>921</v>
      </c>
      <c r="Y228" s="3">
        <v>1552</v>
      </c>
    </row>
    <row r="229" spans="1:25" x14ac:dyDescent="0.3">
      <c r="A229">
        <v>228</v>
      </c>
      <c r="B229" t="s">
        <v>808</v>
      </c>
      <c r="C229" t="s">
        <v>809</v>
      </c>
      <c r="D229">
        <v>-78.680658333333298</v>
      </c>
      <c r="E229">
        <v>-1.65570666666666</v>
      </c>
      <c r="F229" s="1">
        <v>3.2216463000000002</v>
      </c>
      <c r="G229" s="2">
        <f t="shared" si="5"/>
        <v>-0.29948252499999989</v>
      </c>
      <c r="H229">
        <v>1.5</v>
      </c>
      <c r="I229">
        <v>2842.4</v>
      </c>
      <c r="J229">
        <v>282.63</v>
      </c>
      <c r="K229">
        <v>1.11000001</v>
      </c>
      <c r="L229">
        <v>3.29400015</v>
      </c>
      <c r="M229">
        <v>9.0799503300000008</v>
      </c>
      <c r="N229">
        <v>1.008588E-2</v>
      </c>
      <c r="O229">
        <v>2842.3999023400002</v>
      </c>
      <c r="P229">
        <v>10.87793922</v>
      </c>
      <c r="Q229">
        <v>11.59792614</v>
      </c>
      <c r="R229">
        <v>10</v>
      </c>
      <c r="S229">
        <v>-1.65570664</v>
      </c>
      <c r="T229">
        <v>-78.680656429999999</v>
      </c>
      <c r="U229">
        <v>49.36326218</v>
      </c>
      <c r="V229">
        <v>21</v>
      </c>
      <c r="W229">
        <v>1053</v>
      </c>
      <c r="Y229" s="3">
        <v>1554</v>
      </c>
    </row>
    <row r="230" spans="1:25" x14ac:dyDescent="0.3">
      <c r="A230">
        <v>229</v>
      </c>
      <c r="B230" t="s">
        <v>810</v>
      </c>
      <c r="C230" t="s">
        <v>811</v>
      </c>
      <c r="D230">
        <v>-78.680681666666601</v>
      </c>
      <c r="E230">
        <v>-1.6556999999999999</v>
      </c>
      <c r="F230" s="1">
        <v>2.7758970000000001</v>
      </c>
      <c r="G230" s="2">
        <f t="shared" si="5"/>
        <v>-0.55118161666666676</v>
      </c>
      <c r="H230">
        <v>1.6</v>
      </c>
      <c r="I230">
        <v>2842.4</v>
      </c>
      <c r="J230">
        <v>300.33999999999997</v>
      </c>
      <c r="K230">
        <v>3.8299500900000001</v>
      </c>
      <c r="L230">
        <v>3.0640502000000001</v>
      </c>
      <c r="M230">
        <v>10.18905067</v>
      </c>
      <c r="N230">
        <v>0.17171389000000001</v>
      </c>
      <c r="O230">
        <v>2842.3999023400002</v>
      </c>
      <c r="P230">
        <v>10.880871770000001</v>
      </c>
      <c r="Q230">
        <v>9.9932289099999991</v>
      </c>
      <c r="R230">
        <v>8</v>
      </c>
      <c r="S230">
        <v>-1.6556999699999999</v>
      </c>
      <c r="T230">
        <v>-78.680679319999996</v>
      </c>
      <c r="U230">
        <v>49.368534089999997</v>
      </c>
      <c r="V230">
        <v>21</v>
      </c>
      <c r="W230">
        <v>994.5</v>
      </c>
      <c r="Y230" s="3">
        <v>1557.5</v>
      </c>
    </row>
    <row r="231" spans="1:25" x14ac:dyDescent="0.3">
      <c r="A231">
        <v>230</v>
      </c>
      <c r="B231" t="s">
        <v>812</v>
      </c>
      <c r="C231" t="s">
        <v>813</v>
      </c>
      <c r="D231">
        <v>-78.680699999999902</v>
      </c>
      <c r="E231">
        <v>-1.6556866666666601</v>
      </c>
      <c r="F231" s="1">
        <v>2.2266884</v>
      </c>
      <c r="G231" s="2">
        <f t="shared" si="5"/>
        <v>-0.43704203333333336</v>
      </c>
      <c r="H231">
        <v>1.6</v>
      </c>
      <c r="I231">
        <v>2842.7</v>
      </c>
      <c r="J231">
        <v>303.94</v>
      </c>
      <c r="K231">
        <v>-0.57405001</v>
      </c>
      <c r="L231">
        <v>5.2090501800000002</v>
      </c>
      <c r="M231">
        <v>9.4609508499999997</v>
      </c>
      <c r="N231">
        <v>0.12148935</v>
      </c>
      <c r="O231">
        <v>2842.6999511700001</v>
      </c>
      <c r="P231">
        <v>10.882892610000001</v>
      </c>
      <c r="Q231">
        <v>8.0160780000000003</v>
      </c>
      <c r="R231">
        <v>7</v>
      </c>
      <c r="S231">
        <v>-1.65568662</v>
      </c>
      <c r="T231">
        <v>-78.680702210000007</v>
      </c>
      <c r="U231">
        <v>49.377170560000003</v>
      </c>
      <c r="V231">
        <v>21</v>
      </c>
      <c r="W231">
        <v>1008</v>
      </c>
      <c r="Y231" s="3">
        <v>1560.5</v>
      </c>
    </row>
    <row r="232" spans="1:25" x14ac:dyDescent="0.3">
      <c r="A232">
        <v>231</v>
      </c>
      <c r="B232" t="s">
        <v>814</v>
      </c>
      <c r="C232" t="s">
        <v>815</v>
      </c>
      <c r="D232">
        <v>-78.680713333333301</v>
      </c>
      <c r="E232">
        <v>-1.65567166666666</v>
      </c>
      <c r="F232" s="1">
        <v>2.0449915000000001</v>
      </c>
      <c r="G232" s="2">
        <f t="shared" si="5"/>
        <v>0.18834541666666674</v>
      </c>
      <c r="H232">
        <v>1.6</v>
      </c>
      <c r="I232">
        <v>2843.2</v>
      </c>
      <c r="J232">
        <v>317.36</v>
      </c>
      <c r="K232">
        <v>2.10600019</v>
      </c>
      <c r="L232">
        <v>3.3709502200000001</v>
      </c>
      <c r="M232">
        <v>8.80995083</v>
      </c>
      <c r="N232">
        <v>4.2272799999999999E-3</v>
      </c>
      <c r="O232">
        <v>2843.1999511700001</v>
      </c>
      <c r="P232">
        <v>10.88491917</v>
      </c>
      <c r="Q232">
        <v>7.3619689900000003</v>
      </c>
      <c r="R232">
        <v>8</v>
      </c>
      <c r="S232">
        <v>-1.65567172</v>
      </c>
      <c r="T232">
        <v>-78.680709840000006</v>
      </c>
      <c r="U232">
        <v>49.389137269999999</v>
      </c>
      <c r="V232">
        <v>21</v>
      </c>
      <c r="W232">
        <v>1223.5</v>
      </c>
      <c r="Y232" s="3">
        <v>1561</v>
      </c>
    </row>
    <row r="233" spans="1:25" x14ac:dyDescent="0.3">
      <c r="A233">
        <v>232</v>
      </c>
      <c r="B233" t="s">
        <v>816</v>
      </c>
      <c r="C233" t="s">
        <v>817</v>
      </c>
      <c r="D233">
        <v>-78.680728333333306</v>
      </c>
      <c r="E233">
        <v>-1.6556533333333301</v>
      </c>
      <c r="F233" s="1">
        <v>2.6189067000000001</v>
      </c>
      <c r="G233" s="2">
        <f t="shared" si="5"/>
        <v>0.88150468333333321</v>
      </c>
      <c r="H233">
        <v>1.5</v>
      </c>
      <c r="I233">
        <v>2843.8</v>
      </c>
      <c r="J233">
        <v>316.87</v>
      </c>
      <c r="K233">
        <v>1.6080000400000001</v>
      </c>
      <c r="L233">
        <v>4.4820003499999999</v>
      </c>
      <c r="M233">
        <v>8.7100505800000008</v>
      </c>
      <c r="N233">
        <v>3.0893859999999999E-2</v>
      </c>
      <c r="O233">
        <v>2843.8000488299999</v>
      </c>
      <c r="P233">
        <v>10.88755703</v>
      </c>
      <c r="Q233">
        <v>9.4280643499999996</v>
      </c>
      <c r="R233">
        <v>11</v>
      </c>
      <c r="S233">
        <v>-1.6556533600000001</v>
      </c>
      <c r="T233">
        <v>-78.680725100000004</v>
      </c>
      <c r="U233">
        <v>49.402431489999998</v>
      </c>
      <c r="V233">
        <v>22</v>
      </c>
      <c r="W233">
        <v>1755.5</v>
      </c>
      <c r="Y233" s="3">
        <v>1562</v>
      </c>
    </row>
    <row r="234" spans="1:25" x14ac:dyDescent="0.3">
      <c r="A234">
        <v>233</v>
      </c>
      <c r="B234" t="s">
        <v>818</v>
      </c>
      <c r="C234" t="s">
        <v>819</v>
      </c>
      <c r="D234">
        <v>-78.680748333333298</v>
      </c>
      <c r="E234">
        <v>-1.6556299999999999</v>
      </c>
      <c r="F234" s="1">
        <v>3.6534984000000001</v>
      </c>
      <c r="G234" s="2">
        <f t="shared" si="5"/>
        <v>1.0257555083333334</v>
      </c>
      <c r="H234">
        <v>1.5</v>
      </c>
      <c r="I234">
        <v>2844.1</v>
      </c>
      <c r="J234">
        <v>314.67</v>
      </c>
      <c r="K234">
        <v>1.6080000400000001</v>
      </c>
      <c r="L234">
        <v>3.4860000599999998</v>
      </c>
      <c r="M234">
        <v>8.8990507099999991</v>
      </c>
      <c r="N234">
        <v>6.9509100000000002E-3</v>
      </c>
      <c r="O234">
        <v>2844.1000976599998</v>
      </c>
      <c r="P234">
        <v>10.889622689999999</v>
      </c>
      <c r="Q234">
        <v>13.15259361</v>
      </c>
      <c r="R234">
        <v>13</v>
      </c>
      <c r="S234">
        <v>-1.65562999</v>
      </c>
      <c r="T234">
        <v>-78.68074799</v>
      </c>
      <c r="U234">
        <v>49.418781279999997</v>
      </c>
      <c r="V234">
        <v>22</v>
      </c>
      <c r="W234">
        <v>2230.5</v>
      </c>
      <c r="Y234" s="3">
        <v>1565</v>
      </c>
    </row>
    <row r="235" spans="1:25" x14ac:dyDescent="0.3">
      <c r="A235">
        <v>234</v>
      </c>
      <c r="B235" t="s">
        <v>820</v>
      </c>
      <c r="C235" t="s">
        <v>821</v>
      </c>
      <c r="D235">
        <v>-78.680774999999997</v>
      </c>
      <c r="E235">
        <v>-1.65560333333333</v>
      </c>
      <c r="F235" s="1">
        <v>4.5166874000000004</v>
      </c>
      <c r="G235" s="2">
        <f t="shared" si="5"/>
        <v>0.58219379166666629</v>
      </c>
      <c r="H235">
        <v>1.5</v>
      </c>
      <c r="I235">
        <v>2844.6</v>
      </c>
      <c r="J235">
        <v>311.76</v>
      </c>
      <c r="K235">
        <v>1.7620500299999999</v>
      </c>
      <c r="L235">
        <v>2.2980000999999999</v>
      </c>
      <c r="M235">
        <v>9.92100048</v>
      </c>
      <c r="N235">
        <v>7.2515070000000001E-2</v>
      </c>
      <c r="O235">
        <v>2844.6000976599998</v>
      </c>
      <c r="P235">
        <v>10.89378071</v>
      </c>
      <c r="Q235">
        <v>16.260074620000001</v>
      </c>
      <c r="R235">
        <v>15</v>
      </c>
      <c r="S235">
        <v>-1.6556032899999999</v>
      </c>
      <c r="T235">
        <v>-78.680778500000002</v>
      </c>
      <c r="U235">
        <v>49.433460240000002</v>
      </c>
      <c r="V235">
        <v>22</v>
      </c>
      <c r="W235">
        <v>1942</v>
      </c>
      <c r="Y235" s="3">
        <v>1570</v>
      </c>
    </row>
    <row r="236" spans="1:25" x14ac:dyDescent="0.3">
      <c r="A236">
        <v>235</v>
      </c>
      <c r="B236" t="s">
        <v>822</v>
      </c>
      <c r="C236" t="s">
        <v>823</v>
      </c>
      <c r="D236">
        <v>-78.680806666666598</v>
      </c>
      <c r="E236">
        <v>-1.65557166666666</v>
      </c>
      <c r="F236" s="1">
        <v>4.9181710000000001</v>
      </c>
      <c r="G236" s="2">
        <f t="shared" si="5"/>
        <v>0.62242797499999991</v>
      </c>
      <c r="H236">
        <v>1.5</v>
      </c>
      <c r="I236">
        <v>2845.2</v>
      </c>
      <c r="J236">
        <v>309.92</v>
      </c>
      <c r="K236">
        <v>2.4510002100000001</v>
      </c>
      <c r="L236">
        <v>4.1749501200000001</v>
      </c>
      <c r="M236">
        <v>8.5420503599999993</v>
      </c>
      <c r="N236">
        <v>1.9873080000000001E-2</v>
      </c>
      <c r="O236">
        <v>2845.1999511700001</v>
      </c>
      <c r="P236">
        <v>10.898255349999999</v>
      </c>
      <c r="Q236">
        <v>17.705415729999999</v>
      </c>
      <c r="R236">
        <v>16</v>
      </c>
      <c r="S236">
        <v>-1.6555717000000001</v>
      </c>
      <c r="T236">
        <v>-78.680809019999998</v>
      </c>
      <c r="U236">
        <v>49.444190980000002</v>
      </c>
      <c r="V236">
        <v>22</v>
      </c>
      <c r="W236">
        <v>1486.5</v>
      </c>
      <c r="Y236" s="3">
        <v>1570.5</v>
      </c>
    </row>
    <row r="237" spans="1:25" x14ac:dyDescent="0.3">
      <c r="A237">
        <v>236</v>
      </c>
      <c r="B237" t="s">
        <v>824</v>
      </c>
      <c r="C237" t="s">
        <v>825</v>
      </c>
      <c r="D237">
        <v>-78.680845000000005</v>
      </c>
      <c r="E237">
        <v>-1.65553666666666</v>
      </c>
      <c r="F237" s="1">
        <v>5.749962</v>
      </c>
      <c r="G237" s="2">
        <f t="shared" si="5"/>
        <v>0.62924764166666691</v>
      </c>
      <c r="H237">
        <v>1.5</v>
      </c>
      <c r="I237">
        <v>2845.9</v>
      </c>
      <c r="J237">
        <v>310.60000000000002</v>
      </c>
      <c r="K237">
        <v>1.9150501499999999</v>
      </c>
      <c r="L237">
        <v>2.2210500199999998</v>
      </c>
      <c r="M237">
        <v>9.2470502900000007</v>
      </c>
      <c r="N237">
        <v>7.8836700000000006E-3</v>
      </c>
      <c r="O237">
        <v>2845.8999023400002</v>
      </c>
      <c r="P237">
        <v>10.90285587</v>
      </c>
      <c r="Q237">
        <v>20.69986153</v>
      </c>
      <c r="R237">
        <v>19</v>
      </c>
      <c r="S237">
        <v>-1.6555366499999999</v>
      </c>
      <c r="T237">
        <v>-78.680847170000007</v>
      </c>
      <c r="U237">
        <v>49.446224209999997</v>
      </c>
      <c r="V237">
        <v>22</v>
      </c>
      <c r="W237">
        <v>1590</v>
      </c>
      <c r="Y237" s="3">
        <v>1571</v>
      </c>
    </row>
    <row r="238" spans="1:25" x14ac:dyDescent="0.3">
      <c r="A238">
        <v>237</v>
      </c>
      <c r="B238" t="s">
        <v>826</v>
      </c>
      <c r="C238" t="s">
        <v>827</v>
      </c>
      <c r="D238">
        <v>-78.680883333333298</v>
      </c>
      <c r="E238">
        <v>-1.65549833333333</v>
      </c>
      <c r="F238" s="1">
        <v>6.0505595000000003</v>
      </c>
      <c r="G238" s="2">
        <f t="shared" si="5"/>
        <v>7.9481716666666744E-2</v>
      </c>
      <c r="H238">
        <v>1.5</v>
      </c>
      <c r="I238">
        <v>2846.6</v>
      </c>
      <c r="J238">
        <v>312.33</v>
      </c>
      <c r="K238">
        <v>1.5700501200000001</v>
      </c>
      <c r="L238">
        <v>2.4510002100000001</v>
      </c>
      <c r="M238">
        <v>9.29295063</v>
      </c>
      <c r="N238">
        <v>1.167488E-2</v>
      </c>
      <c r="O238">
        <v>2846.6000976599998</v>
      </c>
      <c r="P238">
        <v>10.91027927</v>
      </c>
      <c r="Q238">
        <v>21.782012940000001</v>
      </c>
      <c r="R238">
        <v>20</v>
      </c>
      <c r="S238">
        <v>-1.65549839</v>
      </c>
      <c r="T238">
        <v>-78.680885309999994</v>
      </c>
      <c r="U238">
        <v>49.438682559999997</v>
      </c>
      <c r="V238">
        <v>22</v>
      </c>
      <c r="W238">
        <v>1644.5</v>
      </c>
      <c r="Y238" s="3">
        <v>1571.5</v>
      </c>
    </row>
    <row r="239" spans="1:25" x14ac:dyDescent="0.3">
      <c r="A239">
        <v>238</v>
      </c>
      <c r="B239" t="s">
        <v>828</v>
      </c>
      <c r="C239" t="s">
        <v>829</v>
      </c>
      <c r="D239">
        <v>-78.680924999999903</v>
      </c>
      <c r="E239">
        <v>-1.6554616666666599</v>
      </c>
      <c r="F239" s="1">
        <v>6.0248236999999998</v>
      </c>
      <c r="G239" s="2">
        <f t="shared" si="5"/>
        <v>4.2464799999999712E-2</v>
      </c>
      <c r="H239">
        <v>1.5</v>
      </c>
      <c r="I239">
        <v>2846.9</v>
      </c>
      <c r="J239">
        <v>313.52999999999997</v>
      </c>
      <c r="K239">
        <v>0.88095003000000005</v>
      </c>
      <c r="L239">
        <v>3.63900018</v>
      </c>
      <c r="M239">
        <v>9.3190507900000004</v>
      </c>
      <c r="N239">
        <v>4.2757570000000002E-2</v>
      </c>
      <c r="O239">
        <v>2846.8999023400002</v>
      </c>
      <c r="P239">
        <v>10.913946149999999</v>
      </c>
      <c r="Q239">
        <v>21.689365389999999</v>
      </c>
      <c r="R239">
        <v>20</v>
      </c>
      <c r="S239">
        <v>-1.65546167</v>
      </c>
      <c r="T239">
        <v>-78.680923460000002</v>
      </c>
      <c r="U239">
        <v>49.435802459999998</v>
      </c>
      <c r="V239">
        <v>22</v>
      </c>
      <c r="W239">
        <v>1655.5</v>
      </c>
      <c r="Y239" s="3">
        <v>1576.5</v>
      </c>
    </row>
    <row r="240" spans="1:25" x14ac:dyDescent="0.3">
      <c r="A240">
        <v>239</v>
      </c>
      <c r="B240" t="s">
        <v>830</v>
      </c>
      <c r="C240" t="s">
        <v>831</v>
      </c>
      <c r="D240">
        <v>-78.680965</v>
      </c>
      <c r="E240">
        <v>-1.6554249999999999</v>
      </c>
      <c r="F240" s="1">
        <v>6.163284</v>
      </c>
      <c r="G240" s="2">
        <f t="shared" si="5"/>
        <v>8.4886258333333256E-2</v>
      </c>
      <c r="H240">
        <v>1.5</v>
      </c>
      <c r="I240">
        <v>2847</v>
      </c>
      <c r="J240">
        <v>312.92</v>
      </c>
      <c r="K240">
        <v>1.6080000400000001</v>
      </c>
      <c r="L240">
        <v>2.6809501600000001</v>
      </c>
      <c r="M240">
        <v>9.3619508699999994</v>
      </c>
      <c r="N240">
        <v>2.5128419999999999E-2</v>
      </c>
      <c r="O240">
        <v>2847</v>
      </c>
      <c r="P240">
        <v>10.92020226</v>
      </c>
      <c r="Q240">
        <v>22.187820429999999</v>
      </c>
      <c r="R240">
        <v>20</v>
      </c>
      <c r="S240">
        <v>-1.65542495</v>
      </c>
      <c r="T240">
        <v>-78.680961609999997</v>
      </c>
      <c r="U240">
        <v>49.429676059999998</v>
      </c>
      <c r="V240">
        <v>20</v>
      </c>
      <c r="W240">
        <v>1639.5</v>
      </c>
      <c r="Y240" s="3">
        <v>1578</v>
      </c>
    </row>
    <row r="241" spans="1:25" x14ac:dyDescent="0.3">
      <c r="A241">
        <v>240</v>
      </c>
      <c r="B241" t="s">
        <v>832</v>
      </c>
      <c r="C241" t="s">
        <v>833</v>
      </c>
      <c r="D241">
        <v>-78.681008333333295</v>
      </c>
      <c r="E241">
        <v>-1.6553883333333299</v>
      </c>
      <c r="F241" s="1">
        <v>6.1421804</v>
      </c>
      <c r="G241" s="2">
        <f t="shared" si="5"/>
        <v>-0.12078808333333346</v>
      </c>
      <c r="H241">
        <v>1.5</v>
      </c>
      <c r="I241">
        <v>2847.3</v>
      </c>
      <c r="J241">
        <v>312.02</v>
      </c>
      <c r="K241">
        <v>1.4550000400000001</v>
      </c>
      <c r="L241">
        <v>2.33595014</v>
      </c>
      <c r="M241">
        <v>9.5170507400000002</v>
      </c>
      <c r="N241">
        <v>2.888423E-2</v>
      </c>
      <c r="O241">
        <v>2847.3000488299999</v>
      </c>
      <c r="P241">
        <v>10.925900459999999</v>
      </c>
      <c r="Q241">
        <v>22.11184883</v>
      </c>
      <c r="R241">
        <v>19</v>
      </c>
      <c r="S241">
        <v>-1.6553883599999999</v>
      </c>
      <c r="T241">
        <v>-78.681007390000005</v>
      </c>
      <c r="U241">
        <v>49.427078250000001</v>
      </c>
      <c r="V241">
        <v>21</v>
      </c>
      <c r="W241">
        <v>1616</v>
      </c>
      <c r="Y241" s="3">
        <v>1584</v>
      </c>
    </row>
    <row r="242" spans="1:25" x14ac:dyDescent="0.3">
      <c r="A242">
        <v>241</v>
      </c>
      <c r="B242" t="s">
        <v>834</v>
      </c>
      <c r="C242" t="s">
        <v>835</v>
      </c>
      <c r="D242">
        <v>-78.681048333333294</v>
      </c>
      <c r="E242">
        <v>-1.6553483333333301</v>
      </c>
      <c r="F242" s="1">
        <v>5.9707780000000001</v>
      </c>
      <c r="G242" s="2">
        <f t="shared" si="5"/>
        <v>-0.11019338333333351</v>
      </c>
      <c r="H242">
        <v>1.5</v>
      </c>
      <c r="I242">
        <v>2847.4</v>
      </c>
      <c r="J242">
        <v>313.58999999999997</v>
      </c>
      <c r="K242">
        <v>1.83795011</v>
      </c>
      <c r="L242">
        <v>2.0680501499999999</v>
      </c>
      <c r="M242">
        <v>9.5410509099999992</v>
      </c>
      <c r="N242">
        <v>3.1651319999999997E-2</v>
      </c>
      <c r="O242">
        <v>2847.3999023400002</v>
      </c>
      <c r="P242">
        <v>10.930921550000001</v>
      </c>
      <c r="Q242">
        <v>21.494800569999999</v>
      </c>
      <c r="R242">
        <v>19</v>
      </c>
      <c r="S242">
        <v>-1.6553483</v>
      </c>
      <c r="T242">
        <v>-78.681045530000006</v>
      </c>
      <c r="U242">
        <v>49.423213959999998</v>
      </c>
      <c r="V242">
        <v>22</v>
      </c>
      <c r="W242">
        <v>1586</v>
      </c>
      <c r="Y242" s="3">
        <v>1586</v>
      </c>
    </row>
    <row r="243" spans="1:25" x14ac:dyDescent="0.3">
      <c r="A243">
        <v>242</v>
      </c>
      <c r="B243" t="s">
        <v>836</v>
      </c>
      <c r="C243" t="s">
        <v>837</v>
      </c>
      <c r="D243">
        <v>-78.681089999999998</v>
      </c>
      <c r="E243">
        <v>-1.6553133333333301</v>
      </c>
      <c r="F243" s="1">
        <v>5.9342326999999999</v>
      </c>
      <c r="G243" s="2">
        <f t="shared" si="5"/>
        <v>-5.2373166666666839E-2</v>
      </c>
      <c r="H243">
        <v>1.5</v>
      </c>
      <c r="I243">
        <v>2847.8</v>
      </c>
      <c r="J243">
        <v>309.26</v>
      </c>
      <c r="K243">
        <v>0.76605003999999999</v>
      </c>
      <c r="L243">
        <v>2.6430001299999999</v>
      </c>
      <c r="M243">
        <v>9.4069500000000001</v>
      </c>
      <c r="N243">
        <v>1.8100140000000001E-2</v>
      </c>
      <c r="O243">
        <v>2847.8000488299999</v>
      </c>
      <c r="P243">
        <v>10.93720055</v>
      </c>
      <c r="Q243">
        <v>21.363237380000001</v>
      </c>
      <c r="R243">
        <v>19</v>
      </c>
      <c r="S243">
        <v>-1.65531337</v>
      </c>
      <c r="T243">
        <v>-78.681091309999999</v>
      </c>
      <c r="U243">
        <v>49.417285919999998</v>
      </c>
      <c r="V243">
        <v>22</v>
      </c>
      <c r="W243">
        <v>1560.5</v>
      </c>
      <c r="Y243" s="3">
        <v>1586</v>
      </c>
    </row>
    <row r="244" spans="1:25" x14ac:dyDescent="0.3">
      <c r="A244">
        <v>243</v>
      </c>
      <c r="B244" t="s">
        <v>838</v>
      </c>
      <c r="C244" t="s">
        <v>839</v>
      </c>
      <c r="D244">
        <v>-78.681129999999996</v>
      </c>
      <c r="E244">
        <v>-1.6552783333333301</v>
      </c>
      <c r="F244" s="1">
        <v>5.8220229999999997</v>
      </c>
      <c r="G244" s="2">
        <f t="shared" si="5"/>
        <v>-0.19473665833333365</v>
      </c>
      <c r="H244">
        <v>1.5</v>
      </c>
      <c r="I244">
        <v>2847.9</v>
      </c>
      <c r="J244">
        <v>311.81</v>
      </c>
      <c r="K244">
        <v>1.30200005</v>
      </c>
      <c r="L244">
        <v>1.8769501399999999</v>
      </c>
      <c r="M244">
        <v>9.4369506800000007</v>
      </c>
      <c r="N244">
        <v>8.7541900000000002E-3</v>
      </c>
      <c r="O244">
        <v>2847.8999023400002</v>
      </c>
      <c r="P244">
        <v>10.942483899999999</v>
      </c>
      <c r="Q244">
        <v>20.959281919999999</v>
      </c>
      <c r="R244">
        <v>19</v>
      </c>
      <c r="S244">
        <v>-1.65527833</v>
      </c>
      <c r="T244">
        <v>-78.681129459999994</v>
      </c>
      <c r="U244">
        <v>49.411785129999998</v>
      </c>
      <c r="V244">
        <v>22</v>
      </c>
      <c r="W244">
        <v>1529.5</v>
      </c>
      <c r="Y244" s="3">
        <v>1587</v>
      </c>
    </row>
    <row r="245" spans="1:25" x14ac:dyDescent="0.3">
      <c r="A245">
        <v>244</v>
      </c>
      <c r="B245" t="s">
        <v>840</v>
      </c>
      <c r="C245" t="s">
        <v>841</v>
      </c>
      <c r="D245">
        <v>-78.681168333333304</v>
      </c>
      <c r="E245">
        <v>-1.6552449999999901</v>
      </c>
      <c r="F245" s="1">
        <v>5.5806183999999996</v>
      </c>
      <c r="G245" s="2">
        <f t="shared" si="5"/>
        <v>-0.200098108333333</v>
      </c>
      <c r="H245">
        <v>1.5</v>
      </c>
      <c r="I245">
        <v>2848.5</v>
      </c>
      <c r="J245">
        <v>311.8</v>
      </c>
      <c r="K245">
        <v>2.14500022</v>
      </c>
      <c r="L245">
        <v>1.8000000700000001</v>
      </c>
      <c r="M245">
        <v>9.52005005</v>
      </c>
      <c r="N245">
        <v>3.0551970000000001E-2</v>
      </c>
      <c r="O245">
        <v>2848.5</v>
      </c>
      <c r="P245">
        <v>10.94696617</v>
      </c>
      <c r="Q245">
        <v>20.090225220000001</v>
      </c>
      <c r="R245">
        <v>18</v>
      </c>
      <c r="S245">
        <v>-1.6552449499999999</v>
      </c>
      <c r="T245">
        <v>-78.681167599999995</v>
      </c>
      <c r="U245">
        <v>49.40552521</v>
      </c>
      <c r="V245">
        <v>22</v>
      </c>
      <c r="W245">
        <v>1506.5</v>
      </c>
      <c r="Y245" s="3">
        <v>1588.5</v>
      </c>
    </row>
    <row r="246" spans="1:25" x14ac:dyDescent="0.3">
      <c r="A246">
        <v>245</v>
      </c>
      <c r="B246" t="s">
        <v>842</v>
      </c>
      <c r="C246" t="s">
        <v>843</v>
      </c>
      <c r="D246">
        <v>-78.681206666666597</v>
      </c>
      <c r="E246">
        <v>-1.6552100000000001</v>
      </c>
      <c r="F246" s="1">
        <v>5.4787034999999999</v>
      </c>
      <c r="G246" s="2">
        <f t="shared" si="5"/>
        <v>4.1864100000000772E-2</v>
      </c>
      <c r="H246">
        <v>1.5</v>
      </c>
      <c r="I246">
        <v>2848.8</v>
      </c>
      <c r="J246">
        <v>312.25</v>
      </c>
      <c r="K246">
        <v>1.7620500299999999</v>
      </c>
      <c r="L246">
        <v>2.02995014</v>
      </c>
      <c r="M246">
        <v>9.4510507599999993</v>
      </c>
      <c r="N246">
        <v>2.0618500000000001E-2</v>
      </c>
      <c r="O246">
        <v>2848.8000488299999</v>
      </c>
      <c r="P246">
        <v>10.95172691</v>
      </c>
      <c r="Q246">
        <v>19.72333145</v>
      </c>
      <c r="R246">
        <v>18</v>
      </c>
      <c r="S246">
        <v>-1.6552100199999999</v>
      </c>
      <c r="T246">
        <v>-78.681205750000004</v>
      </c>
      <c r="U246">
        <v>49.40044022</v>
      </c>
      <c r="V246">
        <v>22</v>
      </c>
      <c r="W246">
        <v>1476.5</v>
      </c>
      <c r="Y246" s="3">
        <v>1590</v>
      </c>
    </row>
    <row r="247" spans="1:25" x14ac:dyDescent="0.3">
      <c r="A247">
        <v>246</v>
      </c>
      <c r="B247" t="s">
        <v>844</v>
      </c>
      <c r="C247" t="s">
        <v>845</v>
      </c>
      <c r="D247">
        <v>-78.681243333333299</v>
      </c>
      <c r="E247">
        <v>-1.6551783333333301</v>
      </c>
      <c r="F247" s="1">
        <v>5.5888540000000004</v>
      </c>
      <c r="G247" s="2">
        <f t="shared" si="5"/>
        <v>-3.9076116666666438E-2</v>
      </c>
      <c r="H247">
        <v>1.5</v>
      </c>
      <c r="I247">
        <v>2849.2</v>
      </c>
      <c r="J247">
        <v>312.33999999999997</v>
      </c>
      <c r="K247">
        <v>0.68895006000000003</v>
      </c>
      <c r="L247">
        <v>2.8339500399999999</v>
      </c>
      <c r="M247">
        <v>9.3450002699999999</v>
      </c>
      <c r="N247">
        <v>1.6913589999999999E-2</v>
      </c>
      <c r="O247">
        <v>2849.1999511700001</v>
      </c>
      <c r="P247">
        <v>10.95797157</v>
      </c>
      <c r="Q247">
        <v>20.119873049999999</v>
      </c>
      <c r="R247">
        <v>18</v>
      </c>
      <c r="S247">
        <v>-1.6551783099999999</v>
      </c>
      <c r="T247">
        <v>-78.681243899999998</v>
      </c>
      <c r="U247">
        <v>49.394786830000001</v>
      </c>
      <c r="V247">
        <v>22</v>
      </c>
      <c r="W247">
        <v>1459</v>
      </c>
      <c r="Y247" s="3">
        <v>1593.5</v>
      </c>
    </row>
    <row r="248" spans="1:25" x14ac:dyDescent="0.3">
      <c r="A248">
        <v>247</v>
      </c>
      <c r="B248" t="s">
        <v>846</v>
      </c>
      <c r="C248" t="s">
        <v>847</v>
      </c>
      <c r="D248">
        <v>-78.681280000000001</v>
      </c>
      <c r="E248">
        <v>-1.6551466666666601</v>
      </c>
      <c r="F248" s="1">
        <v>5.3855386000000003</v>
      </c>
      <c r="G248" s="2">
        <f t="shared" si="5"/>
        <v>-0.17552027500000036</v>
      </c>
      <c r="H248">
        <v>1.5</v>
      </c>
      <c r="I248">
        <v>2849.5</v>
      </c>
      <c r="J248">
        <v>312.04000000000002</v>
      </c>
      <c r="K248">
        <v>1.3399500799999999</v>
      </c>
      <c r="L248">
        <v>2.5279500499999998</v>
      </c>
      <c r="M248">
        <v>9.4990501399999996</v>
      </c>
      <c r="N248">
        <v>3.027231E-2</v>
      </c>
      <c r="O248">
        <v>2849.5</v>
      </c>
      <c r="P248">
        <v>10.9631176</v>
      </c>
      <c r="Q248">
        <v>19.38793755</v>
      </c>
      <c r="R248">
        <v>18</v>
      </c>
      <c r="S248">
        <v>-1.6551467200000001</v>
      </c>
      <c r="T248">
        <v>-78.681282039999999</v>
      </c>
      <c r="U248">
        <v>49.388885500000001</v>
      </c>
      <c r="V248">
        <v>23</v>
      </c>
      <c r="W248">
        <v>1449.5</v>
      </c>
      <c r="Y248" s="3">
        <v>1597</v>
      </c>
    </row>
    <row r="249" spans="1:25" x14ac:dyDescent="0.3">
      <c r="A249">
        <v>248</v>
      </c>
      <c r="B249" t="s">
        <v>848</v>
      </c>
      <c r="C249" t="s">
        <v>849</v>
      </c>
      <c r="D249">
        <v>-78.681318333333294</v>
      </c>
      <c r="E249">
        <v>-1.6551149999999999</v>
      </c>
      <c r="F249" s="1">
        <v>5.3042125999999996</v>
      </c>
      <c r="G249" s="2">
        <f t="shared" si="5"/>
        <v>-3.0926200000000643E-2</v>
      </c>
      <c r="H249">
        <v>1.5</v>
      </c>
      <c r="I249">
        <v>2849.7</v>
      </c>
      <c r="J249">
        <v>312.05</v>
      </c>
      <c r="K249">
        <v>1.49400008</v>
      </c>
      <c r="L249">
        <v>2.71905017</v>
      </c>
      <c r="M249">
        <v>9.4570503200000005</v>
      </c>
      <c r="N249">
        <v>3.357106E-2</v>
      </c>
      <c r="O249">
        <v>2849.6999511700001</v>
      </c>
      <c r="P249">
        <v>10.96775246</v>
      </c>
      <c r="Q249">
        <v>19.095165250000001</v>
      </c>
      <c r="R249">
        <v>18</v>
      </c>
      <c r="S249">
        <v>-1.6551150100000001</v>
      </c>
      <c r="T249">
        <v>-78.681320189999994</v>
      </c>
      <c r="U249">
        <v>49.382797240000002</v>
      </c>
      <c r="V249">
        <v>23</v>
      </c>
      <c r="W249">
        <v>1454</v>
      </c>
      <c r="Y249" s="3">
        <v>1602</v>
      </c>
    </row>
    <row r="250" spans="1:25" x14ac:dyDescent="0.3">
      <c r="A250">
        <v>249</v>
      </c>
      <c r="B250" t="s">
        <v>850</v>
      </c>
      <c r="C250" t="s">
        <v>851</v>
      </c>
      <c r="D250">
        <v>-78.681353333333305</v>
      </c>
      <c r="E250">
        <v>-1.6550816666666599</v>
      </c>
      <c r="F250" s="1">
        <v>5.3078155999999996</v>
      </c>
      <c r="G250" s="2">
        <f t="shared" si="5"/>
        <v>2.719458333333365E-2</v>
      </c>
      <c r="H250">
        <v>1.5</v>
      </c>
      <c r="I250">
        <v>2849.6</v>
      </c>
      <c r="J250">
        <v>313.52</v>
      </c>
      <c r="K250">
        <v>0.34394999999999998</v>
      </c>
      <c r="L250">
        <v>3.5239501</v>
      </c>
      <c r="M250">
        <v>9.0340499899999998</v>
      </c>
      <c r="N250">
        <v>8.1052199999999998E-3</v>
      </c>
      <c r="O250">
        <v>2849.6000976599998</v>
      </c>
      <c r="P250">
        <v>10.972988129999999</v>
      </c>
      <c r="Q250">
        <v>19.108135220000001</v>
      </c>
      <c r="R250">
        <v>18</v>
      </c>
      <c r="S250">
        <v>-1.65508163</v>
      </c>
      <c r="T250">
        <v>-78.681350710000004</v>
      </c>
      <c r="U250">
        <v>49.377506259999997</v>
      </c>
      <c r="V250">
        <v>23</v>
      </c>
      <c r="W250">
        <v>1452.5</v>
      </c>
      <c r="Y250" s="3">
        <v>1609</v>
      </c>
    </row>
    <row r="251" spans="1:25" x14ac:dyDescent="0.3">
      <c r="A251">
        <v>250</v>
      </c>
      <c r="B251" t="s">
        <v>852</v>
      </c>
      <c r="C251" t="s">
        <v>853</v>
      </c>
      <c r="D251">
        <v>-78.681389999999993</v>
      </c>
      <c r="E251">
        <v>-1.6550499999999999</v>
      </c>
      <c r="F251" s="1">
        <v>5.3381844000000003</v>
      </c>
      <c r="G251" s="2">
        <f t="shared" si="5"/>
        <v>6.0044166666687693E-4</v>
      </c>
      <c r="H251">
        <v>1.5</v>
      </c>
      <c r="I251">
        <v>2849.4</v>
      </c>
      <c r="J251">
        <v>311.83999999999997</v>
      </c>
      <c r="K251">
        <v>1.1869500900000001</v>
      </c>
      <c r="L251">
        <v>1.9530000700000001</v>
      </c>
      <c r="M251">
        <v>9.7680006000000006</v>
      </c>
      <c r="N251">
        <v>4.1608989999999998E-2</v>
      </c>
      <c r="O251">
        <v>2849.3999023400002</v>
      </c>
      <c r="P251">
        <v>10.97741222</v>
      </c>
      <c r="Q251">
        <v>19.21746254</v>
      </c>
      <c r="R251">
        <v>18</v>
      </c>
      <c r="S251">
        <v>-1.6550500399999999</v>
      </c>
      <c r="T251">
        <v>-78.681388850000005</v>
      </c>
      <c r="U251">
        <v>49.372024539999998</v>
      </c>
      <c r="V251">
        <v>23</v>
      </c>
      <c r="W251">
        <v>1451.5</v>
      </c>
      <c r="Y251" s="3">
        <v>1616</v>
      </c>
    </row>
    <row r="252" spans="1:25" x14ac:dyDescent="0.3">
      <c r="A252">
        <v>251</v>
      </c>
      <c r="B252" t="s">
        <v>854</v>
      </c>
      <c r="C252" t="s">
        <v>855</v>
      </c>
      <c r="D252">
        <v>-78.681426666666596</v>
      </c>
      <c r="E252">
        <v>-1.6550183333333299</v>
      </c>
      <c r="F252" s="1">
        <v>5.330978</v>
      </c>
      <c r="G252" s="2">
        <f t="shared" si="5"/>
        <v>9.7711366666666688E-2</v>
      </c>
      <c r="H252">
        <v>1.5</v>
      </c>
      <c r="I252">
        <v>2849.4</v>
      </c>
      <c r="J252">
        <v>309.49</v>
      </c>
      <c r="K252">
        <v>1.1869500900000001</v>
      </c>
      <c r="L252">
        <v>3.2170500799999999</v>
      </c>
      <c r="M252">
        <v>9.2059507400000005</v>
      </c>
      <c r="N252">
        <v>2.0410600000000001E-2</v>
      </c>
      <c r="O252">
        <v>2849.3999023400002</v>
      </c>
      <c r="P252">
        <v>10.982366559999999</v>
      </c>
      <c r="Q252">
        <v>19.191520690000001</v>
      </c>
      <c r="R252">
        <v>17</v>
      </c>
      <c r="S252">
        <v>-1.6550183300000001</v>
      </c>
      <c r="T252">
        <v>-78.681426999999999</v>
      </c>
      <c r="U252">
        <v>49.367965699999999</v>
      </c>
      <c r="V252">
        <v>23</v>
      </c>
      <c r="W252">
        <v>1440</v>
      </c>
      <c r="Y252" s="3">
        <v>1635</v>
      </c>
    </row>
    <row r="253" spans="1:25" x14ac:dyDescent="0.3">
      <c r="A253">
        <v>252</v>
      </c>
      <c r="B253" t="s">
        <v>856</v>
      </c>
      <c r="C253" t="s">
        <v>857</v>
      </c>
      <c r="D253">
        <v>-78.681461666666607</v>
      </c>
      <c r="E253">
        <v>-1.6549849999999999</v>
      </c>
      <c r="F253" s="1">
        <v>5.4823065</v>
      </c>
      <c r="G253" s="2">
        <f t="shared" si="5"/>
        <v>1.3597241666666463E-2</v>
      </c>
      <c r="H253">
        <v>1.5</v>
      </c>
      <c r="I253">
        <v>2849.4</v>
      </c>
      <c r="J253">
        <v>311.58999999999997</v>
      </c>
      <c r="K253">
        <v>1.03395009</v>
      </c>
      <c r="L253">
        <v>2.7580502</v>
      </c>
      <c r="M253">
        <v>9.2640008900000002</v>
      </c>
      <c r="N253">
        <v>9.9263200000000006E-3</v>
      </c>
      <c r="O253">
        <v>2849.3999023400002</v>
      </c>
      <c r="P253">
        <v>10.9871912</v>
      </c>
      <c r="Q253">
        <v>19.736303329999998</v>
      </c>
      <c r="R253">
        <v>17</v>
      </c>
      <c r="S253">
        <v>-1.65498495</v>
      </c>
      <c r="T253">
        <v>-78.681465149999994</v>
      </c>
      <c r="U253">
        <v>49.364013669999999</v>
      </c>
      <c r="V253">
        <v>23</v>
      </c>
      <c r="W253">
        <v>1432</v>
      </c>
      <c r="Y253" s="3">
        <v>1637</v>
      </c>
    </row>
    <row r="254" spans="1:25" x14ac:dyDescent="0.3">
      <c r="A254">
        <v>253</v>
      </c>
      <c r="B254" t="s">
        <v>858</v>
      </c>
      <c r="C254" t="s">
        <v>859</v>
      </c>
      <c r="D254">
        <v>-78.681496666666604</v>
      </c>
      <c r="E254">
        <v>-1.6549516666666599</v>
      </c>
      <c r="F254" s="1">
        <v>5.2882559999999996</v>
      </c>
      <c r="G254" s="2">
        <f t="shared" si="5"/>
        <v>-0.37381718333333341</v>
      </c>
      <c r="H254">
        <v>1.5</v>
      </c>
      <c r="I254">
        <v>2849.4</v>
      </c>
      <c r="J254">
        <v>313.19</v>
      </c>
      <c r="K254">
        <v>0.95700001999999995</v>
      </c>
      <c r="L254">
        <v>2.4900000100000002</v>
      </c>
      <c r="M254">
        <v>9.4450502400000005</v>
      </c>
      <c r="N254">
        <v>1.9461329999999999E-2</v>
      </c>
      <c r="O254">
        <v>2849.3999023400002</v>
      </c>
      <c r="P254">
        <v>10.99158192</v>
      </c>
      <c r="Q254">
        <v>19.03772163</v>
      </c>
      <c r="R254">
        <v>16</v>
      </c>
      <c r="S254">
        <v>-1.6549516900000001</v>
      </c>
      <c r="T254">
        <v>-78.681495670000004</v>
      </c>
      <c r="U254">
        <v>49.357460019999998</v>
      </c>
      <c r="V254">
        <v>23</v>
      </c>
      <c r="W254">
        <v>1340.5</v>
      </c>
      <c r="Y254" s="3">
        <v>1639.5</v>
      </c>
    </row>
    <row r="255" spans="1:25" x14ac:dyDescent="0.3">
      <c r="A255">
        <v>254</v>
      </c>
      <c r="B255" t="s">
        <v>860</v>
      </c>
      <c r="C255" t="s">
        <v>861</v>
      </c>
      <c r="D255">
        <v>-78.681529999999995</v>
      </c>
      <c r="E255">
        <v>-1.65492166666666</v>
      </c>
      <c r="F255" s="1">
        <v>4.8332414999999997</v>
      </c>
      <c r="G255" s="2">
        <f t="shared" si="5"/>
        <v>-0.37900721666666648</v>
      </c>
      <c r="H255">
        <v>1.5</v>
      </c>
      <c r="I255">
        <v>2849.5</v>
      </c>
      <c r="J255">
        <v>313.52</v>
      </c>
      <c r="K255">
        <v>1.0720500900000001</v>
      </c>
      <c r="L255">
        <v>3.6769502200000002</v>
      </c>
      <c r="M255">
        <v>9.3769502599999992</v>
      </c>
      <c r="N255">
        <v>5.151683E-2</v>
      </c>
      <c r="O255">
        <v>2849.5</v>
      </c>
      <c r="P255">
        <v>10.996067999999999</v>
      </c>
      <c r="Q255">
        <v>17.39966965</v>
      </c>
      <c r="R255">
        <v>15</v>
      </c>
      <c r="S255">
        <v>-1.6549216499999999</v>
      </c>
      <c r="T255">
        <v>-78.681533810000005</v>
      </c>
      <c r="U255">
        <v>49.350196840000002</v>
      </c>
      <c r="V255">
        <v>23</v>
      </c>
      <c r="W255">
        <v>1260.5</v>
      </c>
      <c r="Y255" s="3">
        <v>1639.5</v>
      </c>
    </row>
    <row r="256" spans="1:25" x14ac:dyDescent="0.3">
      <c r="A256">
        <v>255</v>
      </c>
      <c r="B256" t="s">
        <v>862</v>
      </c>
      <c r="C256" t="s">
        <v>863</v>
      </c>
      <c r="D256">
        <v>-78.681560000000005</v>
      </c>
      <c r="E256">
        <v>-1.65489166666666</v>
      </c>
      <c r="F256" s="1">
        <v>4.6242641999999998</v>
      </c>
      <c r="G256" s="2">
        <f t="shared" si="5"/>
        <v>-4.5509866666666232E-2</v>
      </c>
      <c r="H256">
        <v>1.5</v>
      </c>
      <c r="I256">
        <v>2849.3</v>
      </c>
      <c r="J256">
        <v>314.72000000000003</v>
      </c>
      <c r="K256">
        <v>1.30200005</v>
      </c>
      <c r="L256">
        <v>2.5660500499999999</v>
      </c>
      <c r="M256">
        <v>9.3450002699999999</v>
      </c>
      <c r="N256">
        <v>1.573569E-2</v>
      </c>
      <c r="O256">
        <v>2849.3000488299999</v>
      </c>
      <c r="P256">
        <v>11.000476839999999</v>
      </c>
      <c r="Q256">
        <v>16.64735031</v>
      </c>
      <c r="R256">
        <v>15</v>
      </c>
      <c r="S256">
        <v>-1.65489161</v>
      </c>
      <c r="T256">
        <v>-78.681556700000002</v>
      </c>
      <c r="U256">
        <v>49.344760890000003</v>
      </c>
      <c r="V256">
        <v>22</v>
      </c>
      <c r="W256">
        <v>1269.5</v>
      </c>
      <c r="Y256" s="3">
        <v>1644.5</v>
      </c>
    </row>
    <row r="257" spans="1:25" x14ac:dyDescent="0.3">
      <c r="A257">
        <v>256</v>
      </c>
      <c r="B257" t="s">
        <v>864</v>
      </c>
      <c r="C257" t="s">
        <v>865</v>
      </c>
      <c r="D257">
        <v>-78.68159</v>
      </c>
      <c r="E257">
        <v>-1.65486333333333</v>
      </c>
      <c r="F257" s="1">
        <v>4.7184587000000002</v>
      </c>
      <c r="G257" s="2">
        <f t="shared" si="5"/>
        <v>0.17693593333333327</v>
      </c>
      <c r="H257">
        <v>1.5</v>
      </c>
      <c r="I257">
        <v>2849.5</v>
      </c>
      <c r="J257">
        <v>313.63</v>
      </c>
      <c r="K257">
        <v>1.49400008</v>
      </c>
      <c r="L257">
        <v>2.1829500199999998</v>
      </c>
      <c r="M257">
        <v>9.2839508100000003</v>
      </c>
      <c r="N257">
        <v>3.0415099999999999E-3</v>
      </c>
      <c r="O257">
        <v>2849.5</v>
      </c>
      <c r="P257">
        <v>11.00436401</v>
      </c>
      <c r="Q257">
        <v>16.9864502</v>
      </c>
      <c r="R257">
        <v>15</v>
      </c>
      <c r="S257">
        <v>-1.65486336</v>
      </c>
      <c r="T257">
        <v>-78.681587219999997</v>
      </c>
      <c r="U257">
        <v>49.340637209999997</v>
      </c>
      <c r="V257">
        <v>22</v>
      </c>
      <c r="W257">
        <v>1290</v>
      </c>
      <c r="Y257" s="3">
        <v>1655.5</v>
      </c>
    </row>
    <row r="258" spans="1:25" x14ac:dyDescent="0.3">
      <c r="A258">
        <v>257</v>
      </c>
      <c r="B258" t="s">
        <v>866</v>
      </c>
      <c r="C258" t="s">
        <v>867</v>
      </c>
      <c r="D258">
        <v>-78.681619999999995</v>
      </c>
      <c r="E258">
        <v>-1.65483333333333</v>
      </c>
      <c r="F258" s="1">
        <v>4.916112</v>
      </c>
      <c r="G258" s="2">
        <f t="shared" si="5"/>
        <v>0.16891470833333311</v>
      </c>
      <c r="H258">
        <v>1.5</v>
      </c>
      <c r="I258">
        <v>2849.6</v>
      </c>
      <c r="J258">
        <v>313.27</v>
      </c>
      <c r="K258">
        <v>1.2250500900000001</v>
      </c>
      <c r="L258">
        <v>2.60400009</v>
      </c>
      <c r="M258">
        <v>9.2350501999999999</v>
      </c>
      <c r="N258">
        <v>5.0387399999999999E-3</v>
      </c>
      <c r="O258">
        <v>2849.6000976599998</v>
      </c>
      <c r="P258">
        <v>11.00915623</v>
      </c>
      <c r="Q258">
        <v>17.698001860000002</v>
      </c>
      <c r="R258">
        <v>16</v>
      </c>
      <c r="S258">
        <v>-1.6548333200000001</v>
      </c>
      <c r="T258">
        <v>-78.681617739999993</v>
      </c>
      <c r="U258">
        <v>49.334457399999998</v>
      </c>
      <c r="V258">
        <v>22</v>
      </c>
      <c r="W258">
        <v>1294.5</v>
      </c>
      <c r="Y258" s="3">
        <v>1662.5</v>
      </c>
    </row>
    <row r="259" spans="1:25" x14ac:dyDescent="0.3">
      <c r="A259">
        <v>258</v>
      </c>
      <c r="B259" t="s">
        <v>868</v>
      </c>
      <c r="C259" t="s">
        <v>869</v>
      </c>
      <c r="D259">
        <v>-78.681653333333301</v>
      </c>
      <c r="E259">
        <v>-1.6548033333333301</v>
      </c>
      <c r="F259" s="1">
        <v>5.0447927000000004</v>
      </c>
      <c r="G259" s="2">
        <f t="shared" si="5"/>
        <v>0.17273235833333334</v>
      </c>
      <c r="H259">
        <v>1.5</v>
      </c>
      <c r="I259">
        <v>2849.7</v>
      </c>
      <c r="J259">
        <v>314.39999999999998</v>
      </c>
      <c r="K259">
        <v>0.99600005000000003</v>
      </c>
      <c r="L259">
        <v>3.0640502000000001</v>
      </c>
      <c r="M259">
        <v>9.3199500999999998</v>
      </c>
      <c r="N259">
        <v>2.4212060000000001E-2</v>
      </c>
      <c r="O259">
        <v>2849.6999511700001</v>
      </c>
      <c r="P259">
        <v>11.01212788</v>
      </c>
      <c r="Q259">
        <v>18.16125298</v>
      </c>
      <c r="R259">
        <v>15</v>
      </c>
      <c r="S259">
        <v>-1.6548032800000001</v>
      </c>
      <c r="T259">
        <v>-78.681655879999994</v>
      </c>
      <c r="U259">
        <v>49.32699203</v>
      </c>
      <c r="V259">
        <v>22</v>
      </c>
      <c r="W259">
        <v>1250.5</v>
      </c>
      <c r="Y259" s="3">
        <v>1678</v>
      </c>
    </row>
    <row r="260" spans="1:25" x14ac:dyDescent="0.3">
      <c r="A260">
        <v>259</v>
      </c>
      <c r="B260" t="s">
        <v>870</v>
      </c>
      <c r="C260" t="s">
        <v>871</v>
      </c>
      <c r="D260">
        <v>-78.681685000000002</v>
      </c>
      <c r="E260">
        <v>-1.6547733333333301</v>
      </c>
      <c r="F260" s="1">
        <v>5.2079597</v>
      </c>
      <c r="G260" s="2">
        <f t="shared" ref="G260:G323" si="6">((-F262)+(8*F261)-(8*F259)+(F258))/12</f>
        <v>3.5598666666660783E-3</v>
      </c>
      <c r="H260">
        <v>1.5</v>
      </c>
      <c r="I260">
        <v>2849.8</v>
      </c>
      <c r="J260">
        <v>315.04000000000002</v>
      </c>
      <c r="K260">
        <v>0.80400002000000004</v>
      </c>
      <c r="L260">
        <v>2.9110500799999999</v>
      </c>
      <c r="M260">
        <v>9.3210000999999991</v>
      </c>
      <c r="N260">
        <v>1.77812E-2</v>
      </c>
      <c r="O260">
        <v>2849.8000488299999</v>
      </c>
      <c r="P260">
        <v>11.01758575</v>
      </c>
      <c r="Q260">
        <v>18.748653409999999</v>
      </c>
      <c r="R260">
        <v>15</v>
      </c>
      <c r="S260">
        <v>-1.6547733499999999</v>
      </c>
      <c r="T260">
        <v>-78.681686400000004</v>
      </c>
      <c r="U260">
        <v>49.319881440000003</v>
      </c>
      <c r="V260">
        <v>22</v>
      </c>
      <c r="W260">
        <v>1211</v>
      </c>
      <c r="Y260" s="3">
        <v>1691.5</v>
      </c>
    </row>
    <row r="261" spans="1:25" x14ac:dyDescent="0.3">
      <c r="A261">
        <v>260</v>
      </c>
      <c r="B261" t="s">
        <v>872</v>
      </c>
      <c r="C261" t="s">
        <v>873</v>
      </c>
      <c r="D261">
        <v>-78.681716666666603</v>
      </c>
      <c r="E261">
        <v>-1.6547449999999899</v>
      </c>
      <c r="F261" s="1">
        <v>4.9804519999999997</v>
      </c>
      <c r="G261" s="2">
        <f t="shared" si="6"/>
        <v>-0.45377055000000022</v>
      </c>
      <c r="H261">
        <v>1.6</v>
      </c>
      <c r="I261">
        <v>2849.8</v>
      </c>
      <c r="J261">
        <v>311.06</v>
      </c>
      <c r="K261">
        <v>1.11000001</v>
      </c>
      <c r="L261">
        <v>3.1020002400000002</v>
      </c>
      <c r="M261">
        <v>9.3060007099999993</v>
      </c>
      <c r="N261">
        <v>2.5318799999999999E-2</v>
      </c>
      <c r="O261">
        <v>2849.8000488299999</v>
      </c>
      <c r="P261">
        <v>11.02141666</v>
      </c>
      <c r="Q261">
        <v>17.929626460000001</v>
      </c>
      <c r="R261">
        <v>14</v>
      </c>
      <c r="S261">
        <v>-1.65474498</v>
      </c>
      <c r="T261">
        <v>-78.68171692</v>
      </c>
      <c r="U261">
        <v>49.311931610000002</v>
      </c>
      <c r="V261">
        <v>22</v>
      </c>
      <c r="W261">
        <v>1167</v>
      </c>
      <c r="Y261" s="3">
        <v>1694</v>
      </c>
    </row>
    <row r="262" spans="1:25" x14ac:dyDescent="0.3">
      <c r="A262">
        <v>261</v>
      </c>
      <c r="B262" t="s">
        <v>874</v>
      </c>
      <c r="C262" t="s">
        <v>875</v>
      </c>
      <c r="D262">
        <v>-78.681748333333303</v>
      </c>
      <c r="E262">
        <v>-1.65471999999999</v>
      </c>
      <c r="F262" s="1">
        <v>4.3586679999999998</v>
      </c>
      <c r="G262" s="2">
        <f t="shared" si="6"/>
        <v>-0.72116845833333321</v>
      </c>
      <c r="H262">
        <v>1.6</v>
      </c>
      <c r="I262">
        <v>2850.1</v>
      </c>
      <c r="J262">
        <v>312.2</v>
      </c>
      <c r="K262">
        <v>0.99600005000000003</v>
      </c>
      <c r="L262">
        <v>4.29000044</v>
      </c>
      <c r="M262">
        <v>10.15095043</v>
      </c>
      <c r="N262">
        <v>0.14694768</v>
      </c>
      <c r="O262">
        <v>2850.1000976599998</v>
      </c>
      <c r="P262">
        <v>11.024927140000001</v>
      </c>
      <c r="Q262">
        <v>15.69120407</v>
      </c>
      <c r="R262">
        <v>12</v>
      </c>
      <c r="S262">
        <v>-1.6547199500000001</v>
      </c>
      <c r="T262">
        <v>-78.681747439999995</v>
      </c>
      <c r="U262">
        <v>49.303157810000002</v>
      </c>
      <c r="V262">
        <v>22</v>
      </c>
      <c r="W262">
        <v>1015.5</v>
      </c>
      <c r="Y262" s="3">
        <v>1701.5</v>
      </c>
    </row>
    <row r="263" spans="1:25" x14ac:dyDescent="0.3">
      <c r="A263">
        <v>262</v>
      </c>
      <c r="B263" t="s">
        <v>876</v>
      </c>
      <c r="C263" t="s">
        <v>877</v>
      </c>
      <c r="D263">
        <v>-78.681773333333297</v>
      </c>
      <c r="E263">
        <v>-1.65469666666666</v>
      </c>
      <c r="F263" s="1">
        <v>3.6957057</v>
      </c>
      <c r="G263" s="2">
        <f t="shared" si="6"/>
        <v>-0.42155769999999987</v>
      </c>
      <c r="H263">
        <v>1.5</v>
      </c>
      <c r="I263">
        <v>2849.9</v>
      </c>
      <c r="J263">
        <v>311.89999999999998</v>
      </c>
      <c r="K263">
        <v>1.3399500799999999</v>
      </c>
      <c r="L263">
        <v>4.9410004599999997</v>
      </c>
      <c r="M263">
        <v>8.4270000500000002</v>
      </c>
      <c r="N263">
        <v>2.4115859999999999E-2</v>
      </c>
      <c r="O263">
        <v>2849.8999023400002</v>
      </c>
      <c r="P263">
        <v>11.02793312</v>
      </c>
      <c r="Q263">
        <v>13.30453968</v>
      </c>
      <c r="R263">
        <v>11</v>
      </c>
      <c r="S263">
        <v>-1.6546966999999999</v>
      </c>
      <c r="T263">
        <v>-78.681770319999998</v>
      </c>
      <c r="U263">
        <v>49.296501159999998</v>
      </c>
      <c r="V263">
        <v>22</v>
      </c>
      <c r="W263">
        <v>961.5</v>
      </c>
      <c r="Y263" s="3">
        <v>1755.5</v>
      </c>
    </row>
    <row r="264" spans="1:25" x14ac:dyDescent="0.3">
      <c r="A264">
        <v>263</v>
      </c>
      <c r="B264" t="s">
        <v>878</v>
      </c>
      <c r="C264" t="s">
        <v>879</v>
      </c>
      <c r="D264">
        <v>-78.681794999999994</v>
      </c>
      <c r="E264">
        <v>-1.6546749999999899</v>
      </c>
      <c r="F264" s="1">
        <v>3.5840108000000002</v>
      </c>
      <c r="G264" s="2">
        <f t="shared" si="6"/>
        <v>8.3299208333333485E-2</v>
      </c>
      <c r="H264">
        <v>1.5</v>
      </c>
      <c r="I264">
        <v>2849.8</v>
      </c>
      <c r="J264">
        <v>311.47000000000003</v>
      </c>
      <c r="K264">
        <v>0.88095003000000005</v>
      </c>
      <c r="L264">
        <v>5.0950503300000003</v>
      </c>
      <c r="M264">
        <v>8.4240007400000003</v>
      </c>
      <c r="N264">
        <v>2.6573960000000001E-2</v>
      </c>
      <c r="O264">
        <v>2849.8000488299999</v>
      </c>
      <c r="P264">
        <v>11.03204918</v>
      </c>
      <c r="Q264">
        <v>12.90243912</v>
      </c>
      <c r="R264">
        <v>14</v>
      </c>
      <c r="S264">
        <v>-1.6546750100000001</v>
      </c>
      <c r="T264">
        <v>-78.681793209999995</v>
      </c>
      <c r="U264">
        <v>49.29070282</v>
      </c>
      <c r="V264">
        <v>22</v>
      </c>
      <c r="W264">
        <v>1122.5</v>
      </c>
      <c r="Y264" s="3">
        <v>1807.5</v>
      </c>
    </row>
    <row r="265" spans="1:25" x14ac:dyDescent="0.3">
      <c r="A265">
        <v>264</v>
      </c>
      <c r="B265" t="s">
        <v>880</v>
      </c>
      <c r="C265" t="s">
        <v>881</v>
      </c>
      <c r="D265">
        <v>-78.681820000000002</v>
      </c>
      <c r="E265">
        <v>-1.65465166666666</v>
      </c>
      <c r="F265" s="1">
        <v>3.8418868000000002</v>
      </c>
      <c r="G265" s="2">
        <f t="shared" si="6"/>
        <v>0.51879728333333341</v>
      </c>
      <c r="H265">
        <v>1.5</v>
      </c>
      <c r="I265">
        <v>2849.3</v>
      </c>
      <c r="J265">
        <v>310.38</v>
      </c>
      <c r="K265">
        <v>1.2250500900000001</v>
      </c>
      <c r="L265">
        <v>4.2520503999999999</v>
      </c>
      <c r="M265">
        <v>8.5900507000000008</v>
      </c>
      <c r="N265">
        <v>3.9945800000000002E-3</v>
      </c>
      <c r="O265">
        <v>2849.3000488299999</v>
      </c>
      <c r="P265">
        <v>11.03551006</v>
      </c>
      <c r="Q265">
        <v>13.830792430000001</v>
      </c>
      <c r="R265">
        <v>15</v>
      </c>
      <c r="S265">
        <v>-1.65465164</v>
      </c>
      <c r="T265">
        <v>-78.681823730000005</v>
      </c>
      <c r="U265">
        <v>49.284728999999999</v>
      </c>
      <c r="V265">
        <v>22</v>
      </c>
      <c r="W265">
        <v>1223</v>
      </c>
      <c r="Y265" s="3">
        <v>1826</v>
      </c>
    </row>
    <row r="266" spans="1:25" x14ac:dyDescent="0.3">
      <c r="A266">
        <v>265</v>
      </c>
      <c r="B266" t="s">
        <v>882</v>
      </c>
      <c r="C266" t="s">
        <v>883</v>
      </c>
      <c r="D266">
        <v>-78.681846666666601</v>
      </c>
      <c r="E266">
        <v>-1.65462833333333</v>
      </c>
      <c r="F266" s="1">
        <v>4.5285263000000002</v>
      </c>
      <c r="G266" s="2">
        <f t="shared" si="6"/>
        <v>0.69989331666666665</v>
      </c>
      <c r="H266">
        <v>1.5</v>
      </c>
      <c r="I266">
        <v>2848.3</v>
      </c>
      <c r="J266">
        <v>312.97000000000003</v>
      </c>
      <c r="K266">
        <v>2.33595014</v>
      </c>
      <c r="L266">
        <v>2.9110500799999999</v>
      </c>
      <c r="M266">
        <v>8.5980005300000002</v>
      </c>
      <c r="N266">
        <v>-2.552813E-2</v>
      </c>
      <c r="O266">
        <v>2848.3000488299999</v>
      </c>
      <c r="P266">
        <v>11.039229389999999</v>
      </c>
      <c r="Q266">
        <v>16.302694320000001</v>
      </c>
      <c r="R266">
        <v>16</v>
      </c>
      <c r="S266">
        <v>-1.6546282800000001</v>
      </c>
      <c r="T266">
        <v>-78.681846620000002</v>
      </c>
      <c r="U266">
        <v>49.273960109999997</v>
      </c>
      <c r="V266">
        <v>23</v>
      </c>
      <c r="W266">
        <v>1302.5</v>
      </c>
      <c r="Y266" s="3">
        <v>1852.5</v>
      </c>
    </row>
    <row r="267" spans="1:25" x14ac:dyDescent="0.3">
      <c r="A267">
        <v>266</v>
      </c>
      <c r="B267" t="s">
        <v>884</v>
      </c>
      <c r="C267" t="s">
        <v>885</v>
      </c>
      <c r="D267">
        <v>-78.681875000000005</v>
      </c>
      <c r="E267">
        <v>-1.6545966666666601</v>
      </c>
      <c r="F267" s="1">
        <v>5.0262623</v>
      </c>
      <c r="G267" s="2">
        <f t="shared" si="6"/>
        <v>3.1569499999999438E-2</v>
      </c>
      <c r="H267">
        <v>1.5</v>
      </c>
      <c r="I267">
        <v>2847.9</v>
      </c>
      <c r="J267">
        <v>317.99</v>
      </c>
      <c r="K267">
        <v>1.2250500900000001</v>
      </c>
      <c r="L267">
        <v>4.0600500100000003</v>
      </c>
      <c r="M267">
        <v>9.0520505900000003</v>
      </c>
      <c r="N267">
        <v>3.7982399999999999E-2</v>
      </c>
      <c r="O267">
        <v>2847.8999023400002</v>
      </c>
      <c r="P267">
        <v>11.04471874</v>
      </c>
      <c r="Q267">
        <v>18.094543460000001</v>
      </c>
      <c r="R267">
        <v>16</v>
      </c>
      <c r="S267">
        <v>-1.65459669</v>
      </c>
      <c r="T267">
        <v>-78.681877139999997</v>
      </c>
      <c r="U267">
        <v>49.267551419999997</v>
      </c>
      <c r="V267">
        <v>23</v>
      </c>
      <c r="W267">
        <v>1291.5</v>
      </c>
      <c r="Y267" s="3">
        <v>1874</v>
      </c>
    </row>
    <row r="268" spans="1:25" x14ac:dyDescent="0.3">
      <c r="A268">
        <v>267</v>
      </c>
      <c r="B268" t="s">
        <v>886</v>
      </c>
      <c r="C268" t="s">
        <v>887</v>
      </c>
      <c r="D268">
        <v>-78.681903333333295</v>
      </c>
      <c r="E268">
        <v>-1.6545649999999901</v>
      </c>
      <c r="F268" s="1">
        <v>4.6602949999999996</v>
      </c>
      <c r="G268" s="2">
        <f t="shared" si="6"/>
        <v>-0.30334269999999958</v>
      </c>
      <c r="H268">
        <v>1.5</v>
      </c>
      <c r="I268">
        <v>2847.4</v>
      </c>
      <c r="J268">
        <v>318.64999999999998</v>
      </c>
      <c r="K268">
        <v>1.8769501399999999</v>
      </c>
      <c r="L268">
        <v>3.63900018</v>
      </c>
      <c r="M268">
        <v>8.5969505300000009</v>
      </c>
      <c r="N268">
        <v>-1.0334609999999999E-2</v>
      </c>
      <c r="O268">
        <v>2847.3999023400002</v>
      </c>
      <c r="P268">
        <v>11.049025540000001</v>
      </c>
      <c r="Q268">
        <v>16.777061459999999</v>
      </c>
      <c r="R268">
        <v>15</v>
      </c>
      <c r="S268">
        <v>-1.65456498</v>
      </c>
      <c r="T268">
        <v>-78.68190002</v>
      </c>
      <c r="U268">
        <v>49.26157379</v>
      </c>
      <c r="V268">
        <v>23</v>
      </c>
      <c r="W268">
        <v>1238.5</v>
      </c>
      <c r="Y268" s="3">
        <v>1942</v>
      </c>
    </row>
    <row r="269" spans="1:25" x14ac:dyDescent="0.3">
      <c r="A269">
        <v>268</v>
      </c>
      <c r="B269" t="s">
        <v>888</v>
      </c>
      <c r="C269" t="s">
        <v>889</v>
      </c>
      <c r="D269">
        <v>-78.6819316666666</v>
      </c>
      <c r="E269">
        <v>-1.6545333333333301</v>
      </c>
      <c r="F269" s="1">
        <v>4.5172024000000004</v>
      </c>
      <c r="G269" s="2">
        <f t="shared" si="6"/>
        <v>-0.27503322499999983</v>
      </c>
      <c r="H269">
        <v>1.5</v>
      </c>
      <c r="I269">
        <v>2847.1</v>
      </c>
      <c r="J269">
        <v>319.95</v>
      </c>
      <c r="K269">
        <v>0.61200005000000002</v>
      </c>
      <c r="L269">
        <v>4.13700008</v>
      </c>
      <c r="M269">
        <v>9.5860500299999991</v>
      </c>
      <c r="N269">
        <v>8.5112989999999999E-2</v>
      </c>
      <c r="O269">
        <v>2847.1000976599998</v>
      </c>
      <c r="P269">
        <v>11.052805899999999</v>
      </c>
      <c r="Q269">
        <v>16.261928560000001</v>
      </c>
      <c r="R269">
        <v>13</v>
      </c>
      <c r="S269">
        <v>-1.6545333900000001</v>
      </c>
      <c r="T269">
        <v>-78.681930539999996</v>
      </c>
      <c r="U269">
        <v>49.253395079999997</v>
      </c>
      <c r="V269">
        <v>23</v>
      </c>
      <c r="W269">
        <v>1105.5</v>
      </c>
      <c r="Y269" s="3">
        <v>1975.5</v>
      </c>
    </row>
    <row r="270" spans="1:25" x14ac:dyDescent="0.3">
      <c r="A270">
        <v>269</v>
      </c>
      <c r="B270" t="s">
        <v>890</v>
      </c>
      <c r="C270" t="s">
        <v>891</v>
      </c>
      <c r="D270">
        <v>-78.681953333333297</v>
      </c>
      <c r="E270">
        <v>-1.6545016666666601</v>
      </c>
      <c r="F270" s="1">
        <v>4.0961594999999997</v>
      </c>
      <c r="G270" s="2">
        <f t="shared" si="6"/>
        <v>-0.34490685833333368</v>
      </c>
      <c r="H270">
        <v>1.5</v>
      </c>
      <c r="I270">
        <v>2846.7</v>
      </c>
      <c r="J270">
        <v>320.89999999999998</v>
      </c>
      <c r="K270">
        <v>-2.10600019</v>
      </c>
      <c r="L270">
        <v>8.4270000500000002</v>
      </c>
      <c r="M270">
        <v>5.09400034</v>
      </c>
      <c r="N270">
        <v>4.5470650000000001E-2</v>
      </c>
      <c r="O270">
        <v>2846.6999511700001</v>
      </c>
      <c r="P270">
        <v>11.056191439999999</v>
      </c>
      <c r="Q270">
        <v>14.746173860000001</v>
      </c>
      <c r="R270">
        <v>12</v>
      </c>
      <c r="S270">
        <v>-1.6545016800000001</v>
      </c>
      <c r="T270">
        <v>-78.681953429999993</v>
      </c>
      <c r="U270">
        <v>49.245456699999998</v>
      </c>
      <c r="V270">
        <v>23</v>
      </c>
      <c r="W270">
        <v>972.5</v>
      </c>
      <c r="Y270" s="3">
        <v>1976</v>
      </c>
    </row>
    <row r="271" spans="1:25" x14ac:dyDescent="0.3">
      <c r="A271">
        <v>270</v>
      </c>
      <c r="B271" t="s">
        <v>892</v>
      </c>
      <c r="C271" t="s">
        <v>893</v>
      </c>
      <c r="D271">
        <v>-78.6819766666666</v>
      </c>
      <c r="E271">
        <v>-1.6544766666666599</v>
      </c>
      <c r="F271" s="1">
        <v>3.813577</v>
      </c>
      <c r="G271" s="2">
        <f t="shared" si="6"/>
        <v>-0.43682765833333298</v>
      </c>
      <c r="H271">
        <v>1.6</v>
      </c>
      <c r="I271">
        <v>2846.5</v>
      </c>
      <c r="J271">
        <v>314.27999999999997</v>
      </c>
      <c r="K271">
        <v>2.41305017</v>
      </c>
      <c r="L271">
        <v>6.0520501099999997</v>
      </c>
      <c r="M271">
        <v>6.4729504599999999</v>
      </c>
      <c r="N271">
        <v>-4.4793840000000001E-2</v>
      </c>
      <c r="O271">
        <v>2846.5</v>
      </c>
      <c r="P271">
        <v>11.05904293</v>
      </c>
      <c r="Q271">
        <v>13.728877069999999</v>
      </c>
      <c r="R271">
        <v>11</v>
      </c>
      <c r="S271">
        <v>-1.6544766399999999</v>
      </c>
      <c r="T271">
        <v>-78.681976320000004</v>
      </c>
      <c r="U271">
        <v>49.2408638</v>
      </c>
      <c r="V271">
        <v>23</v>
      </c>
      <c r="W271">
        <v>992</v>
      </c>
      <c r="Y271" s="3">
        <v>2224.5</v>
      </c>
    </row>
    <row r="272" spans="1:25" x14ac:dyDescent="0.3">
      <c r="A272">
        <v>271</v>
      </c>
      <c r="B272" t="s">
        <v>894</v>
      </c>
      <c r="C272" t="s">
        <v>895</v>
      </c>
      <c r="D272">
        <v>-78.681998333333297</v>
      </c>
      <c r="E272">
        <v>-1.65445833333333</v>
      </c>
      <c r="F272" s="1">
        <v>3.1701741000000001</v>
      </c>
      <c r="G272" s="2">
        <f t="shared" si="6"/>
        <v>-0.73129164166666671</v>
      </c>
      <c r="H272">
        <v>1.6</v>
      </c>
      <c r="I272">
        <v>2847</v>
      </c>
      <c r="J272">
        <v>309.95</v>
      </c>
      <c r="K272">
        <v>1.4170501200000001</v>
      </c>
      <c r="L272">
        <v>5.1709504099999997</v>
      </c>
      <c r="M272">
        <v>7.8910503399999996</v>
      </c>
      <c r="N272">
        <v>-8.5024799999999998E-3</v>
      </c>
      <c r="O272">
        <v>2847</v>
      </c>
      <c r="P272">
        <v>11.061759950000001</v>
      </c>
      <c r="Q272">
        <v>11.412626270000001</v>
      </c>
      <c r="R272">
        <v>9</v>
      </c>
      <c r="S272">
        <v>-1.6544582800000001</v>
      </c>
      <c r="T272">
        <v>-78.681999210000001</v>
      </c>
      <c r="U272">
        <v>49.239112849999998</v>
      </c>
      <c r="V272">
        <v>23</v>
      </c>
      <c r="W272">
        <v>989.5</v>
      </c>
      <c r="Y272" s="3">
        <v>2230.5</v>
      </c>
    </row>
    <row r="273" spans="1:25" x14ac:dyDescent="0.3">
      <c r="A273">
        <v>272</v>
      </c>
      <c r="B273" t="s">
        <v>896</v>
      </c>
      <c r="C273" t="s">
        <v>897</v>
      </c>
      <c r="D273">
        <v>-78.682015000000007</v>
      </c>
      <c r="E273">
        <v>-1.6544416666666599</v>
      </c>
      <c r="F273" s="1">
        <v>2.3512510999999998</v>
      </c>
      <c r="G273" s="2">
        <f t="shared" si="6"/>
        <v>-1.141825375</v>
      </c>
      <c r="H273">
        <v>1.6</v>
      </c>
      <c r="I273">
        <v>2847.3</v>
      </c>
      <c r="J273">
        <v>308.81</v>
      </c>
      <c r="K273">
        <v>0.49800002999999998</v>
      </c>
      <c r="L273">
        <v>6.1290001900000002</v>
      </c>
      <c r="M273">
        <v>7.6230001400000003</v>
      </c>
      <c r="N273">
        <v>1.7370759999999999E-2</v>
      </c>
      <c r="O273">
        <v>2847.3000488299999</v>
      </c>
      <c r="P273">
        <v>11.06362343</v>
      </c>
      <c r="Q273">
        <v>8.4645042400000001</v>
      </c>
      <c r="R273">
        <v>6</v>
      </c>
      <c r="S273">
        <v>-1.65444171</v>
      </c>
      <c r="T273">
        <v>-78.682014469999999</v>
      </c>
      <c r="U273">
        <v>49.246921540000002</v>
      </c>
      <c r="V273">
        <v>23</v>
      </c>
      <c r="W273">
        <v>983</v>
      </c>
      <c r="Y273" s="3">
        <v>2269.5</v>
      </c>
    </row>
    <row r="274" spans="1:25" x14ac:dyDescent="0.3">
      <c r="A274">
        <v>273</v>
      </c>
      <c r="B274" t="s">
        <v>898</v>
      </c>
      <c r="C274" t="s">
        <v>899</v>
      </c>
      <c r="D274">
        <v>-78.682024999999996</v>
      </c>
      <c r="E274">
        <v>-1.6544333333333301</v>
      </c>
      <c r="F274" s="1">
        <v>1.173052</v>
      </c>
      <c r="G274" s="2">
        <f t="shared" si="6"/>
        <v>-0.27764975833333316</v>
      </c>
      <c r="H274">
        <v>1.7</v>
      </c>
      <c r="I274">
        <v>2847.3</v>
      </c>
      <c r="J274">
        <v>308.81</v>
      </c>
      <c r="K274">
        <v>0.30600001999999998</v>
      </c>
      <c r="L274">
        <v>6.2820000599999997</v>
      </c>
      <c r="M274">
        <v>7.6039504999999998</v>
      </c>
      <c r="N274">
        <v>2.4911220000000001E-2</v>
      </c>
      <c r="O274">
        <v>2847.3000488299999</v>
      </c>
      <c r="P274">
        <v>11.06503773</v>
      </c>
      <c r="Q274">
        <v>4.2229866999999999</v>
      </c>
      <c r="R274">
        <v>2</v>
      </c>
      <c r="S274">
        <v>-1.65443337</v>
      </c>
      <c r="T274">
        <v>-78.682022090000004</v>
      </c>
      <c r="U274">
        <v>49.261043549999997</v>
      </c>
      <c r="V274">
        <v>23</v>
      </c>
      <c r="W274">
        <v>980</v>
      </c>
      <c r="Y274" s="3">
        <v>2293</v>
      </c>
    </row>
    <row r="275" spans="1:25" x14ac:dyDescent="0.3">
      <c r="A275">
        <v>274</v>
      </c>
      <c r="B275" t="s">
        <v>900</v>
      </c>
      <c r="C275" t="s">
        <v>901</v>
      </c>
      <c r="D275">
        <v>-78.682034999999999</v>
      </c>
      <c r="E275">
        <v>-1.6544266666666601</v>
      </c>
      <c r="F275" s="1">
        <v>1.5385047000000001</v>
      </c>
      <c r="G275" s="2">
        <f t="shared" si="6"/>
        <v>-0.58609707499999997</v>
      </c>
      <c r="H275">
        <v>1.7</v>
      </c>
      <c r="I275">
        <v>2847</v>
      </c>
      <c r="J275">
        <v>290.56</v>
      </c>
      <c r="K275">
        <v>3.4470002700000002</v>
      </c>
      <c r="L275">
        <v>6.6270003300000004</v>
      </c>
      <c r="M275">
        <v>6.2430005099999999</v>
      </c>
      <c r="N275">
        <v>1.1374469999999999E-2</v>
      </c>
      <c r="O275">
        <v>2847</v>
      </c>
      <c r="P275">
        <v>11.06517124</v>
      </c>
      <c r="Q275">
        <v>5.5386166599999997</v>
      </c>
      <c r="R275">
        <v>0</v>
      </c>
      <c r="S275">
        <v>-1.65442669</v>
      </c>
      <c r="T275">
        <v>-78.682037350000002</v>
      </c>
      <c r="U275">
        <v>49.286273960000003</v>
      </c>
      <c r="V275">
        <v>23</v>
      </c>
      <c r="W275">
        <v>949</v>
      </c>
      <c r="Y275" s="3">
        <v>2341.5</v>
      </c>
    </row>
    <row r="276" spans="1:25" x14ac:dyDescent="0.3">
      <c r="G276" s="2">
        <f t="shared" si="6"/>
        <v>-0.92791546666666669</v>
      </c>
    </row>
    <row r="277" spans="1:25" x14ac:dyDescent="0.3">
      <c r="G277" s="2">
        <f t="shared" si="6"/>
        <v>0.128208725</v>
      </c>
    </row>
    <row r="278" spans="1:25" x14ac:dyDescent="0.3">
      <c r="G278" s="2">
        <f t="shared" si="6"/>
        <v>0</v>
      </c>
    </row>
    <row r="279" spans="1:25" x14ac:dyDescent="0.3">
      <c r="G279" s="2">
        <f t="shared" si="6"/>
        <v>0</v>
      </c>
    </row>
    <row r="280" spans="1:25" x14ac:dyDescent="0.3">
      <c r="G280" s="2">
        <f t="shared" si="6"/>
        <v>0</v>
      </c>
    </row>
    <row r="281" spans="1:25" x14ac:dyDescent="0.3">
      <c r="G281" s="2">
        <f t="shared" si="6"/>
        <v>0</v>
      </c>
    </row>
    <row r="282" spans="1:25" x14ac:dyDescent="0.3">
      <c r="G282" s="2">
        <f t="shared" si="6"/>
        <v>0</v>
      </c>
    </row>
    <row r="283" spans="1:25" x14ac:dyDescent="0.3">
      <c r="G283" s="2">
        <f t="shared" si="6"/>
        <v>0</v>
      </c>
    </row>
    <row r="284" spans="1:25" x14ac:dyDescent="0.3">
      <c r="G284" s="2">
        <f t="shared" si="6"/>
        <v>0</v>
      </c>
    </row>
    <row r="285" spans="1:25" x14ac:dyDescent="0.3">
      <c r="G285" s="2">
        <f t="shared" si="6"/>
        <v>0</v>
      </c>
    </row>
    <row r="286" spans="1:25" x14ac:dyDescent="0.3">
      <c r="G286" s="2">
        <f t="shared" si="6"/>
        <v>0</v>
      </c>
    </row>
    <row r="287" spans="1:25" x14ac:dyDescent="0.3">
      <c r="G287" s="2">
        <f t="shared" si="6"/>
        <v>0</v>
      </c>
    </row>
    <row r="288" spans="1:25" x14ac:dyDescent="0.3">
      <c r="G288" s="2">
        <f t="shared" si="6"/>
        <v>0</v>
      </c>
    </row>
    <row r="289" spans="7:7" x14ac:dyDescent="0.3">
      <c r="G289" s="2">
        <f t="shared" si="6"/>
        <v>0</v>
      </c>
    </row>
    <row r="290" spans="7:7" x14ac:dyDescent="0.3">
      <c r="G290" s="2">
        <f t="shared" si="6"/>
        <v>0</v>
      </c>
    </row>
    <row r="291" spans="7:7" x14ac:dyDescent="0.3">
      <c r="G291" s="2">
        <f t="shared" si="6"/>
        <v>0</v>
      </c>
    </row>
    <row r="292" spans="7:7" x14ac:dyDescent="0.3">
      <c r="G292" s="2">
        <f t="shared" si="6"/>
        <v>0</v>
      </c>
    </row>
    <row r="293" spans="7:7" x14ac:dyDescent="0.3">
      <c r="G293" s="2">
        <f t="shared" si="6"/>
        <v>0</v>
      </c>
    </row>
    <row r="294" spans="7:7" x14ac:dyDescent="0.3">
      <c r="G294" s="2">
        <f t="shared" si="6"/>
        <v>0</v>
      </c>
    </row>
    <row r="295" spans="7:7" x14ac:dyDescent="0.3">
      <c r="G295" s="2">
        <f t="shared" si="6"/>
        <v>0</v>
      </c>
    </row>
    <row r="296" spans="7:7" x14ac:dyDescent="0.3">
      <c r="G296" s="2">
        <f t="shared" si="6"/>
        <v>0</v>
      </c>
    </row>
    <row r="297" spans="7:7" x14ac:dyDescent="0.3">
      <c r="G297" s="2">
        <f t="shared" si="6"/>
        <v>0</v>
      </c>
    </row>
    <row r="298" spans="7:7" x14ac:dyDescent="0.3">
      <c r="G298" s="2">
        <f t="shared" si="6"/>
        <v>0</v>
      </c>
    </row>
    <row r="299" spans="7:7" x14ac:dyDescent="0.3">
      <c r="G299" s="2">
        <f t="shared" si="6"/>
        <v>0</v>
      </c>
    </row>
    <row r="300" spans="7:7" x14ac:dyDescent="0.3">
      <c r="G300" s="2">
        <f t="shared" si="6"/>
        <v>0</v>
      </c>
    </row>
    <row r="301" spans="7:7" x14ac:dyDescent="0.3">
      <c r="G301" s="2">
        <f t="shared" si="6"/>
        <v>0</v>
      </c>
    </row>
    <row r="302" spans="7:7" x14ac:dyDescent="0.3">
      <c r="G302" s="2">
        <f t="shared" si="6"/>
        <v>0</v>
      </c>
    </row>
    <row r="303" spans="7:7" x14ac:dyDescent="0.3">
      <c r="G303" s="2">
        <f t="shared" si="6"/>
        <v>0</v>
      </c>
    </row>
    <row r="304" spans="7:7" x14ac:dyDescent="0.3">
      <c r="G304" s="2">
        <f t="shared" si="6"/>
        <v>0</v>
      </c>
    </row>
    <row r="305" spans="7:7" x14ac:dyDescent="0.3">
      <c r="G305" s="2">
        <f t="shared" si="6"/>
        <v>0</v>
      </c>
    </row>
    <row r="306" spans="7:7" x14ac:dyDescent="0.3">
      <c r="G306" s="2">
        <f t="shared" si="6"/>
        <v>0</v>
      </c>
    </row>
    <row r="307" spans="7:7" x14ac:dyDescent="0.3">
      <c r="G307" s="2">
        <f t="shared" si="6"/>
        <v>0</v>
      </c>
    </row>
    <row r="308" spans="7:7" x14ac:dyDescent="0.3">
      <c r="G308" s="2">
        <f t="shared" si="6"/>
        <v>0</v>
      </c>
    </row>
    <row r="309" spans="7:7" x14ac:dyDescent="0.3">
      <c r="G309" s="2">
        <f t="shared" si="6"/>
        <v>0</v>
      </c>
    </row>
    <row r="310" spans="7:7" x14ac:dyDescent="0.3">
      <c r="G310" s="2">
        <f t="shared" si="6"/>
        <v>0</v>
      </c>
    </row>
    <row r="311" spans="7:7" x14ac:dyDescent="0.3">
      <c r="G311" s="2">
        <f t="shared" si="6"/>
        <v>0</v>
      </c>
    </row>
    <row r="312" spans="7:7" x14ac:dyDescent="0.3">
      <c r="G312" s="2">
        <f t="shared" si="6"/>
        <v>0</v>
      </c>
    </row>
    <row r="313" spans="7:7" x14ac:dyDescent="0.3">
      <c r="G313" s="2">
        <f t="shared" si="6"/>
        <v>0</v>
      </c>
    </row>
    <row r="314" spans="7:7" x14ac:dyDescent="0.3">
      <c r="G314" s="2">
        <f t="shared" si="6"/>
        <v>0</v>
      </c>
    </row>
    <row r="315" spans="7:7" x14ac:dyDescent="0.3">
      <c r="G315" s="2">
        <f t="shared" si="6"/>
        <v>0</v>
      </c>
    </row>
    <row r="316" spans="7:7" x14ac:dyDescent="0.3">
      <c r="G316" s="2">
        <f t="shared" si="6"/>
        <v>0</v>
      </c>
    </row>
    <row r="317" spans="7:7" x14ac:dyDescent="0.3">
      <c r="G317" s="2">
        <f t="shared" si="6"/>
        <v>0</v>
      </c>
    </row>
    <row r="318" spans="7:7" x14ac:dyDescent="0.3">
      <c r="G318" s="2">
        <f t="shared" si="6"/>
        <v>0</v>
      </c>
    </row>
    <row r="319" spans="7:7" x14ac:dyDescent="0.3">
      <c r="G319" s="2">
        <f t="shared" si="6"/>
        <v>0</v>
      </c>
    </row>
    <row r="320" spans="7:7" x14ac:dyDescent="0.3">
      <c r="G320" s="2">
        <f t="shared" si="6"/>
        <v>0</v>
      </c>
    </row>
    <row r="321" spans="7:7" x14ac:dyDescent="0.3">
      <c r="G321" s="2">
        <f t="shared" si="6"/>
        <v>0</v>
      </c>
    </row>
    <row r="322" spans="7:7" x14ac:dyDescent="0.3">
      <c r="G322" s="2">
        <f t="shared" si="6"/>
        <v>0</v>
      </c>
    </row>
    <row r="323" spans="7:7" x14ac:dyDescent="0.3">
      <c r="G323" s="2">
        <f t="shared" si="6"/>
        <v>0</v>
      </c>
    </row>
    <row r="324" spans="7:7" x14ac:dyDescent="0.3">
      <c r="G324" s="2">
        <f t="shared" ref="G324:G364" si="7">((-F326)+(8*F325)-(8*F323)+(F322))/12</f>
        <v>0</v>
      </c>
    </row>
    <row r="325" spans="7:7" x14ac:dyDescent="0.3">
      <c r="G325" s="2">
        <f t="shared" si="7"/>
        <v>0</v>
      </c>
    </row>
    <row r="326" spans="7:7" x14ac:dyDescent="0.3">
      <c r="G326" s="2">
        <f t="shared" si="7"/>
        <v>0</v>
      </c>
    </row>
    <row r="327" spans="7:7" x14ac:dyDescent="0.3">
      <c r="G327" s="2">
        <f t="shared" si="7"/>
        <v>0</v>
      </c>
    </row>
    <row r="328" spans="7:7" x14ac:dyDescent="0.3">
      <c r="G328" s="2">
        <f t="shared" si="7"/>
        <v>0</v>
      </c>
    </row>
    <row r="329" spans="7:7" x14ac:dyDescent="0.3">
      <c r="G329" s="2">
        <f t="shared" si="7"/>
        <v>0</v>
      </c>
    </row>
    <row r="330" spans="7:7" x14ac:dyDescent="0.3">
      <c r="G330" s="2">
        <f t="shared" si="7"/>
        <v>0</v>
      </c>
    </row>
    <row r="331" spans="7:7" x14ac:dyDescent="0.3">
      <c r="G331" s="2">
        <f t="shared" si="7"/>
        <v>0</v>
      </c>
    </row>
    <row r="332" spans="7:7" x14ac:dyDescent="0.3">
      <c r="G332" s="2">
        <f t="shared" si="7"/>
        <v>0</v>
      </c>
    </row>
    <row r="333" spans="7:7" x14ac:dyDescent="0.3">
      <c r="G333" s="2">
        <f t="shared" si="7"/>
        <v>0</v>
      </c>
    </row>
    <row r="334" spans="7:7" x14ac:dyDescent="0.3">
      <c r="G334" s="2">
        <f t="shared" si="7"/>
        <v>0</v>
      </c>
    </row>
    <row r="335" spans="7:7" x14ac:dyDescent="0.3">
      <c r="G335" s="2">
        <f t="shared" si="7"/>
        <v>0</v>
      </c>
    </row>
    <row r="336" spans="7:7" x14ac:dyDescent="0.3">
      <c r="G336" s="2">
        <f t="shared" si="7"/>
        <v>0</v>
      </c>
    </row>
    <row r="337" spans="7:7" x14ac:dyDescent="0.3">
      <c r="G337" s="2">
        <f t="shared" si="7"/>
        <v>0</v>
      </c>
    </row>
    <row r="338" spans="7:7" x14ac:dyDescent="0.3">
      <c r="G338" s="2">
        <f t="shared" si="7"/>
        <v>0</v>
      </c>
    </row>
    <row r="339" spans="7:7" x14ac:dyDescent="0.3">
      <c r="G339" s="2">
        <f t="shared" si="7"/>
        <v>0</v>
      </c>
    </row>
    <row r="340" spans="7:7" x14ac:dyDescent="0.3">
      <c r="G340" s="2">
        <f t="shared" si="7"/>
        <v>0</v>
      </c>
    </row>
    <row r="341" spans="7:7" x14ac:dyDescent="0.3">
      <c r="G341" s="2">
        <f t="shared" si="7"/>
        <v>0</v>
      </c>
    </row>
    <row r="342" spans="7:7" x14ac:dyDescent="0.3">
      <c r="G342" s="2">
        <f t="shared" si="7"/>
        <v>0</v>
      </c>
    </row>
    <row r="343" spans="7:7" x14ac:dyDescent="0.3">
      <c r="G343" s="2">
        <f t="shared" si="7"/>
        <v>0</v>
      </c>
    </row>
    <row r="344" spans="7:7" x14ac:dyDescent="0.3">
      <c r="G344" s="2">
        <f t="shared" si="7"/>
        <v>0</v>
      </c>
    </row>
    <row r="345" spans="7:7" x14ac:dyDescent="0.3">
      <c r="G345" s="2">
        <f t="shared" si="7"/>
        <v>0</v>
      </c>
    </row>
    <row r="346" spans="7:7" x14ac:dyDescent="0.3">
      <c r="G346" s="2">
        <f t="shared" si="7"/>
        <v>0</v>
      </c>
    </row>
    <row r="347" spans="7:7" x14ac:dyDescent="0.3">
      <c r="G347" s="2">
        <f t="shared" si="7"/>
        <v>0</v>
      </c>
    </row>
    <row r="348" spans="7:7" x14ac:dyDescent="0.3">
      <c r="G348" s="2">
        <f t="shared" si="7"/>
        <v>0</v>
      </c>
    </row>
    <row r="349" spans="7:7" x14ac:dyDescent="0.3">
      <c r="G349" s="2">
        <f t="shared" si="7"/>
        <v>0</v>
      </c>
    </row>
    <row r="350" spans="7:7" x14ac:dyDescent="0.3">
      <c r="G350" s="2">
        <f t="shared" si="7"/>
        <v>0</v>
      </c>
    </row>
    <row r="351" spans="7:7" x14ac:dyDescent="0.3">
      <c r="G351" s="2">
        <f t="shared" si="7"/>
        <v>0</v>
      </c>
    </row>
    <row r="352" spans="7:7" x14ac:dyDescent="0.3">
      <c r="G352" s="2">
        <f t="shared" si="7"/>
        <v>0</v>
      </c>
    </row>
    <row r="353" spans="7:7" x14ac:dyDescent="0.3">
      <c r="G353" s="2">
        <f t="shared" si="7"/>
        <v>0</v>
      </c>
    </row>
    <row r="354" spans="7:7" x14ac:dyDescent="0.3">
      <c r="G354" s="2">
        <f t="shared" si="7"/>
        <v>0</v>
      </c>
    </row>
    <row r="355" spans="7:7" x14ac:dyDescent="0.3">
      <c r="G355" s="2">
        <f t="shared" si="7"/>
        <v>0</v>
      </c>
    </row>
    <row r="356" spans="7:7" x14ac:dyDescent="0.3">
      <c r="G356" s="2">
        <f t="shared" si="7"/>
        <v>0</v>
      </c>
    </row>
    <row r="357" spans="7:7" x14ac:dyDescent="0.3">
      <c r="G357" s="2">
        <f t="shared" si="7"/>
        <v>0</v>
      </c>
    </row>
    <row r="358" spans="7:7" x14ac:dyDescent="0.3">
      <c r="G358" s="2">
        <f t="shared" si="7"/>
        <v>0</v>
      </c>
    </row>
    <row r="359" spans="7:7" x14ac:dyDescent="0.3">
      <c r="G359" s="2">
        <f t="shared" si="7"/>
        <v>0</v>
      </c>
    </row>
    <row r="360" spans="7:7" x14ac:dyDescent="0.3">
      <c r="G360" s="2">
        <f t="shared" si="7"/>
        <v>0</v>
      </c>
    </row>
    <row r="361" spans="7:7" x14ac:dyDescent="0.3">
      <c r="G361" s="2">
        <f t="shared" si="7"/>
        <v>0</v>
      </c>
    </row>
    <row r="362" spans="7:7" x14ac:dyDescent="0.3">
      <c r="G362" s="2">
        <f t="shared" si="7"/>
        <v>0</v>
      </c>
    </row>
    <row r="363" spans="7:7" x14ac:dyDescent="0.3">
      <c r="G363" s="2">
        <f t="shared" si="7"/>
        <v>0</v>
      </c>
    </row>
    <row r="364" spans="7:7" x14ac:dyDescent="0.3">
      <c r="G364" s="2">
        <f t="shared" si="7"/>
        <v>0</v>
      </c>
    </row>
  </sheetData>
  <conditionalFormatting sqref="G3:G364">
    <cfRule type="cellIs" dxfId="15" priority="2" operator="greaterThan">
      <formula>3</formula>
    </cfRule>
  </conditionalFormatting>
  <conditionalFormatting sqref="G4:G364">
    <cfRule type="cellIs" dxfId="14" priority="1" operator="greaterThan">
      <formula>3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7902-35F5-43E5-8085-3543C8B87B12}">
  <dimension ref="A1:AL1658"/>
  <sheetViews>
    <sheetView topLeftCell="E1473" zoomScale="88" zoomScaleNormal="107" workbookViewId="0">
      <selection activeCell="O1390" sqref="O1390:O1506"/>
    </sheetView>
  </sheetViews>
  <sheetFormatPr baseColWidth="10" defaultRowHeight="14.4" x14ac:dyDescent="0.3"/>
  <sheetData>
    <row r="1" spans="1:32" x14ac:dyDescent="0.3"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1">
        <v>13</v>
      </c>
      <c r="O1" s="41">
        <v>14</v>
      </c>
      <c r="P1" s="4">
        <v>15</v>
      </c>
      <c r="S1">
        <v>12</v>
      </c>
      <c r="T1">
        <v>14</v>
      </c>
      <c r="U1">
        <v>15</v>
      </c>
      <c r="V1">
        <v>110</v>
      </c>
      <c r="W1">
        <v>113</v>
      </c>
      <c r="X1">
        <v>1210</v>
      </c>
      <c r="AA1">
        <v>1</v>
      </c>
      <c r="AB1">
        <v>4</v>
      </c>
      <c r="AC1">
        <v>5</v>
      </c>
      <c r="AD1">
        <v>10</v>
      </c>
      <c r="AE1">
        <v>13</v>
      </c>
      <c r="AF1">
        <v>14</v>
      </c>
    </row>
    <row r="2" spans="1:32" x14ac:dyDescent="0.3">
      <c r="A2" t="s">
        <v>3289</v>
      </c>
      <c r="B2" t="s">
        <v>2664</v>
      </c>
      <c r="R2" t="s">
        <v>0</v>
      </c>
      <c r="S2" t="s">
        <v>3290</v>
      </c>
      <c r="T2" t="s">
        <v>3290</v>
      </c>
      <c r="U2" t="s">
        <v>3290</v>
      </c>
      <c r="V2" t="s">
        <v>3290</v>
      </c>
      <c r="W2" t="s">
        <v>3290</v>
      </c>
      <c r="X2" t="s">
        <v>3290</v>
      </c>
    </row>
    <row r="3" spans="1:32" x14ac:dyDescent="0.3">
      <c r="A3">
        <v>1</v>
      </c>
      <c r="B3" s="4">
        <v>0</v>
      </c>
      <c r="E3">
        <v>1</v>
      </c>
      <c r="F3">
        <v>4</v>
      </c>
      <c r="G3">
        <v>5</v>
      </c>
      <c r="H3">
        <v>10</v>
      </c>
      <c r="I3">
        <v>13</v>
      </c>
      <c r="J3">
        <v>14</v>
      </c>
      <c r="R3">
        <v>1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</row>
    <row r="4" spans="1:32" x14ac:dyDescent="0.3">
      <c r="A4">
        <v>2</v>
      </c>
      <c r="B4" s="4">
        <v>3.58</v>
      </c>
      <c r="R4">
        <v>2</v>
      </c>
      <c r="S4" s="4">
        <v>3.58</v>
      </c>
      <c r="T4" s="4">
        <v>3.58</v>
      </c>
      <c r="U4" s="4">
        <v>3.58</v>
      </c>
      <c r="V4" s="4">
        <v>3.58</v>
      </c>
      <c r="W4" s="4">
        <v>3.58</v>
      </c>
      <c r="X4" s="4">
        <v>3.58</v>
      </c>
    </row>
    <row r="5" spans="1:32" x14ac:dyDescent="0.3">
      <c r="A5">
        <v>3</v>
      </c>
      <c r="B5" s="4">
        <v>3.87</v>
      </c>
      <c r="R5">
        <v>3</v>
      </c>
      <c r="S5" s="4">
        <v>3.87</v>
      </c>
      <c r="T5" s="4">
        <v>3.87</v>
      </c>
      <c r="U5" s="4">
        <v>3.87</v>
      </c>
      <c r="V5" s="4">
        <v>3.87</v>
      </c>
      <c r="W5" s="4">
        <v>3.87</v>
      </c>
      <c r="X5" s="4">
        <v>3.87</v>
      </c>
    </row>
    <row r="6" spans="1:32" x14ac:dyDescent="0.3">
      <c r="A6">
        <v>4</v>
      </c>
      <c r="B6" s="4">
        <v>4.46</v>
      </c>
      <c r="R6">
        <v>4</v>
      </c>
      <c r="S6" s="4">
        <v>4.46</v>
      </c>
      <c r="T6" s="4">
        <v>4.46</v>
      </c>
      <c r="U6" s="4">
        <v>4.46</v>
      </c>
      <c r="V6" s="4">
        <v>4.46</v>
      </c>
      <c r="W6" s="4">
        <v>4.46</v>
      </c>
      <c r="X6" s="4">
        <v>4.46</v>
      </c>
    </row>
    <row r="7" spans="1:32" x14ac:dyDescent="0.3">
      <c r="A7">
        <v>5</v>
      </c>
      <c r="B7" s="4">
        <v>5.56</v>
      </c>
      <c r="R7">
        <v>5</v>
      </c>
      <c r="S7" s="4">
        <v>5.56</v>
      </c>
      <c r="T7" s="4">
        <v>5.56</v>
      </c>
      <c r="U7" s="4">
        <v>5.56</v>
      </c>
      <c r="V7" s="4">
        <v>5.56</v>
      </c>
      <c r="W7" s="4">
        <v>5.56</v>
      </c>
      <c r="X7" s="4">
        <v>5.56</v>
      </c>
    </row>
    <row r="8" spans="1:32" x14ac:dyDescent="0.3">
      <c r="A8">
        <v>6</v>
      </c>
      <c r="B8" s="4">
        <v>6.8</v>
      </c>
      <c r="R8">
        <v>6</v>
      </c>
      <c r="S8" s="4">
        <v>6.8</v>
      </c>
      <c r="T8" s="4">
        <v>6.8</v>
      </c>
      <c r="U8" s="4">
        <v>6.8</v>
      </c>
      <c r="V8" s="4">
        <v>6.8</v>
      </c>
      <c r="W8" s="4">
        <v>6.8</v>
      </c>
      <c r="X8" s="4">
        <v>6.8</v>
      </c>
    </row>
    <row r="9" spans="1:32" x14ac:dyDescent="0.3">
      <c r="A9">
        <v>7</v>
      </c>
      <c r="B9" s="4">
        <v>7.72</v>
      </c>
      <c r="R9">
        <v>7</v>
      </c>
      <c r="S9" s="4">
        <v>7.72</v>
      </c>
      <c r="T9" s="4">
        <v>7.72</v>
      </c>
      <c r="U9" s="4">
        <v>7.72</v>
      </c>
      <c r="V9" s="4">
        <v>7.72</v>
      </c>
      <c r="W9" s="4">
        <v>7.72</v>
      </c>
      <c r="X9" s="4">
        <v>7.72</v>
      </c>
    </row>
    <row r="10" spans="1:32" x14ac:dyDescent="0.3">
      <c r="A10">
        <v>8</v>
      </c>
      <c r="B10" s="4">
        <v>7.68</v>
      </c>
      <c r="R10">
        <v>8</v>
      </c>
      <c r="S10" s="4">
        <v>7.68</v>
      </c>
      <c r="T10" s="4">
        <v>7.68</v>
      </c>
      <c r="U10" s="4">
        <v>7.68</v>
      </c>
      <c r="V10" s="4">
        <v>7.68</v>
      </c>
      <c r="W10" s="4">
        <v>7.68</v>
      </c>
      <c r="X10" s="4">
        <v>7.68</v>
      </c>
    </row>
    <row r="11" spans="1:32" x14ac:dyDescent="0.3">
      <c r="A11">
        <v>9</v>
      </c>
      <c r="B11" s="4">
        <v>7.57</v>
      </c>
      <c r="R11">
        <v>9</v>
      </c>
      <c r="S11" s="4">
        <v>7.57</v>
      </c>
      <c r="T11" s="4">
        <v>7.57</v>
      </c>
      <c r="U11" s="4">
        <v>7.57</v>
      </c>
      <c r="V11" s="4">
        <v>7.57</v>
      </c>
      <c r="W11" s="4">
        <v>7.57</v>
      </c>
      <c r="X11" s="4">
        <v>7.57</v>
      </c>
    </row>
    <row r="12" spans="1:32" x14ac:dyDescent="0.3">
      <c r="A12">
        <v>10</v>
      </c>
      <c r="B12" s="4">
        <v>6.8</v>
      </c>
      <c r="R12">
        <v>10</v>
      </c>
      <c r="S12" s="4">
        <v>6.8</v>
      </c>
      <c r="T12" s="4">
        <v>6.8</v>
      </c>
      <c r="U12" s="4">
        <v>6.8</v>
      </c>
      <c r="V12" s="4">
        <v>6.8</v>
      </c>
      <c r="W12" s="4">
        <v>6.8</v>
      </c>
      <c r="X12" s="4">
        <v>6.8</v>
      </c>
    </row>
    <row r="13" spans="1:32" x14ac:dyDescent="0.3">
      <c r="A13">
        <v>11</v>
      </c>
      <c r="B13" s="4">
        <v>5.07</v>
      </c>
      <c r="R13">
        <v>11</v>
      </c>
      <c r="S13" s="4">
        <v>5.07</v>
      </c>
      <c r="T13" s="4">
        <v>5.07</v>
      </c>
      <c r="U13" s="4">
        <v>5.07</v>
      </c>
      <c r="V13" s="4">
        <v>5.07</v>
      </c>
      <c r="W13" s="4">
        <v>5.07</v>
      </c>
      <c r="X13" s="4">
        <v>5.07</v>
      </c>
    </row>
    <row r="14" spans="1:32" x14ac:dyDescent="0.3">
      <c r="A14">
        <v>12</v>
      </c>
      <c r="B14" s="4">
        <v>3.42</v>
      </c>
      <c r="R14">
        <v>12</v>
      </c>
      <c r="S14" s="4">
        <v>3.42</v>
      </c>
      <c r="T14" s="4">
        <v>3.42</v>
      </c>
      <c r="U14" s="4">
        <v>3.42</v>
      </c>
      <c r="V14" s="4">
        <v>3.42</v>
      </c>
      <c r="W14" s="4">
        <v>3.42</v>
      </c>
      <c r="X14" s="4">
        <v>3.42</v>
      </c>
    </row>
    <row r="15" spans="1:32" x14ac:dyDescent="0.3">
      <c r="A15">
        <v>13</v>
      </c>
      <c r="B15" s="4">
        <v>2.46</v>
      </c>
      <c r="R15">
        <v>13</v>
      </c>
      <c r="S15" s="4">
        <v>2.46</v>
      </c>
      <c r="T15" s="4">
        <v>2.46</v>
      </c>
      <c r="U15" s="4">
        <v>2.46</v>
      </c>
      <c r="V15" s="4">
        <v>2.46</v>
      </c>
      <c r="W15" s="4">
        <v>2.46</v>
      </c>
      <c r="X15" s="4">
        <v>2.46</v>
      </c>
    </row>
    <row r="16" spans="1:32" x14ac:dyDescent="0.3">
      <c r="A16">
        <v>14</v>
      </c>
      <c r="B16" s="4">
        <v>1.66</v>
      </c>
      <c r="R16">
        <v>14</v>
      </c>
      <c r="S16" s="4">
        <v>1.66</v>
      </c>
      <c r="T16" s="4">
        <v>1.66</v>
      </c>
      <c r="U16" s="4">
        <v>1.66</v>
      </c>
      <c r="V16" s="4">
        <v>1.66</v>
      </c>
      <c r="W16" s="4">
        <v>1.66</v>
      </c>
      <c r="X16" s="4">
        <v>1.66</v>
      </c>
    </row>
    <row r="17" spans="1:38" x14ac:dyDescent="0.3">
      <c r="A17">
        <v>15</v>
      </c>
      <c r="B17" s="4">
        <v>1.05</v>
      </c>
      <c r="N17" s="41">
        <v>1</v>
      </c>
      <c r="O17" s="41"/>
      <c r="R17">
        <v>15</v>
      </c>
      <c r="S17" s="4">
        <v>1.05</v>
      </c>
      <c r="T17" s="4">
        <v>1.05</v>
      </c>
      <c r="U17" s="4">
        <v>1.05</v>
      </c>
      <c r="V17" s="4">
        <v>1.05</v>
      </c>
      <c r="W17" s="4">
        <v>1.05</v>
      </c>
      <c r="X17" s="4">
        <v>1.05</v>
      </c>
    </row>
    <row r="18" spans="1:38" x14ac:dyDescent="0.3">
      <c r="A18">
        <v>16</v>
      </c>
      <c r="B18" s="4">
        <v>1.35</v>
      </c>
      <c r="N18" s="41">
        <v>2</v>
      </c>
      <c r="O18" s="41"/>
      <c r="R18">
        <v>16</v>
      </c>
      <c r="S18" s="4">
        <v>1.35</v>
      </c>
      <c r="T18" s="4">
        <v>1.35</v>
      </c>
      <c r="U18" s="4">
        <v>1.35</v>
      </c>
      <c r="V18" s="4">
        <v>1.35</v>
      </c>
      <c r="W18" s="4">
        <v>1.35</v>
      </c>
      <c r="X18" s="4">
        <v>1.35</v>
      </c>
    </row>
    <row r="19" spans="1:38" x14ac:dyDescent="0.3">
      <c r="A19">
        <v>17</v>
      </c>
      <c r="B19" s="4">
        <v>2.52</v>
      </c>
      <c r="N19" s="41">
        <v>4</v>
      </c>
      <c r="O19" s="41"/>
      <c r="R19">
        <v>17</v>
      </c>
      <c r="S19" s="4">
        <v>2.52</v>
      </c>
      <c r="T19" s="4">
        <v>2.52</v>
      </c>
      <c r="U19" s="4">
        <v>2.52</v>
      </c>
      <c r="V19" s="4">
        <v>2.52</v>
      </c>
      <c r="W19" s="4">
        <v>2.52</v>
      </c>
      <c r="X19" s="4">
        <v>2.52</v>
      </c>
    </row>
    <row r="20" spans="1:38" x14ac:dyDescent="0.3">
      <c r="A20">
        <v>18</v>
      </c>
      <c r="B20" s="4">
        <v>4.3</v>
      </c>
      <c r="N20" s="41">
        <v>5</v>
      </c>
      <c r="O20" s="41"/>
      <c r="R20">
        <v>18</v>
      </c>
      <c r="S20" s="4">
        <v>4.3</v>
      </c>
      <c r="T20" s="4">
        <v>4.3</v>
      </c>
      <c r="U20" s="4">
        <v>4.3</v>
      </c>
      <c r="V20" s="4">
        <v>4.3</v>
      </c>
      <c r="W20" s="4">
        <v>4.3</v>
      </c>
      <c r="X20" s="4">
        <v>4.3</v>
      </c>
      <c r="AK20">
        <v>275</v>
      </c>
      <c r="AL20" t="s">
        <v>25</v>
      </c>
    </row>
    <row r="21" spans="1:38" x14ac:dyDescent="0.3">
      <c r="A21">
        <v>19</v>
      </c>
      <c r="B21" s="4">
        <v>4.5199999999999996</v>
      </c>
      <c r="N21" s="41">
        <v>10</v>
      </c>
      <c r="O21" s="41"/>
      <c r="R21">
        <v>19</v>
      </c>
      <c r="S21" s="4">
        <v>4.5199999999999996</v>
      </c>
      <c r="T21" s="4">
        <v>4.5199999999999996</v>
      </c>
      <c r="U21" s="4">
        <v>4.5199999999999996</v>
      </c>
      <c r="V21" s="4">
        <v>4.5199999999999996</v>
      </c>
      <c r="W21" s="4">
        <v>4.5199999999999996</v>
      </c>
      <c r="X21" s="4">
        <v>4.5199999999999996</v>
      </c>
      <c r="AK21">
        <f>AK20/60</f>
        <v>4.583333333333333</v>
      </c>
      <c r="AL21" t="s">
        <v>26</v>
      </c>
    </row>
    <row r="22" spans="1:38" x14ac:dyDescent="0.3">
      <c r="A22">
        <v>20</v>
      </c>
      <c r="B22" s="4">
        <v>4.72</v>
      </c>
      <c r="N22" s="41">
        <v>13</v>
      </c>
      <c r="O22" s="41"/>
      <c r="R22">
        <v>20</v>
      </c>
      <c r="S22" s="4">
        <v>4.72</v>
      </c>
      <c r="T22" s="4">
        <v>4.72</v>
      </c>
      <c r="U22" s="4">
        <v>4.72</v>
      </c>
      <c r="V22" s="4">
        <v>4.72</v>
      </c>
      <c r="W22" s="4">
        <v>4.72</v>
      </c>
      <c r="X22" s="4">
        <v>4.72</v>
      </c>
    </row>
    <row r="23" spans="1:38" x14ac:dyDescent="0.3">
      <c r="A23">
        <v>21</v>
      </c>
      <c r="B23" s="4">
        <v>5.68</v>
      </c>
      <c r="R23">
        <v>21</v>
      </c>
      <c r="S23" s="4">
        <v>5.68</v>
      </c>
      <c r="T23" s="4">
        <v>5.68</v>
      </c>
      <c r="U23" s="4">
        <v>5.68</v>
      </c>
      <c r="V23" s="4">
        <v>5.68</v>
      </c>
      <c r="W23" s="4">
        <v>5.68</v>
      </c>
      <c r="X23" s="4">
        <v>5.68</v>
      </c>
    </row>
    <row r="24" spans="1:38" x14ac:dyDescent="0.3">
      <c r="A24">
        <v>22</v>
      </c>
      <c r="B24" s="4">
        <v>6.04</v>
      </c>
      <c r="R24">
        <v>22</v>
      </c>
      <c r="S24" s="4">
        <v>6.04</v>
      </c>
      <c r="T24" s="4">
        <v>6.04</v>
      </c>
      <c r="U24" s="4">
        <v>6.04</v>
      </c>
      <c r="V24" s="4">
        <v>6.04</v>
      </c>
      <c r="W24" s="4">
        <v>6.04</v>
      </c>
      <c r="X24" s="4">
        <v>6.04</v>
      </c>
    </row>
    <row r="25" spans="1:38" x14ac:dyDescent="0.3">
      <c r="A25">
        <v>23</v>
      </c>
      <c r="B25" s="4">
        <v>6.91</v>
      </c>
      <c r="R25">
        <v>23</v>
      </c>
      <c r="S25" s="4">
        <v>6.91</v>
      </c>
      <c r="T25" s="4">
        <v>6.91</v>
      </c>
      <c r="U25" s="4">
        <v>6.91</v>
      </c>
      <c r="V25" s="4">
        <v>6.91</v>
      </c>
      <c r="W25" s="4">
        <v>6.91</v>
      </c>
      <c r="X25" s="4">
        <v>6.91</v>
      </c>
    </row>
    <row r="26" spans="1:38" x14ac:dyDescent="0.3">
      <c r="A26">
        <v>24</v>
      </c>
      <c r="B26" s="4">
        <v>7.85</v>
      </c>
      <c r="R26">
        <v>24</v>
      </c>
      <c r="S26" s="4">
        <v>7.85</v>
      </c>
      <c r="T26" s="4">
        <v>7.85</v>
      </c>
      <c r="U26" s="4">
        <v>7.85</v>
      </c>
      <c r="V26" s="4">
        <v>7.85</v>
      </c>
      <c r="W26" s="4">
        <v>7.85</v>
      </c>
      <c r="X26" s="4">
        <v>7.85</v>
      </c>
    </row>
    <row r="27" spans="1:38" x14ac:dyDescent="0.3">
      <c r="A27">
        <v>25</v>
      </c>
      <c r="B27" s="4">
        <v>9.11</v>
      </c>
      <c r="R27">
        <v>25</v>
      </c>
      <c r="S27" s="4">
        <v>9.11</v>
      </c>
      <c r="T27" s="4">
        <v>9.11</v>
      </c>
      <c r="U27" s="4">
        <v>9.11</v>
      </c>
      <c r="V27" s="4">
        <v>9.11</v>
      </c>
      <c r="W27" s="4">
        <v>9.11</v>
      </c>
      <c r="X27" s="4">
        <v>9.11</v>
      </c>
    </row>
    <row r="28" spans="1:38" x14ac:dyDescent="0.3">
      <c r="A28">
        <v>26</v>
      </c>
      <c r="B28" s="4">
        <v>9.24</v>
      </c>
      <c r="R28">
        <v>26</v>
      </c>
      <c r="S28" s="4">
        <v>9.24</v>
      </c>
      <c r="T28" s="4">
        <v>9.24</v>
      </c>
      <c r="U28" s="4">
        <v>9.24</v>
      </c>
      <c r="V28" s="4">
        <v>9.24</v>
      </c>
      <c r="W28" s="4">
        <v>9.24</v>
      </c>
      <c r="X28" s="4">
        <v>9.24</v>
      </c>
    </row>
    <row r="29" spans="1:38" x14ac:dyDescent="0.3">
      <c r="A29">
        <v>27</v>
      </c>
      <c r="B29" s="4">
        <v>9.57</v>
      </c>
      <c r="R29">
        <v>27</v>
      </c>
      <c r="S29" s="4">
        <v>9.57</v>
      </c>
      <c r="T29" s="4">
        <v>9.57</v>
      </c>
      <c r="U29" s="4">
        <v>9.57</v>
      </c>
      <c r="V29" s="4">
        <v>9.57</v>
      </c>
      <c r="W29" s="4">
        <v>9.57</v>
      </c>
      <c r="X29" s="4">
        <v>9.57</v>
      </c>
    </row>
    <row r="30" spans="1:38" x14ac:dyDescent="0.3">
      <c r="A30">
        <v>28</v>
      </c>
      <c r="B30" s="4">
        <v>9.11</v>
      </c>
      <c r="R30">
        <v>28</v>
      </c>
      <c r="S30" s="4">
        <v>9.11</v>
      </c>
      <c r="T30" s="4">
        <v>9.11</v>
      </c>
      <c r="U30" s="4">
        <v>9.11</v>
      </c>
      <c r="V30" s="4">
        <v>9.11</v>
      </c>
      <c r="W30" s="4">
        <v>9.11</v>
      </c>
      <c r="X30" s="4">
        <v>9.11</v>
      </c>
    </row>
    <row r="31" spans="1:38" x14ac:dyDescent="0.3">
      <c r="A31">
        <v>29</v>
      </c>
      <c r="B31" s="4">
        <v>8.25</v>
      </c>
      <c r="R31">
        <v>29</v>
      </c>
      <c r="S31" s="4">
        <v>8.25</v>
      </c>
      <c r="T31" s="4">
        <v>8.25</v>
      </c>
      <c r="U31" s="4">
        <v>8.25</v>
      </c>
      <c r="V31" s="4">
        <v>8.25</v>
      </c>
      <c r="W31" s="4">
        <v>8.25</v>
      </c>
      <c r="X31" s="4">
        <v>8.25</v>
      </c>
    </row>
    <row r="32" spans="1:38" x14ac:dyDescent="0.3">
      <c r="A32">
        <v>30</v>
      </c>
      <c r="B32" s="4">
        <v>7.27</v>
      </c>
      <c r="R32">
        <v>30</v>
      </c>
      <c r="S32" s="4">
        <v>7.27</v>
      </c>
      <c r="T32" s="4">
        <v>7.27</v>
      </c>
      <c r="U32" s="4">
        <v>7.27</v>
      </c>
      <c r="V32" s="4">
        <v>7.27</v>
      </c>
      <c r="W32" s="4">
        <v>7.27</v>
      </c>
      <c r="X32" s="4">
        <v>7.27</v>
      </c>
    </row>
    <row r="33" spans="1:24" x14ac:dyDescent="0.3">
      <c r="A33">
        <v>31</v>
      </c>
      <c r="B33" s="4">
        <v>5.75</v>
      </c>
      <c r="R33">
        <v>31</v>
      </c>
      <c r="S33" s="4">
        <v>5.75</v>
      </c>
      <c r="T33" s="4">
        <v>5.75</v>
      </c>
      <c r="U33" s="4">
        <v>5.75</v>
      </c>
      <c r="V33" s="4">
        <v>5.75</v>
      </c>
      <c r="W33" s="4">
        <v>5.75</v>
      </c>
      <c r="X33" s="4">
        <v>5.75</v>
      </c>
    </row>
    <row r="34" spans="1:24" x14ac:dyDescent="0.3">
      <c r="A34">
        <v>32</v>
      </c>
      <c r="B34" s="4">
        <v>4.12</v>
      </c>
      <c r="R34">
        <v>32</v>
      </c>
      <c r="S34" s="4">
        <v>4.12</v>
      </c>
      <c r="T34" s="4">
        <v>4.12</v>
      </c>
      <c r="U34" s="4">
        <v>4.12</v>
      </c>
      <c r="V34" s="4">
        <v>4.12</v>
      </c>
      <c r="W34" s="4">
        <v>4.12</v>
      </c>
      <c r="X34" s="4">
        <v>4.12</v>
      </c>
    </row>
    <row r="35" spans="1:24" x14ac:dyDescent="0.3">
      <c r="A35">
        <v>33</v>
      </c>
      <c r="B35" s="4">
        <v>3.61</v>
      </c>
      <c r="R35">
        <v>33</v>
      </c>
      <c r="S35" s="4">
        <v>3.61</v>
      </c>
      <c r="T35" s="4">
        <v>3.61</v>
      </c>
      <c r="U35" s="4">
        <v>3.61</v>
      </c>
      <c r="V35" s="4">
        <v>3.61</v>
      </c>
      <c r="W35" s="4">
        <v>3.61</v>
      </c>
      <c r="X35" s="4">
        <v>3.61</v>
      </c>
    </row>
    <row r="36" spans="1:24" x14ac:dyDescent="0.3">
      <c r="A36">
        <v>34</v>
      </c>
      <c r="B36" s="4">
        <v>2.91</v>
      </c>
      <c r="R36">
        <v>34</v>
      </c>
      <c r="S36" s="4">
        <v>2.91</v>
      </c>
      <c r="T36" s="4">
        <v>2.91</v>
      </c>
      <c r="U36" s="4">
        <v>2.91</v>
      </c>
      <c r="V36" s="4">
        <v>2.91</v>
      </c>
      <c r="W36" s="4">
        <v>2.91</v>
      </c>
      <c r="X36" s="4">
        <v>2.91</v>
      </c>
    </row>
    <row r="37" spans="1:24" x14ac:dyDescent="0.3">
      <c r="A37">
        <v>35</v>
      </c>
      <c r="B37" s="4">
        <v>2.36</v>
      </c>
      <c r="R37">
        <v>35</v>
      </c>
      <c r="S37" s="4">
        <v>2.36</v>
      </c>
      <c r="T37" s="4">
        <v>2.36</v>
      </c>
      <c r="U37" s="4">
        <v>2.36</v>
      </c>
      <c r="V37" s="4">
        <v>2.36</v>
      </c>
      <c r="W37" s="4">
        <v>2.36</v>
      </c>
      <c r="X37" s="4">
        <v>2.36</v>
      </c>
    </row>
    <row r="38" spans="1:24" x14ac:dyDescent="0.3">
      <c r="A38">
        <v>36</v>
      </c>
      <c r="B38" s="4">
        <v>1.94</v>
      </c>
      <c r="R38">
        <v>36</v>
      </c>
      <c r="S38" s="4">
        <v>1.94</v>
      </c>
      <c r="T38" s="4">
        <v>1.94</v>
      </c>
      <c r="U38" s="4">
        <v>1.94</v>
      </c>
      <c r="V38" s="4">
        <v>1.94</v>
      </c>
      <c r="W38" s="4">
        <v>1.94</v>
      </c>
      <c r="X38" s="4">
        <v>1.94</v>
      </c>
    </row>
    <row r="39" spans="1:24" x14ac:dyDescent="0.3">
      <c r="A39">
        <v>37</v>
      </c>
      <c r="B39" s="4">
        <v>1.1000000000000001</v>
      </c>
      <c r="R39">
        <v>37</v>
      </c>
      <c r="S39" s="4">
        <v>1.1000000000000001</v>
      </c>
      <c r="T39" s="4">
        <v>1.1000000000000001</v>
      </c>
      <c r="U39" s="4">
        <v>1.1000000000000001</v>
      </c>
      <c r="V39" s="4">
        <v>1.1000000000000001</v>
      </c>
      <c r="W39" s="4">
        <v>1.1000000000000001</v>
      </c>
      <c r="X39" s="4">
        <v>1.1000000000000001</v>
      </c>
    </row>
    <row r="40" spans="1:24" x14ac:dyDescent="0.3">
      <c r="A40">
        <v>38</v>
      </c>
      <c r="B40" s="4">
        <v>1.06</v>
      </c>
      <c r="R40">
        <v>38</v>
      </c>
      <c r="S40" s="4">
        <v>1.06</v>
      </c>
      <c r="T40" s="4">
        <v>1.06</v>
      </c>
      <c r="U40" s="4">
        <v>1.06</v>
      </c>
      <c r="V40" s="4">
        <v>1.06</v>
      </c>
      <c r="W40" s="4">
        <v>1.06</v>
      </c>
      <c r="X40" s="4">
        <v>1.06</v>
      </c>
    </row>
    <row r="41" spans="1:24" x14ac:dyDescent="0.3">
      <c r="A41">
        <v>39</v>
      </c>
      <c r="B41" s="4">
        <v>2.13</v>
      </c>
      <c r="R41">
        <v>39</v>
      </c>
      <c r="S41" s="4">
        <v>2.13</v>
      </c>
      <c r="T41" s="4">
        <v>2.13</v>
      </c>
      <c r="U41" s="4">
        <v>2.13</v>
      </c>
      <c r="V41" s="4">
        <v>2.13</v>
      </c>
      <c r="W41" s="4">
        <v>2.13</v>
      </c>
      <c r="X41" s="4">
        <v>2.13</v>
      </c>
    </row>
    <row r="42" spans="1:24" x14ac:dyDescent="0.3">
      <c r="A42">
        <v>40</v>
      </c>
      <c r="B42" s="4">
        <v>3.01</v>
      </c>
      <c r="R42">
        <v>40</v>
      </c>
      <c r="S42" s="4">
        <v>3.01</v>
      </c>
      <c r="T42" s="4">
        <v>3.01</v>
      </c>
      <c r="U42" s="4">
        <v>3.01</v>
      </c>
      <c r="V42" s="4">
        <v>3.01</v>
      </c>
      <c r="W42" s="4">
        <v>3.01</v>
      </c>
      <c r="X42" s="4">
        <v>3.01</v>
      </c>
    </row>
    <row r="43" spans="1:24" x14ac:dyDescent="0.3">
      <c r="A43">
        <v>41</v>
      </c>
      <c r="B43" s="4">
        <v>3.51</v>
      </c>
      <c r="R43">
        <v>41</v>
      </c>
      <c r="S43" s="4">
        <v>3.51</v>
      </c>
      <c r="T43" s="4">
        <v>3.51</v>
      </c>
      <c r="U43" s="4">
        <v>3.51</v>
      </c>
      <c r="V43" s="4">
        <v>3.51</v>
      </c>
      <c r="W43" s="4">
        <v>3.51</v>
      </c>
      <c r="X43" s="4">
        <v>3.51</v>
      </c>
    </row>
    <row r="44" spans="1:24" x14ac:dyDescent="0.3">
      <c r="A44">
        <v>42</v>
      </c>
      <c r="B44" s="4">
        <v>3.11</v>
      </c>
      <c r="R44">
        <v>42</v>
      </c>
      <c r="S44" s="4">
        <v>3.11</v>
      </c>
      <c r="T44" s="4">
        <v>3.11</v>
      </c>
      <c r="U44" s="4">
        <v>3.11</v>
      </c>
      <c r="V44" s="4">
        <v>3.11</v>
      </c>
      <c r="W44" s="4">
        <v>3.11</v>
      </c>
      <c r="X44" s="4">
        <v>3.11</v>
      </c>
    </row>
    <row r="45" spans="1:24" x14ac:dyDescent="0.3">
      <c r="A45">
        <v>43</v>
      </c>
      <c r="B45" s="4">
        <v>3.39</v>
      </c>
      <c r="R45">
        <v>43</v>
      </c>
      <c r="S45" s="4">
        <v>3.39</v>
      </c>
      <c r="T45" s="4">
        <v>3.39</v>
      </c>
      <c r="U45" s="4">
        <v>3.39</v>
      </c>
      <c r="V45" s="4">
        <v>3.39</v>
      </c>
      <c r="W45" s="4">
        <v>3.39</v>
      </c>
      <c r="X45" s="4">
        <v>3.39</v>
      </c>
    </row>
    <row r="46" spans="1:24" x14ac:dyDescent="0.3">
      <c r="A46">
        <v>44</v>
      </c>
      <c r="B46" s="4">
        <v>3.83</v>
      </c>
      <c r="R46">
        <v>44</v>
      </c>
      <c r="S46" s="4">
        <v>3.83</v>
      </c>
      <c r="T46" s="4">
        <v>3.83</v>
      </c>
      <c r="U46" s="4">
        <v>3.83</v>
      </c>
      <c r="V46" s="4">
        <v>3.83</v>
      </c>
      <c r="W46" s="4">
        <v>3.83</v>
      </c>
      <c r="X46" s="4">
        <v>3.83</v>
      </c>
    </row>
    <row r="47" spans="1:24" x14ac:dyDescent="0.3">
      <c r="A47">
        <v>45</v>
      </c>
      <c r="B47" s="4">
        <v>4.1399999999999997</v>
      </c>
      <c r="R47">
        <v>45</v>
      </c>
      <c r="S47" s="4">
        <v>4.1399999999999997</v>
      </c>
      <c r="T47" s="4">
        <v>4.1399999999999997</v>
      </c>
      <c r="U47" s="4">
        <v>4.1399999999999997</v>
      </c>
      <c r="V47" s="4">
        <v>4.1399999999999997</v>
      </c>
      <c r="W47" s="4">
        <v>4.1399999999999997</v>
      </c>
      <c r="X47" s="4">
        <v>4.1399999999999997</v>
      </c>
    </row>
    <row r="48" spans="1:24" x14ac:dyDescent="0.3">
      <c r="A48">
        <v>46</v>
      </c>
      <c r="B48" s="4">
        <v>4.1500000000000004</v>
      </c>
      <c r="R48">
        <v>46</v>
      </c>
      <c r="S48" s="4">
        <v>4.1500000000000004</v>
      </c>
      <c r="T48" s="4">
        <v>4.1500000000000004</v>
      </c>
      <c r="U48" s="4">
        <v>4.1500000000000004</v>
      </c>
      <c r="V48" s="4">
        <v>4.1500000000000004</v>
      </c>
      <c r="W48" s="4">
        <v>4.1500000000000004</v>
      </c>
      <c r="X48" s="4">
        <v>4.1500000000000004</v>
      </c>
    </row>
    <row r="49" spans="1:24" x14ac:dyDescent="0.3">
      <c r="A49">
        <v>47</v>
      </c>
      <c r="B49" s="4">
        <v>3.81</v>
      </c>
      <c r="R49">
        <v>47</v>
      </c>
      <c r="S49" s="4">
        <v>3.81</v>
      </c>
      <c r="T49" s="4">
        <v>3.81</v>
      </c>
      <c r="U49" s="4">
        <v>3.81</v>
      </c>
      <c r="V49" s="4">
        <v>3.81</v>
      </c>
      <c r="W49" s="4">
        <v>3.81</v>
      </c>
      <c r="X49" s="4">
        <v>3.81</v>
      </c>
    </row>
    <row r="50" spans="1:24" x14ac:dyDescent="0.3">
      <c r="A50">
        <v>48</v>
      </c>
      <c r="B50" s="4">
        <v>2.73</v>
      </c>
      <c r="R50">
        <v>48</v>
      </c>
      <c r="S50" s="4">
        <v>2.73</v>
      </c>
      <c r="T50" s="4">
        <v>2.73</v>
      </c>
      <c r="U50" s="4">
        <v>2.73</v>
      </c>
      <c r="V50" s="4">
        <v>2.73</v>
      </c>
      <c r="W50" s="4">
        <v>2.73</v>
      </c>
      <c r="X50" s="4">
        <v>2.73</v>
      </c>
    </row>
    <row r="51" spans="1:24" x14ac:dyDescent="0.3">
      <c r="A51">
        <v>49</v>
      </c>
      <c r="B51" s="4">
        <v>1.53</v>
      </c>
      <c r="R51">
        <v>49</v>
      </c>
      <c r="S51" s="4">
        <v>1.53</v>
      </c>
      <c r="T51" s="4">
        <v>1.53</v>
      </c>
      <c r="U51" s="4">
        <v>1.53</v>
      </c>
      <c r="V51" s="4">
        <v>1.53</v>
      </c>
      <c r="W51" s="4">
        <v>1.53</v>
      </c>
      <c r="X51" s="4">
        <v>1.53</v>
      </c>
    </row>
    <row r="52" spans="1:24" x14ac:dyDescent="0.3">
      <c r="A52">
        <v>50</v>
      </c>
      <c r="B52" s="4">
        <v>1.28</v>
      </c>
      <c r="R52">
        <v>50</v>
      </c>
      <c r="S52" s="4">
        <v>1.28</v>
      </c>
      <c r="T52" s="4">
        <v>1.28</v>
      </c>
      <c r="U52" s="4">
        <v>1.28</v>
      </c>
      <c r="V52" s="4">
        <v>1.28</v>
      </c>
      <c r="W52" s="4">
        <v>1.28</v>
      </c>
      <c r="X52" s="4">
        <v>1.28</v>
      </c>
    </row>
    <row r="53" spans="1:24" x14ac:dyDescent="0.3">
      <c r="A53">
        <v>51</v>
      </c>
      <c r="B53" s="4">
        <v>1.56</v>
      </c>
      <c r="R53">
        <v>51</v>
      </c>
      <c r="S53" s="4">
        <v>1.56</v>
      </c>
      <c r="T53" s="4">
        <v>1.56</v>
      </c>
      <c r="U53" s="4">
        <v>1.56</v>
      </c>
      <c r="V53" s="4">
        <v>1.56</v>
      </c>
      <c r="W53" s="4">
        <v>1.56</v>
      </c>
      <c r="X53" s="4">
        <v>1.56</v>
      </c>
    </row>
    <row r="54" spans="1:24" x14ac:dyDescent="0.3">
      <c r="A54">
        <v>52</v>
      </c>
      <c r="B54" s="4">
        <v>2.87</v>
      </c>
      <c r="R54">
        <v>52</v>
      </c>
      <c r="S54" s="4">
        <v>2.87</v>
      </c>
      <c r="T54" s="4">
        <v>2.87</v>
      </c>
      <c r="U54" s="4">
        <v>2.87</v>
      </c>
      <c r="V54" s="4">
        <v>2.87</v>
      </c>
      <c r="W54" s="4">
        <v>2.87</v>
      </c>
      <c r="X54" s="4">
        <v>2.87</v>
      </c>
    </row>
    <row r="55" spans="1:24" x14ac:dyDescent="0.3">
      <c r="A55">
        <v>53</v>
      </c>
      <c r="B55" s="4">
        <v>4.47</v>
      </c>
      <c r="R55">
        <v>53</v>
      </c>
      <c r="S55" s="4">
        <v>4.47</v>
      </c>
      <c r="T55" s="4">
        <v>4.47</v>
      </c>
      <c r="U55" s="4">
        <v>4.47</v>
      </c>
      <c r="V55" s="4">
        <v>4.47</v>
      </c>
      <c r="W55" s="4">
        <v>4.47</v>
      </c>
      <c r="X55" s="4">
        <v>4.47</v>
      </c>
    </row>
    <row r="56" spans="1:24" x14ac:dyDescent="0.3">
      <c r="A56">
        <v>54</v>
      </c>
      <c r="B56" s="4">
        <v>4.8600000000000003</v>
      </c>
      <c r="R56">
        <v>54</v>
      </c>
      <c r="S56" s="4">
        <v>4.8600000000000003</v>
      </c>
      <c r="T56" s="4">
        <v>4.8600000000000003</v>
      </c>
      <c r="U56" s="4">
        <v>4.8600000000000003</v>
      </c>
      <c r="V56" s="4">
        <v>4.8600000000000003</v>
      </c>
      <c r="W56" s="4">
        <v>4.8600000000000003</v>
      </c>
      <c r="X56" s="4">
        <v>4.8600000000000003</v>
      </c>
    </row>
    <row r="57" spans="1:24" x14ac:dyDescent="0.3">
      <c r="A57">
        <v>55</v>
      </c>
      <c r="B57" s="4">
        <v>5.09</v>
      </c>
      <c r="R57">
        <v>55</v>
      </c>
      <c r="S57" s="4">
        <v>5.09</v>
      </c>
      <c r="T57" s="4">
        <v>5.09</v>
      </c>
      <c r="U57" s="4">
        <v>5.09</v>
      </c>
      <c r="V57" s="4">
        <v>5.09</v>
      </c>
      <c r="W57" s="4">
        <v>5.09</v>
      </c>
      <c r="X57" s="4">
        <v>5.09</v>
      </c>
    </row>
    <row r="58" spans="1:24" x14ac:dyDescent="0.3">
      <c r="A58">
        <v>56</v>
      </c>
      <c r="B58" s="4">
        <v>6.06</v>
      </c>
      <c r="R58">
        <v>56</v>
      </c>
      <c r="S58" s="4">
        <v>6.06</v>
      </c>
      <c r="T58" s="4">
        <v>6.06</v>
      </c>
      <c r="U58" s="4">
        <v>6.06</v>
      </c>
      <c r="V58" s="4">
        <v>6.06</v>
      </c>
      <c r="W58" s="4">
        <v>6.06</v>
      </c>
      <c r="X58" s="4">
        <v>6.06</v>
      </c>
    </row>
    <row r="59" spans="1:24" x14ac:dyDescent="0.3">
      <c r="A59">
        <v>57</v>
      </c>
      <c r="B59" s="4">
        <v>7.23</v>
      </c>
      <c r="R59">
        <v>57</v>
      </c>
      <c r="S59" s="4">
        <v>7.23</v>
      </c>
      <c r="T59" s="4">
        <v>7.23</v>
      </c>
      <c r="U59" s="4">
        <v>7.23</v>
      </c>
      <c r="V59" s="4">
        <v>7.23</v>
      </c>
      <c r="W59" s="4">
        <v>7.23</v>
      </c>
      <c r="X59" s="4">
        <v>7.23</v>
      </c>
    </row>
    <row r="60" spans="1:24" x14ac:dyDescent="0.3">
      <c r="A60">
        <v>58</v>
      </c>
      <c r="B60" s="4">
        <v>8.33</v>
      </c>
      <c r="R60">
        <v>58</v>
      </c>
      <c r="S60" s="4">
        <v>8.33</v>
      </c>
      <c r="T60" s="4">
        <v>8.33</v>
      </c>
      <c r="U60" s="4">
        <v>8.33</v>
      </c>
      <c r="V60" s="4">
        <v>8.33</v>
      </c>
      <c r="W60" s="4">
        <v>8.33</v>
      </c>
      <c r="X60" s="4">
        <v>8.33</v>
      </c>
    </row>
    <row r="61" spans="1:24" x14ac:dyDescent="0.3">
      <c r="A61">
        <v>59</v>
      </c>
      <c r="B61" s="4">
        <v>9.26</v>
      </c>
      <c r="R61">
        <v>59</v>
      </c>
      <c r="S61" s="4">
        <v>9.26</v>
      </c>
      <c r="T61" s="4">
        <v>9.26</v>
      </c>
      <c r="U61" s="4">
        <v>9.26</v>
      </c>
      <c r="V61" s="4">
        <v>9.26</v>
      </c>
      <c r="W61" s="4">
        <v>9.26</v>
      </c>
      <c r="X61" s="4">
        <v>9.26</v>
      </c>
    </row>
    <row r="62" spans="1:24" x14ac:dyDescent="0.3">
      <c r="A62">
        <v>60</v>
      </c>
      <c r="B62" s="4">
        <v>9.42</v>
      </c>
      <c r="R62">
        <v>60</v>
      </c>
      <c r="S62" s="4">
        <v>9.42</v>
      </c>
      <c r="T62" s="4">
        <v>9.42</v>
      </c>
      <c r="U62" s="4">
        <v>9.42</v>
      </c>
      <c r="V62" s="4">
        <v>9.42</v>
      </c>
      <c r="W62" s="4">
        <v>9.42</v>
      </c>
      <c r="X62" s="4">
        <v>9.42</v>
      </c>
    </row>
    <row r="63" spans="1:24" x14ac:dyDescent="0.3">
      <c r="A63">
        <v>61</v>
      </c>
      <c r="B63" s="4">
        <v>9.8000000000000007</v>
      </c>
      <c r="R63">
        <v>61</v>
      </c>
      <c r="S63" s="4">
        <v>9.8000000000000007</v>
      </c>
      <c r="T63" s="4">
        <v>9.8000000000000007</v>
      </c>
      <c r="U63" s="4">
        <v>9.8000000000000007</v>
      </c>
      <c r="V63" s="4">
        <v>9.8000000000000007</v>
      </c>
      <c r="W63" s="4">
        <v>9.8000000000000007</v>
      </c>
      <c r="X63" s="4">
        <v>9.8000000000000007</v>
      </c>
    </row>
    <row r="64" spans="1:24" x14ac:dyDescent="0.3">
      <c r="A64">
        <v>62</v>
      </c>
      <c r="B64" s="4">
        <v>10.4</v>
      </c>
      <c r="R64">
        <v>62</v>
      </c>
      <c r="S64" s="4">
        <v>10.4</v>
      </c>
      <c r="T64" s="4">
        <v>10.4</v>
      </c>
      <c r="U64" s="4">
        <v>10.4</v>
      </c>
      <c r="V64" s="4">
        <v>10.4</v>
      </c>
      <c r="W64" s="4">
        <v>10.4</v>
      </c>
      <c r="X64" s="4">
        <v>10.4</v>
      </c>
    </row>
    <row r="65" spans="1:24" x14ac:dyDescent="0.3">
      <c r="A65">
        <v>63</v>
      </c>
      <c r="B65" s="4">
        <v>10.59</v>
      </c>
      <c r="R65">
        <v>63</v>
      </c>
      <c r="S65" s="4">
        <v>10.59</v>
      </c>
      <c r="T65" s="4">
        <v>10.59</v>
      </c>
      <c r="U65" s="4">
        <v>10.59</v>
      </c>
      <c r="V65" s="4">
        <v>10.59</v>
      </c>
      <c r="W65" s="4">
        <v>10.59</v>
      </c>
      <c r="X65" s="4">
        <v>10.59</v>
      </c>
    </row>
    <row r="66" spans="1:24" x14ac:dyDescent="0.3">
      <c r="A66">
        <v>64</v>
      </c>
      <c r="B66" s="4">
        <v>10.64</v>
      </c>
      <c r="R66">
        <v>64</v>
      </c>
      <c r="S66" s="4">
        <v>10.64</v>
      </c>
      <c r="T66" s="4">
        <v>10.64</v>
      </c>
      <c r="U66" s="4">
        <v>10.64</v>
      </c>
      <c r="V66" s="4">
        <v>10.64</v>
      </c>
      <c r="W66" s="4">
        <v>10.64</v>
      </c>
      <c r="X66" s="4">
        <v>10.64</v>
      </c>
    </row>
    <row r="67" spans="1:24" x14ac:dyDescent="0.3">
      <c r="A67">
        <v>65</v>
      </c>
      <c r="B67" s="4">
        <v>10.68</v>
      </c>
      <c r="R67">
        <v>65</v>
      </c>
      <c r="S67" s="4">
        <v>10.68</v>
      </c>
      <c r="T67" s="4">
        <v>10.68</v>
      </c>
      <c r="U67" s="4">
        <v>10.68</v>
      </c>
      <c r="V67" s="4">
        <v>10.68</v>
      </c>
      <c r="W67" s="4">
        <v>10.68</v>
      </c>
      <c r="X67" s="4">
        <v>10.68</v>
      </c>
    </row>
    <row r="68" spans="1:24" x14ac:dyDescent="0.3">
      <c r="A68">
        <v>66</v>
      </c>
      <c r="B68" s="4">
        <v>10.46</v>
      </c>
      <c r="R68">
        <v>66</v>
      </c>
      <c r="S68" s="4">
        <v>10.46</v>
      </c>
      <c r="T68" s="4">
        <v>10.46</v>
      </c>
      <c r="U68" s="4">
        <v>10.46</v>
      </c>
      <c r="V68" s="4">
        <v>10.46</v>
      </c>
      <c r="W68" s="4">
        <v>10.46</v>
      </c>
      <c r="X68" s="4">
        <v>10.46</v>
      </c>
    </row>
    <row r="69" spans="1:24" x14ac:dyDescent="0.3">
      <c r="A69">
        <v>67</v>
      </c>
      <c r="B69" s="4">
        <v>10.28</v>
      </c>
      <c r="R69">
        <v>67</v>
      </c>
      <c r="S69" s="4">
        <v>10.28</v>
      </c>
      <c r="T69" s="4">
        <v>10.28</v>
      </c>
      <c r="U69" s="4">
        <v>10.28</v>
      </c>
      <c r="V69" s="4">
        <v>10.28</v>
      </c>
      <c r="W69" s="4">
        <v>10.28</v>
      </c>
      <c r="X69" s="4">
        <v>10.28</v>
      </c>
    </row>
    <row r="70" spans="1:24" x14ac:dyDescent="0.3">
      <c r="A70">
        <v>68</v>
      </c>
      <c r="B70" s="4">
        <v>10.06</v>
      </c>
      <c r="R70">
        <v>68</v>
      </c>
      <c r="S70" s="4">
        <v>10.06</v>
      </c>
      <c r="T70" s="4">
        <v>10.06</v>
      </c>
      <c r="U70" s="4">
        <v>10.06</v>
      </c>
      <c r="V70" s="4">
        <v>10.06</v>
      </c>
      <c r="W70" s="4">
        <v>10.06</v>
      </c>
      <c r="X70" s="4">
        <v>10.06</v>
      </c>
    </row>
    <row r="71" spans="1:24" x14ac:dyDescent="0.3">
      <c r="A71">
        <v>69</v>
      </c>
      <c r="B71" s="4">
        <v>9.83</v>
      </c>
      <c r="R71">
        <v>69</v>
      </c>
      <c r="S71" s="4">
        <v>9.83</v>
      </c>
      <c r="T71" s="4">
        <v>9.83</v>
      </c>
      <c r="U71" s="4">
        <v>9.83</v>
      </c>
      <c r="V71" s="4">
        <v>9.83</v>
      </c>
      <c r="W71" s="4">
        <v>9.83</v>
      </c>
      <c r="X71" s="4">
        <v>9.83</v>
      </c>
    </row>
    <row r="72" spans="1:24" x14ac:dyDescent="0.3">
      <c r="A72">
        <v>70</v>
      </c>
      <c r="B72" s="4">
        <v>8.9499999999999993</v>
      </c>
      <c r="R72">
        <v>70</v>
      </c>
      <c r="S72" s="4">
        <v>8.9499999999999993</v>
      </c>
      <c r="T72" s="4">
        <v>8.9499999999999993</v>
      </c>
      <c r="U72" s="4">
        <v>8.9499999999999993</v>
      </c>
      <c r="V72" s="4">
        <v>8.9499999999999993</v>
      </c>
      <c r="W72" s="4">
        <v>8.9499999999999993</v>
      </c>
      <c r="X72" s="4">
        <v>8.9499999999999993</v>
      </c>
    </row>
    <row r="73" spans="1:24" x14ac:dyDescent="0.3">
      <c r="A73">
        <v>71</v>
      </c>
      <c r="B73" s="4">
        <v>7.22</v>
      </c>
      <c r="R73">
        <v>71</v>
      </c>
      <c r="S73" s="4">
        <v>7.22</v>
      </c>
      <c r="T73" s="4">
        <v>7.22</v>
      </c>
      <c r="U73" s="4">
        <v>7.22</v>
      </c>
      <c r="V73" s="4">
        <v>7.22</v>
      </c>
      <c r="W73" s="4">
        <v>7.22</v>
      </c>
      <c r="X73" s="4">
        <v>7.22</v>
      </c>
    </row>
    <row r="74" spans="1:24" x14ac:dyDescent="0.3">
      <c r="A74">
        <v>72</v>
      </c>
      <c r="B74" s="4">
        <v>3.86</v>
      </c>
      <c r="R74">
        <v>72</v>
      </c>
      <c r="S74" s="4">
        <v>3.86</v>
      </c>
      <c r="T74" s="4">
        <v>3.86</v>
      </c>
      <c r="U74" s="4">
        <v>3.86</v>
      </c>
      <c r="V74" s="4">
        <v>3.86</v>
      </c>
      <c r="W74" s="4">
        <v>3.86</v>
      </c>
      <c r="X74" s="4">
        <v>3.86</v>
      </c>
    </row>
    <row r="75" spans="1:24" x14ac:dyDescent="0.3">
      <c r="A75">
        <v>73</v>
      </c>
      <c r="B75" s="4">
        <v>1.48</v>
      </c>
      <c r="R75">
        <v>73</v>
      </c>
      <c r="S75" s="4">
        <v>1.48</v>
      </c>
      <c r="T75" s="4">
        <v>1.48</v>
      </c>
      <c r="U75" s="4">
        <v>1.48</v>
      </c>
      <c r="V75" s="4">
        <v>1.48</v>
      </c>
      <c r="W75" s="4">
        <v>1.48</v>
      </c>
      <c r="X75" s="4">
        <v>1.48</v>
      </c>
    </row>
    <row r="76" spans="1:24" x14ac:dyDescent="0.3">
      <c r="A76">
        <v>74</v>
      </c>
      <c r="B76" s="4">
        <v>1.08</v>
      </c>
      <c r="R76">
        <v>74</v>
      </c>
      <c r="S76" s="4">
        <v>1.08</v>
      </c>
      <c r="T76" s="4">
        <v>1.08</v>
      </c>
      <c r="U76" s="4">
        <v>1.08</v>
      </c>
      <c r="V76" s="4">
        <v>1.08</v>
      </c>
      <c r="W76" s="4">
        <v>1.08</v>
      </c>
      <c r="X76" s="4">
        <v>1.08</v>
      </c>
    </row>
    <row r="77" spans="1:24" x14ac:dyDescent="0.3">
      <c r="A77">
        <v>75</v>
      </c>
      <c r="B77" s="4">
        <v>1.69</v>
      </c>
      <c r="R77">
        <v>75</v>
      </c>
      <c r="S77" s="4">
        <v>1.69</v>
      </c>
      <c r="T77" s="4">
        <v>1.69</v>
      </c>
      <c r="U77" s="4">
        <v>1.69</v>
      </c>
      <c r="V77" s="4">
        <v>1.69</v>
      </c>
      <c r="W77" s="4">
        <v>1.69</v>
      </c>
      <c r="X77" s="4">
        <v>1.69</v>
      </c>
    </row>
    <row r="78" spans="1:24" x14ac:dyDescent="0.3">
      <c r="A78">
        <v>76</v>
      </c>
      <c r="B78" s="4">
        <v>2.6</v>
      </c>
      <c r="R78">
        <v>76</v>
      </c>
      <c r="S78" s="4">
        <v>2.6</v>
      </c>
      <c r="T78" s="4">
        <v>2.6</v>
      </c>
      <c r="U78" s="4">
        <v>2.6</v>
      </c>
      <c r="V78" s="4">
        <v>2.6</v>
      </c>
      <c r="W78" s="4">
        <v>2.6</v>
      </c>
      <c r="X78" s="4">
        <v>2.6</v>
      </c>
    </row>
    <row r="79" spans="1:24" x14ac:dyDescent="0.3">
      <c r="A79">
        <v>77</v>
      </c>
      <c r="B79" s="4">
        <v>3.75</v>
      </c>
      <c r="R79">
        <v>77</v>
      </c>
      <c r="S79" s="4">
        <v>3.75</v>
      </c>
      <c r="T79" s="4">
        <v>3.75</v>
      </c>
      <c r="U79" s="4">
        <v>3.75</v>
      </c>
      <c r="V79" s="4">
        <v>3.75</v>
      </c>
      <c r="W79" s="4">
        <v>3.75</v>
      </c>
      <c r="X79" s="4">
        <v>3.75</v>
      </c>
    </row>
    <row r="80" spans="1:24" x14ac:dyDescent="0.3">
      <c r="A80">
        <v>78</v>
      </c>
      <c r="B80" s="4">
        <v>3.94</v>
      </c>
      <c r="R80">
        <v>78</v>
      </c>
      <c r="S80" s="4">
        <v>3.94</v>
      </c>
      <c r="T80" s="4">
        <v>3.94</v>
      </c>
      <c r="U80" s="4">
        <v>3.94</v>
      </c>
      <c r="V80" s="4">
        <v>3.94</v>
      </c>
      <c r="W80" s="4">
        <v>3.94</v>
      </c>
      <c r="X80" s="4">
        <v>3.94</v>
      </c>
    </row>
    <row r="81" spans="1:24" x14ac:dyDescent="0.3">
      <c r="A81">
        <v>79</v>
      </c>
      <c r="B81" s="4">
        <v>3.8</v>
      </c>
      <c r="R81">
        <v>79</v>
      </c>
      <c r="S81" s="4">
        <v>3.8</v>
      </c>
      <c r="T81" s="4">
        <v>3.8</v>
      </c>
      <c r="U81" s="4">
        <v>3.8</v>
      </c>
      <c r="V81" s="4">
        <v>3.8</v>
      </c>
      <c r="W81" s="4">
        <v>3.8</v>
      </c>
      <c r="X81" s="4">
        <v>3.8</v>
      </c>
    </row>
    <row r="82" spans="1:24" x14ac:dyDescent="0.3">
      <c r="A82">
        <v>80</v>
      </c>
      <c r="B82" s="4">
        <v>4.29</v>
      </c>
      <c r="R82">
        <v>80</v>
      </c>
      <c r="S82" s="4">
        <v>4.29</v>
      </c>
      <c r="T82" s="4">
        <v>4.29</v>
      </c>
      <c r="U82" s="4">
        <v>4.29</v>
      </c>
      <c r="V82" s="4">
        <v>4.29</v>
      </c>
      <c r="W82" s="4">
        <v>4.29</v>
      </c>
      <c r="X82" s="4">
        <v>4.29</v>
      </c>
    </row>
    <row r="83" spans="1:24" x14ac:dyDescent="0.3">
      <c r="A83">
        <v>81</v>
      </c>
      <c r="B83" s="4">
        <v>4.46</v>
      </c>
      <c r="R83">
        <v>81</v>
      </c>
      <c r="S83" s="4">
        <v>4.46</v>
      </c>
      <c r="T83" s="4">
        <v>4.46</v>
      </c>
      <c r="U83" s="4">
        <v>4.46</v>
      </c>
      <c r="V83" s="4">
        <v>4.46</v>
      </c>
      <c r="W83" s="4">
        <v>4.46</v>
      </c>
      <c r="X83" s="4">
        <v>4.46</v>
      </c>
    </row>
    <row r="84" spans="1:24" x14ac:dyDescent="0.3">
      <c r="A84">
        <v>82</v>
      </c>
      <c r="B84" s="4">
        <v>5.28</v>
      </c>
      <c r="R84">
        <v>82</v>
      </c>
      <c r="S84" s="4">
        <v>5.28</v>
      </c>
      <c r="T84" s="4">
        <v>5.28</v>
      </c>
      <c r="U84" s="4">
        <v>5.28</v>
      </c>
      <c r="V84" s="4">
        <v>5.28</v>
      </c>
      <c r="W84" s="4">
        <v>5.28</v>
      </c>
      <c r="X84" s="4">
        <v>5.28</v>
      </c>
    </row>
    <row r="85" spans="1:24" x14ac:dyDescent="0.3">
      <c r="A85">
        <v>83</v>
      </c>
      <c r="B85" s="4">
        <v>6.41</v>
      </c>
      <c r="R85">
        <v>83</v>
      </c>
      <c r="S85" s="4">
        <v>6.41</v>
      </c>
      <c r="T85" s="4">
        <v>6.41</v>
      </c>
      <c r="U85" s="4">
        <v>6.41</v>
      </c>
      <c r="V85" s="4">
        <v>6.41</v>
      </c>
      <c r="W85" s="4">
        <v>6.41</v>
      </c>
      <c r="X85" s="4">
        <v>6.41</v>
      </c>
    </row>
    <row r="86" spans="1:24" x14ac:dyDescent="0.3">
      <c r="A86">
        <v>84</v>
      </c>
      <c r="B86" s="4">
        <v>7.25</v>
      </c>
      <c r="R86">
        <v>84</v>
      </c>
      <c r="S86" s="4">
        <v>7.25</v>
      </c>
      <c r="T86" s="4">
        <v>7.25</v>
      </c>
      <c r="U86" s="4">
        <v>7.25</v>
      </c>
      <c r="V86" s="4">
        <v>7.25</v>
      </c>
      <c r="W86" s="4">
        <v>7.25</v>
      </c>
      <c r="X86" s="4">
        <v>7.25</v>
      </c>
    </row>
    <row r="87" spans="1:24" x14ac:dyDescent="0.3">
      <c r="A87">
        <v>85</v>
      </c>
      <c r="B87" s="4">
        <v>7.24</v>
      </c>
      <c r="R87">
        <v>85</v>
      </c>
      <c r="S87" s="4">
        <v>7.24</v>
      </c>
      <c r="T87" s="4">
        <v>7.24</v>
      </c>
      <c r="U87" s="4">
        <v>7.24</v>
      </c>
      <c r="V87" s="4">
        <v>7.24</v>
      </c>
      <c r="W87" s="4">
        <v>7.24</v>
      </c>
      <c r="X87" s="4">
        <v>7.24</v>
      </c>
    </row>
    <row r="88" spans="1:24" x14ac:dyDescent="0.3">
      <c r="A88">
        <v>86</v>
      </c>
      <c r="B88" s="4">
        <v>7.37</v>
      </c>
      <c r="R88">
        <v>86</v>
      </c>
      <c r="S88" s="4">
        <v>7.37</v>
      </c>
      <c r="T88" s="4">
        <v>7.37</v>
      </c>
      <c r="U88" s="4">
        <v>7.37</v>
      </c>
      <c r="V88" s="4">
        <v>7.37</v>
      </c>
      <c r="W88" s="4">
        <v>7.37</v>
      </c>
      <c r="X88" s="4">
        <v>7.37</v>
      </c>
    </row>
    <row r="89" spans="1:24" x14ac:dyDescent="0.3">
      <c r="A89">
        <v>87</v>
      </c>
      <c r="B89" s="4">
        <v>6.99</v>
      </c>
      <c r="R89">
        <v>87</v>
      </c>
      <c r="S89" s="4">
        <v>6.99</v>
      </c>
      <c r="T89" s="4">
        <v>6.99</v>
      </c>
      <c r="U89" s="4">
        <v>6.99</v>
      </c>
      <c r="V89" s="4">
        <v>6.99</v>
      </c>
      <c r="W89" s="4">
        <v>6.99</v>
      </c>
      <c r="X89" s="4">
        <v>6.99</v>
      </c>
    </row>
    <row r="90" spans="1:24" x14ac:dyDescent="0.3">
      <c r="A90">
        <v>88</v>
      </c>
      <c r="B90" s="4">
        <v>5.72</v>
      </c>
      <c r="R90">
        <v>88</v>
      </c>
      <c r="S90" s="4">
        <v>5.72</v>
      </c>
      <c r="T90" s="4">
        <v>5.72</v>
      </c>
      <c r="U90" s="4">
        <v>5.72</v>
      </c>
      <c r="V90" s="4">
        <v>5.72</v>
      </c>
      <c r="W90" s="4">
        <v>5.72</v>
      </c>
      <c r="X90" s="4">
        <v>5.72</v>
      </c>
    </row>
    <row r="91" spans="1:24" x14ac:dyDescent="0.3">
      <c r="A91">
        <v>89</v>
      </c>
      <c r="B91" s="4">
        <v>3.41</v>
      </c>
      <c r="R91">
        <v>89</v>
      </c>
      <c r="S91" s="4">
        <v>3.41</v>
      </c>
      <c r="T91" s="4">
        <v>3.41</v>
      </c>
      <c r="U91" s="4">
        <v>3.41</v>
      </c>
      <c r="V91" s="4">
        <v>3.41</v>
      </c>
      <c r="W91" s="4">
        <v>3.41</v>
      </c>
      <c r="X91" s="4">
        <v>3.41</v>
      </c>
    </row>
    <row r="92" spans="1:24" x14ac:dyDescent="0.3">
      <c r="A92">
        <v>90</v>
      </c>
      <c r="B92" s="4">
        <v>1.92</v>
      </c>
      <c r="R92">
        <v>90</v>
      </c>
      <c r="S92" s="4">
        <v>1.92</v>
      </c>
      <c r="T92" s="4">
        <v>1.92</v>
      </c>
      <c r="U92" s="4">
        <v>1.92</v>
      </c>
      <c r="V92" s="4">
        <v>1.92</v>
      </c>
      <c r="W92" s="4">
        <v>1.92</v>
      </c>
      <c r="X92" s="4">
        <v>1.92</v>
      </c>
    </row>
    <row r="93" spans="1:24" x14ac:dyDescent="0.3">
      <c r="A93">
        <v>91</v>
      </c>
      <c r="B93" s="4">
        <v>1.18</v>
      </c>
      <c r="R93">
        <v>91</v>
      </c>
      <c r="S93" s="4">
        <v>1.18</v>
      </c>
      <c r="T93" s="4">
        <v>1.18</v>
      </c>
      <c r="U93" s="4">
        <v>1.18</v>
      </c>
      <c r="V93" s="4">
        <v>1.18</v>
      </c>
      <c r="W93" s="4">
        <v>1.18</v>
      </c>
      <c r="X93" s="4">
        <v>1.18</v>
      </c>
    </row>
    <row r="94" spans="1:24" x14ac:dyDescent="0.3">
      <c r="A94">
        <v>92</v>
      </c>
      <c r="B94" s="4">
        <v>1.34</v>
      </c>
      <c r="R94">
        <v>92</v>
      </c>
      <c r="S94" s="4">
        <v>1.34</v>
      </c>
      <c r="T94" s="4">
        <v>1.34</v>
      </c>
      <c r="U94" s="4">
        <v>1.34</v>
      </c>
      <c r="V94" s="4">
        <v>1.34</v>
      </c>
      <c r="W94" s="4">
        <v>1.34</v>
      </c>
      <c r="X94" s="4">
        <v>1.34</v>
      </c>
    </row>
    <row r="95" spans="1:24" x14ac:dyDescent="0.3">
      <c r="A95">
        <v>93</v>
      </c>
      <c r="B95" s="4">
        <v>2.14</v>
      </c>
      <c r="R95">
        <v>93</v>
      </c>
      <c r="S95" s="4">
        <v>2.14</v>
      </c>
      <c r="T95" s="4">
        <v>2.14</v>
      </c>
      <c r="U95" s="4">
        <v>2.14</v>
      </c>
      <c r="V95" s="4">
        <v>2.14</v>
      </c>
      <c r="W95" s="4">
        <v>2.14</v>
      </c>
      <c r="X95" s="4">
        <v>2.14</v>
      </c>
    </row>
    <row r="96" spans="1:24" x14ac:dyDescent="0.3">
      <c r="A96">
        <v>94</v>
      </c>
      <c r="B96" s="4">
        <v>3.16</v>
      </c>
      <c r="R96">
        <v>94</v>
      </c>
      <c r="S96" s="4">
        <v>3.16</v>
      </c>
      <c r="T96" s="4">
        <v>3.16</v>
      </c>
      <c r="U96" s="4">
        <v>3.16</v>
      </c>
      <c r="V96" s="4">
        <v>3.16</v>
      </c>
      <c r="W96" s="4">
        <v>3.16</v>
      </c>
      <c r="X96" s="4">
        <v>3.16</v>
      </c>
    </row>
    <row r="97" spans="1:24" x14ac:dyDescent="0.3">
      <c r="A97">
        <v>95</v>
      </c>
      <c r="B97" s="4">
        <v>4.09</v>
      </c>
      <c r="R97">
        <v>95</v>
      </c>
      <c r="S97" s="4">
        <v>4.09</v>
      </c>
      <c r="T97" s="4">
        <v>4.09</v>
      </c>
      <c r="U97" s="4">
        <v>4.09</v>
      </c>
      <c r="V97" s="4">
        <v>4.09</v>
      </c>
      <c r="W97" s="4">
        <v>4.09</v>
      </c>
      <c r="X97" s="4">
        <v>4.09</v>
      </c>
    </row>
    <row r="98" spans="1:24" x14ac:dyDescent="0.3">
      <c r="A98">
        <v>96</v>
      </c>
      <c r="B98" s="4">
        <v>4.04</v>
      </c>
      <c r="R98">
        <v>96</v>
      </c>
      <c r="S98" s="4">
        <v>4.04</v>
      </c>
      <c r="T98" s="4">
        <v>4.04</v>
      </c>
      <c r="U98" s="4">
        <v>4.04</v>
      </c>
      <c r="V98" s="4">
        <v>4.04</v>
      </c>
      <c r="W98" s="4">
        <v>4.04</v>
      </c>
      <c r="X98" s="4">
        <v>4.04</v>
      </c>
    </row>
    <row r="99" spans="1:24" x14ac:dyDescent="0.3">
      <c r="A99">
        <v>97</v>
      </c>
      <c r="B99" s="4">
        <v>4.22</v>
      </c>
      <c r="R99">
        <v>97</v>
      </c>
      <c r="S99" s="4">
        <v>4.22</v>
      </c>
      <c r="T99" s="4">
        <v>4.22</v>
      </c>
      <c r="U99" s="4">
        <v>4.22</v>
      </c>
      <c r="V99" s="4">
        <v>4.22</v>
      </c>
      <c r="W99" s="4">
        <v>4.22</v>
      </c>
      <c r="X99" s="4">
        <v>4.22</v>
      </c>
    </row>
    <row r="100" spans="1:24" x14ac:dyDescent="0.3">
      <c r="A100">
        <v>98</v>
      </c>
      <c r="B100" s="4">
        <v>5.28</v>
      </c>
      <c r="R100">
        <v>98</v>
      </c>
      <c r="S100" s="4">
        <v>5.28</v>
      </c>
      <c r="T100" s="4">
        <v>5.28</v>
      </c>
      <c r="U100" s="4">
        <v>5.28</v>
      </c>
      <c r="V100" s="4">
        <v>5.28</v>
      </c>
      <c r="W100" s="4">
        <v>5.28</v>
      </c>
      <c r="X100" s="4">
        <v>5.28</v>
      </c>
    </row>
    <row r="101" spans="1:24" x14ac:dyDescent="0.3">
      <c r="A101">
        <v>99</v>
      </c>
      <c r="B101" s="4">
        <v>6.15</v>
      </c>
      <c r="R101">
        <v>99</v>
      </c>
      <c r="S101" s="4">
        <v>6.15</v>
      </c>
      <c r="T101" s="4">
        <v>6.15</v>
      </c>
      <c r="U101" s="4">
        <v>6.15</v>
      </c>
      <c r="V101" s="4">
        <v>6.15</v>
      </c>
      <c r="W101" s="4">
        <v>6.15</v>
      </c>
      <c r="X101" s="4">
        <v>6.15</v>
      </c>
    </row>
    <row r="102" spans="1:24" x14ac:dyDescent="0.3">
      <c r="A102">
        <v>100</v>
      </c>
      <c r="B102" s="4">
        <v>7.06</v>
      </c>
      <c r="R102">
        <v>100</v>
      </c>
      <c r="S102" s="4">
        <v>7.06</v>
      </c>
      <c r="T102" s="4">
        <v>7.06</v>
      </c>
      <c r="U102" s="4">
        <v>7.06</v>
      </c>
      <c r="V102" s="4">
        <v>7.06</v>
      </c>
      <c r="W102" s="4">
        <v>7.06</v>
      </c>
      <c r="X102" s="4">
        <v>7.06</v>
      </c>
    </row>
    <row r="103" spans="1:24" x14ac:dyDescent="0.3">
      <c r="A103">
        <v>101</v>
      </c>
      <c r="B103" s="4">
        <v>7.25</v>
      </c>
      <c r="R103">
        <v>101</v>
      </c>
      <c r="S103" s="4">
        <v>7.25</v>
      </c>
      <c r="T103" s="4">
        <v>7.25</v>
      </c>
      <c r="U103" s="4">
        <v>7.25</v>
      </c>
      <c r="V103" s="4">
        <v>7.25</v>
      </c>
      <c r="W103" s="4">
        <v>7.25</v>
      </c>
      <c r="X103" s="4">
        <v>7.25</v>
      </c>
    </row>
    <row r="104" spans="1:24" x14ac:dyDescent="0.3">
      <c r="A104">
        <v>102</v>
      </c>
      <c r="B104" s="4">
        <v>7.65</v>
      </c>
      <c r="R104">
        <v>102</v>
      </c>
      <c r="S104" s="4">
        <v>7.65</v>
      </c>
      <c r="T104" s="4">
        <v>7.65</v>
      </c>
      <c r="U104" s="4">
        <v>7.65</v>
      </c>
      <c r="V104" s="4">
        <v>7.65</v>
      </c>
      <c r="W104" s="4">
        <v>7.65</v>
      </c>
      <c r="X104" s="4">
        <v>7.65</v>
      </c>
    </row>
    <row r="105" spans="1:24" x14ac:dyDescent="0.3">
      <c r="A105">
        <v>103</v>
      </c>
      <c r="B105" s="4">
        <v>8.2899999999999991</v>
      </c>
      <c r="R105">
        <v>103</v>
      </c>
      <c r="S105" s="4">
        <v>8.2899999999999991</v>
      </c>
      <c r="T105" s="4">
        <v>8.2899999999999991</v>
      </c>
      <c r="U105" s="4">
        <v>8.2899999999999991</v>
      </c>
      <c r="V105" s="4">
        <v>8.2899999999999991</v>
      </c>
      <c r="W105" s="4">
        <v>8.2899999999999991</v>
      </c>
      <c r="X105" s="4">
        <v>8.2899999999999991</v>
      </c>
    </row>
    <row r="106" spans="1:24" x14ac:dyDescent="0.3">
      <c r="A106">
        <v>104</v>
      </c>
      <c r="B106" s="4">
        <v>8.66</v>
      </c>
      <c r="R106">
        <v>104</v>
      </c>
      <c r="S106" s="4">
        <v>8.66</v>
      </c>
      <c r="T106" s="4">
        <v>8.66</v>
      </c>
      <c r="U106" s="4">
        <v>8.66</v>
      </c>
      <c r="V106" s="4">
        <v>8.66</v>
      </c>
      <c r="W106" s="4">
        <v>8.66</v>
      </c>
      <c r="X106" s="4">
        <v>8.66</v>
      </c>
    </row>
    <row r="107" spans="1:24" x14ac:dyDescent="0.3">
      <c r="A107">
        <v>105</v>
      </c>
      <c r="B107" s="4">
        <v>8.8000000000000007</v>
      </c>
      <c r="R107">
        <v>105</v>
      </c>
      <c r="S107" s="4">
        <v>8.8000000000000007</v>
      </c>
      <c r="T107" s="4">
        <v>8.8000000000000007</v>
      </c>
      <c r="U107" s="4">
        <v>8.8000000000000007</v>
      </c>
      <c r="V107" s="4">
        <v>8.8000000000000007</v>
      </c>
      <c r="W107" s="4">
        <v>8.8000000000000007</v>
      </c>
      <c r="X107" s="4">
        <v>8.8000000000000007</v>
      </c>
    </row>
    <row r="108" spans="1:24" x14ac:dyDescent="0.3">
      <c r="A108">
        <v>106</v>
      </c>
      <c r="B108" s="4">
        <v>8.76</v>
      </c>
      <c r="R108">
        <v>106</v>
      </c>
      <c r="S108" s="4">
        <v>8.76</v>
      </c>
      <c r="T108" s="4">
        <v>8.76</v>
      </c>
      <c r="U108" s="4">
        <v>8.76</v>
      </c>
      <c r="V108" s="4">
        <v>8.76</v>
      </c>
      <c r="W108" s="4">
        <v>8.76</v>
      </c>
      <c r="X108" s="4">
        <v>8.76</v>
      </c>
    </row>
    <row r="109" spans="1:24" x14ac:dyDescent="0.3">
      <c r="A109">
        <v>107</v>
      </c>
      <c r="B109" s="4">
        <v>8.4499999999999993</v>
      </c>
      <c r="R109">
        <v>107</v>
      </c>
      <c r="S109" s="4">
        <v>8.4499999999999993</v>
      </c>
      <c r="T109" s="4">
        <v>8.4499999999999993</v>
      </c>
      <c r="U109" s="4">
        <v>8.4499999999999993</v>
      </c>
      <c r="V109" s="4">
        <v>8.4499999999999993</v>
      </c>
      <c r="W109" s="4">
        <v>8.4499999999999993</v>
      </c>
      <c r="X109" s="4">
        <v>8.4499999999999993</v>
      </c>
    </row>
    <row r="110" spans="1:24" x14ac:dyDescent="0.3">
      <c r="A110">
        <v>108</v>
      </c>
      <c r="B110" s="4">
        <v>7.05</v>
      </c>
      <c r="R110">
        <v>108</v>
      </c>
      <c r="S110" s="4">
        <v>7.05</v>
      </c>
      <c r="T110" s="4">
        <v>7.05</v>
      </c>
      <c r="U110" s="4">
        <v>7.05</v>
      </c>
      <c r="V110" s="4">
        <v>7.05</v>
      </c>
      <c r="W110" s="4">
        <v>7.05</v>
      </c>
      <c r="X110" s="4">
        <v>7.05</v>
      </c>
    </row>
    <row r="111" spans="1:24" x14ac:dyDescent="0.3">
      <c r="A111">
        <v>109</v>
      </c>
      <c r="B111" s="4">
        <v>4.34</v>
      </c>
      <c r="R111">
        <v>109</v>
      </c>
      <c r="S111" s="4">
        <v>4.34</v>
      </c>
      <c r="T111" s="4">
        <v>4.34</v>
      </c>
      <c r="U111" s="4">
        <v>4.34</v>
      </c>
      <c r="V111" s="4">
        <v>4.34</v>
      </c>
      <c r="W111" s="4">
        <v>4.34</v>
      </c>
      <c r="X111" s="4">
        <v>4.34</v>
      </c>
    </row>
    <row r="112" spans="1:24" x14ac:dyDescent="0.3">
      <c r="A112">
        <v>110</v>
      </c>
      <c r="B112" s="4">
        <v>1.61</v>
      </c>
      <c r="R112">
        <v>110</v>
      </c>
      <c r="S112" s="4">
        <v>1.61</v>
      </c>
      <c r="T112" s="4">
        <v>1.61</v>
      </c>
      <c r="U112" s="4">
        <v>1.61</v>
      </c>
      <c r="V112" s="4">
        <v>1.61</v>
      </c>
      <c r="W112" s="4">
        <v>1.61</v>
      </c>
      <c r="X112" s="4">
        <v>1.61</v>
      </c>
    </row>
    <row r="113" spans="1:24" x14ac:dyDescent="0.3">
      <c r="A113">
        <v>111</v>
      </c>
      <c r="B113" s="4">
        <v>1.08</v>
      </c>
      <c r="R113">
        <v>111</v>
      </c>
      <c r="S113" s="4">
        <v>1.08</v>
      </c>
      <c r="T113" s="4">
        <v>1.08</v>
      </c>
      <c r="U113" s="4">
        <v>1.08</v>
      </c>
      <c r="V113" s="4">
        <v>1.08</v>
      </c>
      <c r="W113" s="4">
        <v>1.08</v>
      </c>
      <c r="X113" s="4">
        <v>1.08</v>
      </c>
    </row>
    <row r="114" spans="1:24" x14ac:dyDescent="0.3">
      <c r="A114">
        <v>112</v>
      </c>
      <c r="B114" s="4">
        <v>1.39</v>
      </c>
      <c r="R114">
        <v>112</v>
      </c>
      <c r="S114" s="4">
        <v>1.39</v>
      </c>
      <c r="T114" s="4">
        <v>1.39</v>
      </c>
      <c r="U114" s="4">
        <v>1.39</v>
      </c>
      <c r="V114" s="4">
        <v>1.39</v>
      </c>
      <c r="W114" s="4">
        <v>1.39</v>
      </c>
      <c r="X114" s="4">
        <v>1.39</v>
      </c>
    </row>
    <row r="115" spans="1:24" x14ac:dyDescent="0.3">
      <c r="A115">
        <v>113</v>
      </c>
      <c r="B115" s="4">
        <v>2.54</v>
      </c>
      <c r="R115">
        <v>113</v>
      </c>
      <c r="S115" s="4">
        <v>2.54</v>
      </c>
      <c r="T115" s="4">
        <v>2.54</v>
      </c>
      <c r="U115" s="4">
        <v>2.54</v>
      </c>
      <c r="V115" s="4">
        <v>2.54</v>
      </c>
      <c r="W115" s="4">
        <v>2.54</v>
      </c>
      <c r="X115" s="4">
        <v>2.54</v>
      </c>
    </row>
    <row r="116" spans="1:24" x14ac:dyDescent="0.3">
      <c r="A116">
        <v>114</v>
      </c>
      <c r="B116" s="4">
        <v>3.93</v>
      </c>
      <c r="R116">
        <v>114</v>
      </c>
      <c r="S116" s="4">
        <v>3.93</v>
      </c>
      <c r="T116" s="4">
        <v>3.93</v>
      </c>
      <c r="U116" s="4">
        <v>3.93</v>
      </c>
      <c r="V116" s="4">
        <v>3.93</v>
      </c>
      <c r="W116" s="4">
        <v>3.93</v>
      </c>
      <c r="X116" s="4">
        <v>3.93</v>
      </c>
    </row>
    <row r="117" spans="1:24" x14ac:dyDescent="0.3">
      <c r="A117">
        <v>115</v>
      </c>
      <c r="B117" s="4">
        <v>4.3099999999999996</v>
      </c>
      <c r="R117">
        <v>115</v>
      </c>
      <c r="S117" s="4">
        <v>4.3099999999999996</v>
      </c>
      <c r="T117" s="4">
        <v>4.3099999999999996</v>
      </c>
      <c r="U117" s="4">
        <v>4.3099999999999996</v>
      </c>
      <c r="V117" s="4">
        <v>4.3099999999999996</v>
      </c>
      <c r="W117" s="4">
        <v>4.3099999999999996</v>
      </c>
      <c r="X117" s="4">
        <v>4.3099999999999996</v>
      </c>
    </row>
    <row r="118" spans="1:24" x14ac:dyDescent="0.3">
      <c r="A118">
        <v>116</v>
      </c>
      <c r="B118" s="4">
        <v>4.3600000000000003</v>
      </c>
      <c r="R118">
        <v>116</v>
      </c>
      <c r="S118" s="4">
        <v>4.3600000000000003</v>
      </c>
      <c r="T118" s="4">
        <v>4.3600000000000003</v>
      </c>
      <c r="U118" s="4">
        <v>4.3600000000000003</v>
      </c>
      <c r="V118" s="4">
        <v>4.3600000000000003</v>
      </c>
      <c r="W118" s="4">
        <v>4.3600000000000003</v>
      </c>
      <c r="X118" s="4">
        <v>4.3600000000000003</v>
      </c>
    </row>
    <row r="119" spans="1:24" x14ac:dyDescent="0.3">
      <c r="A119">
        <v>117</v>
      </c>
      <c r="B119" s="4">
        <v>5.38</v>
      </c>
      <c r="R119">
        <v>117</v>
      </c>
      <c r="S119" s="4">
        <v>5.38</v>
      </c>
      <c r="T119" s="4">
        <v>5.38</v>
      </c>
      <c r="U119" s="4">
        <v>5.38</v>
      </c>
      <c r="V119" s="4">
        <v>5.38</v>
      </c>
      <c r="W119" s="4">
        <v>5.38</v>
      </c>
      <c r="X119" s="4">
        <v>5.38</v>
      </c>
    </row>
    <row r="120" spans="1:24" x14ac:dyDescent="0.3">
      <c r="A120">
        <v>118</v>
      </c>
      <c r="B120" s="4">
        <v>6.62</v>
      </c>
      <c r="R120">
        <v>118</v>
      </c>
      <c r="S120" s="4">
        <v>6.62</v>
      </c>
      <c r="T120" s="4">
        <v>6.62</v>
      </c>
      <c r="U120" s="4">
        <v>6.62</v>
      </c>
      <c r="V120" s="4">
        <v>6.62</v>
      </c>
      <c r="W120" s="4">
        <v>6.62</v>
      </c>
      <c r="X120" s="4">
        <v>6.62</v>
      </c>
    </row>
    <row r="121" spans="1:24" x14ac:dyDescent="0.3">
      <c r="A121">
        <v>119</v>
      </c>
      <c r="B121" s="4">
        <v>7.95</v>
      </c>
      <c r="R121">
        <v>119</v>
      </c>
      <c r="S121" s="4">
        <v>7.95</v>
      </c>
      <c r="T121" s="4">
        <v>7.95</v>
      </c>
      <c r="U121" s="4">
        <v>7.95</v>
      </c>
      <c r="V121" s="4">
        <v>7.95</v>
      </c>
      <c r="W121" s="4">
        <v>7.95</v>
      </c>
      <c r="X121" s="4">
        <v>7.95</v>
      </c>
    </row>
    <row r="122" spans="1:24" x14ac:dyDescent="0.3">
      <c r="A122">
        <v>120</v>
      </c>
      <c r="B122" s="4">
        <v>9.15</v>
      </c>
      <c r="R122">
        <v>120</v>
      </c>
      <c r="S122" s="4">
        <v>9.15</v>
      </c>
      <c r="T122" s="4">
        <v>9.15</v>
      </c>
      <c r="U122" s="4">
        <v>9.15</v>
      </c>
      <c r="V122" s="4">
        <v>9.15</v>
      </c>
      <c r="W122" s="4">
        <v>9.15</v>
      </c>
      <c r="X122" s="4">
        <v>9.15</v>
      </c>
    </row>
    <row r="123" spans="1:24" x14ac:dyDescent="0.3">
      <c r="A123">
        <v>121</v>
      </c>
      <c r="B123" s="4">
        <v>9.35</v>
      </c>
      <c r="R123">
        <v>121</v>
      </c>
      <c r="S123" s="4">
        <v>9.35</v>
      </c>
      <c r="T123" s="4">
        <v>9.35</v>
      </c>
      <c r="U123" s="4">
        <v>9.35</v>
      </c>
      <c r="V123" s="4">
        <v>9.35</v>
      </c>
      <c r="W123" s="4">
        <v>9.35</v>
      </c>
      <c r="X123" s="4">
        <v>9.35</v>
      </c>
    </row>
    <row r="124" spans="1:24" x14ac:dyDescent="0.3">
      <c r="A124">
        <v>122</v>
      </c>
      <c r="B124" s="4">
        <v>9.73</v>
      </c>
      <c r="R124">
        <v>122</v>
      </c>
      <c r="S124" s="4">
        <v>9.73</v>
      </c>
      <c r="T124" s="4">
        <v>9.73</v>
      </c>
      <c r="U124" s="4">
        <v>9.73</v>
      </c>
      <c r="V124" s="4">
        <v>9.73</v>
      </c>
      <c r="W124" s="4">
        <v>9.73</v>
      </c>
      <c r="X124" s="4">
        <v>9.73</v>
      </c>
    </row>
    <row r="125" spans="1:24" x14ac:dyDescent="0.3">
      <c r="A125">
        <v>123</v>
      </c>
      <c r="B125" s="4">
        <v>10.02</v>
      </c>
      <c r="R125">
        <v>123</v>
      </c>
      <c r="S125" s="4">
        <v>10.02</v>
      </c>
      <c r="T125" s="4">
        <v>10.02</v>
      </c>
      <c r="U125" s="4">
        <v>10.02</v>
      </c>
      <c r="V125" s="4">
        <v>10.02</v>
      </c>
      <c r="W125" s="4">
        <v>10.02</v>
      </c>
      <c r="X125" s="4">
        <v>10.02</v>
      </c>
    </row>
    <row r="126" spans="1:24" x14ac:dyDescent="0.3">
      <c r="A126">
        <v>124</v>
      </c>
      <c r="B126" s="4">
        <v>10</v>
      </c>
      <c r="R126">
        <v>124</v>
      </c>
      <c r="S126" s="4">
        <v>10</v>
      </c>
      <c r="T126" s="4">
        <v>10</v>
      </c>
      <c r="U126" s="4">
        <v>10</v>
      </c>
      <c r="V126" s="4">
        <v>10</v>
      </c>
      <c r="W126" s="4">
        <v>10</v>
      </c>
      <c r="X126" s="4">
        <v>10</v>
      </c>
    </row>
    <row r="127" spans="1:24" x14ac:dyDescent="0.3">
      <c r="A127">
        <v>125</v>
      </c>
      <c r="B127" s="4">
        <v>9.8800000000000008</v>
      </c>
      <c r="R127">
        <v>125</v>
      </c>
      <c r="S127" s="4">
        <v>9.8800000000000008</v>
      </c>
      <c r="T127" s="4">
        <v>9.8800000000000008</v>
      </c>
      <c r="U127" s="4">
        <v>9.8800000000000008</v>
      </c>
      <c r="V127" s="4">
        <v>9.8800000000000008</v>
      </c>
      <c r="W127" s="4">
        <v>9.8800000000000008</v>
      </c>
      <c r="X127" s="4">
        <v>9.8800000000000008</v>
      </c>
    </row>
    <row r="128" spans="1:24" x14ac:dyDescent="0.3">
      <c r="A128">
        <v>126</v>
      </c>
      <c r="B128" s="4">
        <v>9.83</v>
      </c>
      <c r="R128">
        <v>126</v>
      </c>
      <c r="S128" s="4">
        <v>9.83</v>
      </c>
      <c r="T128" s="4">
        <v>9.83</v>
      </c>
      <c r="U128" s="4">
        <v>9.83</v>
      </c>
      <c r="V128" s="4">
        <v>9.83</v>
      </c>
      <c r="W128" s="4">
        <v>9.83</v>
      </c>
      <c r="X128" s="4">
        <v>9.83</v>
      </c>
    </row>
    <row r="129" spans="1:24" x14ac:dyDescent="0.3">
      <c r="A129">
        <v>127</v>
      </c>
      <c r="B129" s="4">
        <v>9.7899999999999991</v>
      </c>
      <c r="R129">
        <v>127</v>
      </c>
      <c r="S129" s="4">
        <v>9.7899999999999991</v>
      </c>
      <c r="T129" s="4">
        <v>9.7899999999999991</v>
      </c>
      <c r="U129" s="4">
        <v>9.7899999999999991</v>
      </c>
      <c r="V129" s="4">
        <v>9.7899999999999991</v>
      </c>
      <c r="W129" s="4">
        <v>9.7899999999999991</v>
      </c>
      <c r="X129" s="4">
        <v>9.7899999999999991</v>
      </c>
    </row>
    <row r="130" spans="1:24" x14ac:dyDescent="0.3">
      <c r="A130">
        <v>128</v>
      </c>
      <c r="B130" s="4">
        <v>9.68</v>
      </c>
      <c r="R130">
        <v>128</v>
      </c>
      <c r="S130" s="4">
        <v>9.68</v>
      </c>
      <c r="T130" s="4">
        <v>9.68</v>
      </c>
      <c r="U130" s="4">
        <v>9.68</v>
      </c>
      <c r="V130" s="4">
        <v>9.68</v>
      </c>
      <c r="W130" s="4">
        <v>9.68</v>
      </c>
      <c r="X130" s="4">
        <v>9.68</v>
      </c>
    </row>
    <row r="131" spans="1:24" x14ac:dyDescent="0.3">
      <c r="A131">
        <v>129</v>
      </c>
      <c r="B131" s="4">
        <v>9.52</v>
      </c>
      <c r="R131">
        <v>129</v>
      </c>
      <c r="S131" s="4">
        <v>9.52</v>
      </c>
      <c r="T131" s="4">
        <v>9.52</v>
      </c>
      <c r="U131" s="4">
        <v>9.52</v>
      </c>
      <c r="V131" s="4">
        <v>9.52</v>
      </c>
      <c r="W131" s="4">
        <v>9.52</v>
      </c>
      <c r="X131" s="4">
        <v>9.52</v>
      </c>
    </row>
    <row r="132" spans="1:24" x14ac:dyDescent="0.3">
      <c r="A132">
        <v>130</v>
      </c>
      <c r="B132" s="4">
        <v>8.7799999999999994</v>
      </c>
      <c r="R132">
        <v>130</v>
      </c>
      <c r="S132" s="4">
        <v>8.7799999999999994</v>
      </c>
      <c r="T132" s="4">
        <v>8.7799999999999994</v>
      </c>
      <c r="U132" s="4">
        <v>8.7799999999999994</v>
      </c>
      <c r="V132" s="4">
        <v>8.7799999999999994</v>
      </c>
      <c r="W132" s="4">
        <v>8.7799999999999994</v>
      </c>
      <c r="X132" s="4">
        <v>8.7799999999999994</v>
      </c>
    </row>
    <row r="133" spans="1:24" x14ac:dyDescent="0.3">
      <c r="A133">
        <v>131</v>
      </c>
      <c r="B133" s="4">
        <v>7.29</v>
      </c>
      <c r="R133">
        <v>131</v>
      </c>
      <c r="S133" s="4">
        <v>7.29</v>
      </c>
      <c r="T133" s="4">
        <v>7.29</v>
      </c>
      <c r="U133" s="4">
        <v>7.29</v>
      </c>
      <c r="V133" s="4">
        <v>7.29</v>
      </c>
      <c r="W133" s="4">
        <v>7.29</v>
      </c>
      <c r="X133" s="4">
        <v>7.29</v>
      </c>
    </row>
    <row r="134" spans="1:24" x14ac:dyDescent="0.3">
      <c r="A134">
        <v>132</v>
      </c>
      <c r="B134" s="4">
        <v>5.53</v>
      </c>
      <c r="R134">
        <v>132</v>
      </c>
      <c r="S134" s="4">
        <v>5.53</v>
      </c>
      <c r="T134" s="4">
        <v>5.53</v>
      </c>
      <c r="U134" s="4">
        <v>5.53</v>
      </c>
      <c r="V134" s="4">
        <v>5.53</v>
      </c>
      <c r="W134" s="4">
        <v>5.53</v>
      </c>
      <c r="X134" s="4">
        <v>5.53</v>
      </c>
    </row>
    <row r="135" spans="1:24" x14ac:dyDescent="0.3">
      <c r="A135">
        <v>133</v>
      </c>
      <c r="B135" s="4">
        <v>4.5</v>
      </c>
      <c r="R135">
        <v>133</v>
      </c>
      <c r="S135" s="4">
        <v>4.5</v>
      </c>
      <c r="T135" s="4">
        <v>4.5</v>
      </c>
      <c r="U135" s="4">
        <v>4.5</v>
      </c>
      <c r="V135" s="4">
        <v>4.5</v>
      </c>
      <c r="W135" s="4">
        <v>4.5</v>
      </c>
      <c r="X135" s="4">
        <v>4.5</v>
      </c>
    </row>
    <row r="136" spans="1:24" x14ac:dyDescent="0.3">
      <c r="A136">
        <v>134</v>
      </c>
      <c r="B136" s="4">
        <v>3.48</v>
      </c>
      <c r="R136">
        <v>134</v>
      </c>
      <c r="S136" s="4">
        <v>3.48</v>
      </c>
      <c r="T136" s="4">
        <v>3.48</v>
      </c>
      <c r="U136" s="4">
        <v>3.48</v>
      </c>
      <c r="V136" s="4">
        <v>3.48</v>
      </c>
      <c r="W136" s="4">
        <v>3.48</v>
      </c>
      <c r="X136" s="4">
        <v>3.48</v>
      </c>
    </row>
    <row r="137" spans="1:24" x14ac:dyDescent="0.3">
      <c r="A137">
        <v>135</v>
      </c>
      <c r="B137" s="4">
        <v>2.94</v>
      </c>
      <c r="R137">
        <v>135</v>
      </c>
      <c r="S137" s="4">
        <v>2.94</v>
      </c>
      <c r="T137" s="4">
        <v>2.94</v>
      </c>
      <c r="U137" s="4">
        <v>2.94</v>
      </c>
      <c r="V137" s="4">
        <v>2.94</v>
      </c>
      <c r="W137" s="4">
        <v>2.94</v>
      </c>
      <c r="X137" s="4">
        <v>2.94</v>
      </c>
    </row>
    <row r="138" spans="1:24" x14ac:dyDescent="0.3">
      <c r="A138">
        <v>136</v>
      </c>
      <c r="B138" s="4">
        <v>2.02</v>
      </c>
      <c r="R138">
        <v>136</v>
      </c>
      <c r="S138" s="4">
        <v>2.02</v>
      </c>
      <c r="T138" s="4">
        <v>2.02</v>
      </c>
      <c r="U138" s="4">
        <v>2.02</v>
      </c>
      <c r="V138" s="4">
        <v>2.02</v>
      </c>
      <c r="W138" s="4">
        <v>2.02</v>
      </c>
      <c r="X138" s="4">
        <v>2.02</v>
      </c>
    </row>
    <row r="139" spans="1:24" x14ac:dyDescent="0.3">
      <c r="A139">
        <v>137</v>
      </c>
      <c r="B139" s="4">
        <v>1.73</v>
      </c>
      <c r="R139">
        <v>137</v>
      </c>
      <c r="S139" s="4">
        <v>1.73</v>
      </c>
      <c r="T139" s="4">
        <v>1.73</v>
      </c>
      <c r="U139" s="4">
        <v>1.73</v>
      </c>
      <c r="V139" s="4">
        <v>1.73</v>
      </c>
      <c r="W139" s="4">
        <v>1.73</v>
      </c>
      <c r="X139" s="4">
        <v>1.73</v>
      </c>
    </row>
    <row r="140" spans="1:24" x14ac:dyDescent="0.3">
      <c r="A140">
        <v>138</v>
      </c>
      <c r="B140" s="4">
        <v>1.41</v>
      </c>
      <c r="R140">
        <v>138</v>
      </c>
      <c r="S140" s="4">
        <v>1.41</v>
      </c>
      <c r="T140" s="4">
        <v>1.41</v>
      </c>
      <c r="U140" s="4">
        <v>1.41</v>
      </c>
      <c r="V140" s="4">
        <v>1.41</v>
      </c>
      <c r="W140" s="4">
        <v>1.41</v>
      </c>
      <c r="X140" s="4">
        <v>1.41</v>
      </c>
    </row>
    <row r="141" spans="1:24" x14ac:dyDescent="0.3">
      <c r="A141">
        <v>139</v>
      </c>
      <c r="B141" s="4">
        <v>1.48</v>
      </c>
      <c r="R141">
        <v>139</v>
      </c>
      <c r="S141" s="4">
        <v>1.48</v>
      </c>
      <c r="T141" s="4">
        <v>1.48</v>
      </c>
      <c r="U141" s="4">
        <v>1.48</v>
      </c>
      <c r="V141" s="4">
        <v>1.48</v>
      </c>
      <c r="W141" s="4">
        <v>1.48</v>
      </c>
      <c r="X141" s="4">
        <v>1.48</v>
      </c>
    </row>
    <row r="142" spans="1:24" x14ac:dyDescent="0.3">
      <c r="A142">
        <v>140</v>
      </c>
      <c r="B142" s="4">
        <v>1.65</v>
      </c>
      <c r="R142">
        <v>140</v>
      </c>
      <c r="S142" s="4">
        <v>1.65</v>
      </c>
      <c r="T142" s="4">
        <v>1.65</v>
      </c>
      <c r="U142" s="4">
        <v>1.65</v>
      </c>
      <c r="V142" s="4">
        <v>1.65</v>
      </c>
      <c r="W142" s="4">
        <v>1.65</v>
      </c>
      <c r="X142" s="4">
        <v>1.65</v>
      </c>
    </row>
    <row r="143" spans="1:24" x14ac:dyDescent="0.3">
      <c r="A143">
        <v>141</v>
      </c>
      <c r="B143" s="4">
        <v>1.1299999999999999</v>
      </c>
      <c r="R143">
        <v>141</v>
      </c>
      <c r="S143" s="4">
        <v>1.1299999999999999</v>
      </c>
      <c r="T143" s="4">
        <v>1.1299999999999999</v>
      </c>
      <c r="U143" s="4">
        <v>1.1299999999999999</v>
      </c>
      <c r="V143" s="4">
        <v>1.1299999999999999</v>
      </c>
      <c r="W143" s="4">
        <v>1.1299999999999999</v>
      </c>
      <c r="X143" s="4">
        <v>1.1299999999999999</v>
      </c>
    </row>
    <row r="144" spans="1:24" x14ac:dyDescent="0.3">
      <c r="A144">
        <v>142</v>
      </c>
      <c r="B144" s="4">
        <v>0.99</v>
      </c>
      <c r="R144">
        <v>142</v>
      </c>
      <c r="S144" s="4">
        <v>0.99</v>
      </c>
      <c r="T144" s="4">
        <v>0.99</v>
      </c>
      <c r="U144" s="4">
        <v>0.99</v>
      </c>
      <c r="V144" s="4">
        <v>0.99</v>
      </c>
      <c r="W144" s="4">
        <v>0.99</v>
      </c>
      <c r="X144" s="4">
        <v>0.99</v>
      </c>
    </row>
    <row r="145" spans="1:24" x14ac:dyDescent="0.3">
      <c r="A145">
        <v>143</v>
      </c>
      <c r="B145" s="4">
        <v>1.07</v>
      </c>
      <c r="R145">
        <v>143</v>
      </c>
      <c r="S145" s="4">
        <v>1.07</v>
      </c>
      <c r="T145" s="4">
        <v>1.07</v>
      </c>
      <c r="U145" s="4">
        <v>1.07</v>
      </c>
      <c r="V145" s="4">
        <v>1.07</v>
      </c>
      <c r="W145" s="4">
        <v>1.07</v>
      </c>
      <c r="X145" s="4">
        <v>1.07</v>
      </c>
    </row>
    <row r="146" spans="1:24" x14ac:dyDescent="0.3">
      <c r="A146">
        <v>144</v>
      </c>
      <c r="B146" s="4">
        <v>0.97</v>
      </c>
      <c r="R146">
        <v>144</v>
      </c>
      <c r="S146" s="4">
        <v>0.97</v>
      </c>
      <c r="T146" s="4">
        <v>0.97</v>
      </c>
      <c r="U146" s="4">
        <v>0.97</v>
      </c>
      <c r="V146" s="4">
        <v>0.97</v>
      </c>
      <c r="W146" s="4">
        <v>0.97</v>
      </c>
      <c r="X146" s="4">
        <v>0.97</v>
      </c>
    </row>
    <row r="147" spans="1:24" x14ac:dyDescent="0.3">
      <c r="A147">
        <v>145</v>
      </c>
      <c r="B147" s="4">
        <v>0.93</v>
      </c>
      <c r="R147">
        <v>145</v>
      </c>
      <c r="S147" s="4">
        <v>0.93</v>
      </c>
      <c r="T147" s="4">
        <v>0.93</v>
      </c>
      <c r="U147" s="4">
        <v>0.93</v>
      </c>
      <c r="V147" s="4">
        <v>0.93</v>
      </c>
      <c r="W147" s="4">
        <v>0.93</v>
      </c>
      <c r="X147" s="4">
        <v>0.93</v>
      </c>
    </row>
    <row r="148" spans="1:24" x14ac:dyDescent="0.3">
      <c r="A148">
        <v>146</v>
      </c>
      <c r="B148" s="4">
        <v>0</v>
      </c>
      <c r="R148">
        <v>146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</row>
    <row r="149" spans="1:24" x14ac:dyDescent="0.3">
      <c r="A149">
        <v>147</v>
      </c>
      <c r="C149" s="4">
        <v>0</v>
      </c>
      <c r="R149">
        <v>147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</row>
    <row r="150" spans="1:24" x14ac:dyDescent="0.3">
      <c r="A150">
        <v>148</v>
      </c>
      <c r="C150" s="4">
        <v>0.51</v>
      </c>
      <c r="R150">
        <v>148</v>
      </c>
      <c r="S150" s="4">
        <v>0.51</v>
      </c>
      <c r="T150" s="4">
        <v>0.4</v>
      </c>
      <c r="U150" s="4">
        <v>4.51</v>
      </c>
      <c r="V150" s="4">
        <v>2.0299999999999998</v>
      </c>
      <c r="W150" s="4">
        <v>1.3609256000000001</v>
      </c>
      <c r="X150" s="4">
        <v>0.51</v>
      </c>
    </row>
    <row r="151" spans="1:24" x14ac:dyDescent="0.3">
      <c r="A151">
        <v>149</v>
      </c>
      <c r="C151" s="4">
        <v>1.59</v>
      </c>
      <c r="R151">
        <v>149</v>
      </c>
      <c r="S151" s="4">
        <v>1.59</v>
      </c>
      <c r="T151" s="4">
        <v>0.77</v>
      </c>
      <c r="U151" s="4">
        <v>4.05</v>
      </c>
      <c r="V151" s="4">
        <v>3.27</v>
      </c>
      <c r="W151" s="4">
        <v>1.5240925999999999</v>
      </c>
      <c r="X151" s="4">
        <v>1.59</v>
      </c>
    </row>
    <row r="152" spans="1:24" x14ac:dyDescent="0.3">
      <c r="A152">
        <v>150</v>
      </c>
      <c r="C152" s="4">
        <v>2.73</v>
      </c>
      <c r="R152">
        <v>150</v>
      </c>
      <c r="S152" s="4">
        <v>2.73</v>
      </c>
      <c r="T152" s="4">
        <v>2.2799999999999998</v>
      </c>
      <c r="U152" s="4">
        <v>3.48</v>
      </c>
      <c r="V152" s="4">
        <v>3.99</v>
      </c>
      <c r="W152" s="4">
        <v>1.6085069000000001</v>
      </c>
      <c r="X152" s="4">
        <v>2.73</v>
      </c>
    </row>
    <row r="153" spans="1:24" x14ac:dyDescent="0.3">
      <c r="A153">
        <v>151</v>
      </c>
      <c r="C153" s="4">
        <v>4.17</v>
      </c>
      <c r="R153">
        <v>151</v>
      </c>
      <c r="S153" s="4">
        <v>4.17</v>
      </c>
      <c r="T153" s="4">
        <v>2.5</v>
      </c>
      <c r="U153" s="4">
        <v>3.12</v>
      </c>
      <c r="V153" s="4">
        <v>3.9399997999999998</v>
      </c>
      <c r="W153" s="4">
        <v>2.5535369999999999</v>
      </c>
      <c r="X153" s="4">
        <v>4.17</v>
      </c>
    </row>
    <row r="154" spans="1:24" x14ac:dyDescent="0.3">
      <c r="A154">
        <v>152</v>
      </c>
      <c r="C154" s="4">
        <v>5.32</v>
      </c>
      <c r="R154">
        <v>152</v>
      </c>
      <c r="S154" s="4">
        <v>5.32</v>
      </c>
      <c r="T154" s="4">
        <v>3.2</v>
      </c>
      <c r="U154" s="4">
        <v>2.6</v>
      </c>
      <c r="V154" s="4">
        <v>4.97</v>
      </c>
      <c r="W154" s="4">
        <v>3.1814979999999999</v>
      </c>
      <c r="X154" s="4">
        <v>5.32</v>
      </c>
    </row>
    <row r="155" spans="1:24" x14ac:dyDescent="0.3">
      <c r="A155">
        <v>153</v>
      </c>
      <c r="C155" s="4">
        <v>4.6500000000000004</v>
      </c>
      <c r="R155">
        <v>153</v>
      </c>
      <c r="S155" s="4">
        <v>4.6500000000000004</v>
      </c>
      <c r="T155" s="4">
        <v>3.43</v>
      </c>
      <c r="U155" s="4">
        <v>2.37</v>
      </c>
      <c r="V155" s="4">
        <v>6.3399996999999999</v>
      </c>
      <c r="W155" s="4">
        <v>2.8798710000000001</v>
      </c>
      <c r="X155" s="4">
        <v>4.6500000000000004</v>
      </c>
    </row>
    <row r="156" spans="1:24" x14ac:dyDescent="0.3">
      <c r="A156">
        <v>154</v>
      </c>
      <c r="C156" s="4">
        <v>5.69</v>
      </c>
      <c r="R156">
        <v>154</v>
      </c>
      <c r="S156" s="4">
        <v>5.69</v>
      </c>
      <c r="T156" s="4">
        <v>3.99</v>
      </c>
      <c r="U156" s="4">
        <v>2.5099999999999998</v>
      </c>
      <c r="V156" s="4">
        <v>7.52</v>
      </c>
      <c r="W156" s="4">
        <v>3.0090659999999998</v>
      </c>
      <c r="X156" s="4">
        <v>5.69</v>
      </c>
    </row>
    <row r="157" spans="1:24" x14ac:dyDescent="0.3">
      <c r="A157">
        <v>155</v>
      </c>
      <c r="C157" s="4">
        <v>6.87</v>
      </c>
      <c r="R157">
        <v>155</v>
      </c>
      <c r="S157" s="4">
        <v>6.87</v>
      </c>
      <c r="T157" s="4">
        <v>3.88</v>
      </c>
      <c r="U157" s="4">
        <v>2.48</v>
      </c>
      <c r="V157" s="4">
        <v>8.73</v>
      </c>
      <c r="W157" s="4">
        <v>3.3611361999999998</v>
      </c>
      <c r="X157" s="4">
        <v>6.87</v>
      </c>
    </row>
    <row r="158" spans="1:24" x14ac:dyDescent="0.3">
      <c r="A158">
        <v>156</v>
      </c>
      <c r="C158" s="4">
        <v>7.57</v>
      </c>
      <c r="R158">
        <v>156</v>
      </c>
      <c r="S158" s="4">
        <v>7.57</v>
      </c>
      <c r="T158" s="4">
        <v>3.82</v>
      </c>
      <c r="U158" s="4">
        <v>2.23</v>
      </c>
      <c r="V158" s="4">
        <v>9.8699999999999992</v>
      </c>
      <c r="W158" s="4">
        <v>4.3071957000000003</v>
      </c>
      <c r="X158" s="4">
        <v>7.57</v>
      </c>
    </row>
    <row r="159" spans="1:24" x14ac:dyDescent="0.3">
      <c r="A159">
        <v>157</v>
      </c>
      <c r="C159" s="4">
        <v>7.84</v>
      </c>
      <c r="R159">
        <v>157</v>
      </c>
      <c r="S159" s="4">
        <v>7.84</v>
      </c>
      <c r="T159" s="4">
        <v>4.55</v>
      </c>
      <c r="U159" s="4">
        <v>1.54</v>
      </c>
      <c r="V159" s="4">
        <v>9.8899989999999995</v>
      </c>
      <c r="W159" s="4">
        <v>4.8636103000000004</v>
      </c>
      <c r="X159" s="4">
        <v>7.84</v>
      </c>
    </row>
    <row r="160" spans="1:24" x14ac:dyDescent="0.3">
      <c r="A160">
        <v>158</v>
      </c>
      <c r="C160" s="4">
        <v>8.2899999999999991</v>
      </c>
      <c r="R160">
        <v>158</v>
      </c>
      <c r="S160" s="4">
        <v>8.2899999999999991</v>
      </c>
      <c r="T160" s="4">
        <v>4.8099999999999996</v>
      </c>
      <c r="U160" s="4">
        <v>1.36</v>
      </c>
      <c r="V160" s="4">
        <v>10.26</v>
      </c>
      <c r="W160" s="4">
        <v>5.0308950000000001</v>
      </c>
      <c r="X160" s="4">
        <v>8.2899999999999991</v>
      </c>
    </row>
    <row r="161" spans="1:24" x14ac:dyDescent="0.3">
      <c r="A161">
        <v>159</v>
      </c>
      <c r="C161" s="4">
        <v>7.84</v>
      </c>
      <c r="R161">
        <v>159</v>
      </c>
      <c r="S161" s="4">
        <v>7.84</v>
      </c>
      <c r="T161" s="4">
        <v>4.97</v>
      </c>
      <c r="U161" s="4">
        <v>1.44</v>
      </c>
      <c r="V161" s="4">
        <v>10.929999</v>
      </c>
      <c r="W161" s="4">
        <v>5.3067859999999998</v>
      </c>
      <c r="X161" s="4">
        <v>7.84</v>
      </c>
    </row>
    <row r="162" spans="1:24" x14ac:dyDescent="0.3">
      <c r="A162">
        <v>160</v>
      </c>
      <c r="C162" s="4">
        <v>6.46</v>
      </c>
      <c r="R162">
        <v>160</v>
      </c>
      <c r="S162" s="4">
        <v>6.46</v>
      </c>
      <c r="T162" s="4">
        <v>5.15</v>
      </c>
      <c r="U162" s="4">
        <v>1.41</v>
      </c>
      <c r="V162" s="4">
        <v>11.509999000000001</v>
      </c>
      <c r="W162" s="4">
        <v>5.1868559999999997</v>
      </c>
      <c r="X162" s="4">
        <v>6.46</v>
      </c>
    </row>
    <row r="163" spans="1:24" x14ac:dyDescent="0.3">
      <c r="A163">
        <v>161</v>
      </c>
      <c r="C163" s="4">
        <v>3.41</v>
      </c>
      <c r="R163">
        <v>161</v>
      </c>
      <c r="S163" s="4">
        <v>3.41</v>
      </c>
      <c r="T163" s="4">
        <v>5.26</v>
      </c>
      <c r="U163" s="4">
        <v>2.5299999999999998</v>
      </c>
      <c r="V163" s="4">
        <v>11.94</v>
      </c>
      <c r="W163" s="4">
        <v>5.2882559999999996</v>
      </c>
      <c r="X163" s="4">
        <v>3.41</v>
      </c>
    </row>
    <row r="164" spans="1:24" x14ac:dyDescent="0.3">
      <c r="A164">
        <v>162</v>
      </c>
      <c r="C164" s="4">
        <v>1.41</v>
      </c>
      <c r="R164">
        <v>162</v>
      </c>
      <c r="S164" s="4">
        <v>1.41</v>
      </c>
      <c r="T164" s="4">
        <v>5.33</v>
      </c>
      <c r="U164" s="4">
        <v>3.63</v>
      </c>
      <c r="V164" s="4">
        <v>11.849999</v>
      </c>
      <c r="W164" s="4">
        <v>5.0947203999999999</v>
      </c>
      <c r="X164" s="4">
        <v>1.41</v>
      </c>
    </row>
    <row r="165" spans="1:24" x14ac:dyDescent="0.3">
      <c r="A165">
        <v>163</v>
      </c>
      <c r="C165" s="4">
        <v>1.24</v>
      </c>
      <c r="R165">
        <v>163</v>
      </c>
      <c r="S165" s="4">
        <v>1.24</v>
      </c>
      <c r="T165" s="4">
        <v>5.16</v>
      </c>
      <c r="U165" s="4">
        <v>3.84</v>
      </c>
      <c r="V165" s="4">
        <v>11.62</v>
      </c>
      <c r="W165" s="4">
        <v>4.704561</v>
      </c>
      <c r="X165" s="4">
        <v>1.24</v>
      </c>
    </row>
    <row r="166" spans="1:24" x14ac:dyDescent="0.3">
      <c r="A166">
        <v>164</v>
      </c>
      <c r="C166" s="4">
        <v>2.04</v>
      </c>
      <c r="R166">
        <v>164</v>
      </c>
      <c r="S166" s="4">
        <v>2.04</v>
      </c>
      <c r="T166" s="4">
        <v>5.04</v>
      </c>
      <c r="U166" s="4">
        <v>3.99</v>
      </c>
      <c r="V166" s="4">
        <v>11.12</v>
      </c>
      <c r="W166" s="4">
        <v>4.7302970000000002</v>
      </c>
      <c r="X166" s="4">
        <v>2.04</v>
      </c>
    </row>
    <row r="167" spans="1:24" x14ac:dyDescent="0.3">
      <c r="A167">
        <v>165</v>
      </c>
      <c r="C167" s="4">
        <v>3.55</v>
      </c>
      <c r="R167">
        <v>165</v>
      </c>
      <c r="S167" s="4">
        <v>3.55</v>
      </c>
      <c r="T167" s="4">
        <v>5.0999999999999996</v>
      </c>
      <c r="U167" s="4">
        <v>4.37</v>
      </c>
      <c r="V167" s="4">
        <v>10.3</v>
      </c>
      <c r="W167" s="4">
        <v>4.6247790000000002</v>
      </c>
      <c r="X167" s="4">
        <v>3.55</v>
      </c>
    </row>
    <row r="168" spans="1:24" x14ac:dyDescent="0.3">
      <c r="A168">
        <v>166</v>
      </c>
      <c r="C168" s="4">
        <v>4.26</v>
      </c>
      <c r="R168">
        <v>166</v>
      </c>
      <c r="S168" s="4">
        <v>4.26</v>
      </c>
      <c r="T168" s="4">
        <v>4.21</v>
      </c>
      <c r="U168" s="4">
        <v>4.99</v>
      </c>
      <c r="V168" s="4">
        <v>8.7100000000000009</v>
      </c>
      <c r="W168" s="4">
        <v>4.8697866999999997</v>
      </c>
      <c r="X168" s="4">
        <v>4.26</v>
      </c>
    </row>
    <row r="169" spans="1:24" x14ac:dyDescent="0.3">
      <c r="A169">
        <v>167</v>
      </c>
      <c r="C169" s="4">
        <v>4.29</v>
      </c>
      <c r="R169">
        <v>167</v>
      </c>
      <c r="S169" s="4">
        <v>4.29</v>
      </c>
      <c r="T169" s="4">
        <v>2.85</v>
      </c>
      <c r="U169" s="4">
        <v>5.29</v>
      </c>
      <c r="V169" s="4">
        <v>7.2799997000000003</v>
      </c>
      <c r="W169" s="4">
        <v>5.0700139999999996</v>
      </c>
      <c r="X169" s="4">
        <v>4.29</v>
      </c>
    </row>
    <row r="170" spans="1:24" x14ac:dyDescent="0.3">
      <c r="A170">
        <v>168</v>
      </c>
      <c r="C170" s="4">
        <v>4.3600000000000003</v>
      </c>
      <c r="R170">
        <v>168</v>
      </c>
      <c r="S170" s="4">
        <v>4.3600000000000003</v>
      </c>
      <c r="T170" s="4">
        <v>1.87</v>
      </c>
      <c r="U170" s="4">
        <v>5.4</v>
      </c>
      <c r="V170" s="4">
        <v>5.66</v>
      </c>
      <c r="W170" s="4">
        <v>5.5039249999999997</v>
      </c>
      <c r="X170" s="4">
        <v>4.3600000000000003</v>
      </c>
    </row>
    <row r="171" spans="1:24" x14ac:dyDescent="0.3">
      <c r="A171">
        <v>169</v>
      </c>
      <c r="C171" s="4">
        <v>4.76</v>
      </c>
      <c r="R171">
        <v>169</v>
      </c>
      <c r="S171" s="4">
        <v>4.76</v>
      </c>
      <c r="T171" s="4">
        <v>1.59</v>
      </c>
      <c r="U171" s="4">
        <v>5.49</v>
      </c>
      <c r="V171" s="4">
        <v>4.5499996999999999</v>
      </c>
      <c r="W171" s="4">
        <v>5.2172245999999998</v>
      </c>
      <c r="X171" s="4">
        <v>4.76</v>
      </c>
    </row>
    <row r="172" spans="1:24" x14ac:dyDescent="0.3">
      <c r="A172">
        <v>170</v>
      </c>
      <c r="C172" s="4">
        <v>5.73</v>
      </c>
      <c r="R172">
        <v>170</v>
      </c>
      <c r="S172" s="4">
        <v>5.73</v>
      </c>
      <c r="T172" s="4">
        <v>1.38</v>
      </c>
      <c r="U172" s="4">
        <v>5.38</v>
      </c>
      <c r="V172" s="4">
        <v>4.0099998000000001</v>
      </c>
      <c r="W172" s="4">
        <v>4.8672132000000001</v>
      </c>
      <c r="X172" s="4">
        <v>5.73</v>
      </c>
    </row>
    <row r="173" spans="1:24" x14ac:dyDescent="0.3">
      <c r="A173">
        <v>171</v>
      </c>
      <c r="C173" s="4">
        <v>6.75</v>
      </c>
      <c r="R173">
        <v>171</v>
      </c>
      <c r="S173" s="4">
        <v>6.75</v>
      </c>
      <c r="T173" s="4">
        <v>1.19</v>
      </c>
      <c r="U173" s="4">
        <v>5.65</v>
      </c>
      <c r="V173" s="4">
        <v>4.5499996999999999</v>
      </c>
      <c r="W173" s="4">
        <v>4.9022145000000004</v>
      </c>
      <c r="X173" s="4">
        <v>6.75</v>
      </c>
    </row>
    <row r="174" spans="1:24" x14ac:dyDescent="0.3">
      <c r="A174">
        <v>172</v>
      </c>
      <c r="C174" s="4">
        <v>6.88</v>
      </c>
      <c r="R174">
        <v>172</v>
      </c>
      <c r="S174" s="4">
        <v>6.88</v>
      </c>
      <c r="T174" s="4">
        <v>1.19</v>
      </c>
      <c r="U174" s="4">
        <v>5.33</v>
      </c>
      <c r="V174" s="4">
        <v>4.88</v>
      </c>
      <c r="W174" s="4">
        <v>4.5537476999999997</v>
      </c>
      <c r="X174" s="4">
        <v>6.88</v>
      </c>
    </row>
    <row r="175" spans="1:24" x14ac:dyDescent="0.3">
      <c r="A175">
        <v>173</v>
      </c>
      <c r="C175" s="4">
        <v>7.15</v>
      </c>
      <c r="R175">
        <v>173</v>
      </c>
      <c r="S175" s="4">
        <v>7.15</v>
      </c>
      <c r="T175" s="4">
        <v>1.89</v>
      </c>
      <c r="U175" s="4">
        <v>5.13</v>
      </c>
      <c r="V175" s="4">
        <v>5.44</v>
      </c>
      <c r="W175" s="4">
        <v>4.5511736999999997</v>
      </c>
      <c r="X175" s="4">
        <v>7.15</v>
      </c>
    </row>
    <row r="176" spans="1:24" x14ac:dyDescent="0.3">
      <c r="A176">
        <v>174</v>
      </c>
      <c r="C176" s="4">
        <v>7.54</v>
      </c>
      <c r="R176">
        <v>174</v>
      </c>
      <c r="S176" s="4">
        <v>7.54</v>
      </c>
      <c r="T176" s="4">
        <v>1.85</v>
      </c>
      <c r="U176" s="4">
        <v>5.1100000000000003</v>
      </c>
      <c r="V176" s="4">
        <v>5.96</v>
      </c>
      <c r="W176" s="4">
        <v>4.4281553999999996</v>
      </c>
      <c r="X176" s="4">
        <v>7.54</v>
      </c>
    </row>
    <row r="177" spans="1:24" x14ac:dyDescent="0.3">
      <c r="A177">
        <v>175</v>
      </c>
      <c r="C177" s="4">
        <v>7.91</v>
      </c>
      <c r="R177">
        <v>175</v>
      </c>
      <c r="S177" s="4">
        <v>7.91</v>
      </c>
      <c r="T177" s="4">
        <v>2.5099999999999998</v>
      </c>
      <c r="U177" s="4">
        <v>4.99</v>
      </c>
      <c r="V177" s="4">
        <v>6.56</v>
      </c>
      <c r="W177" s="4">
        <v>3.9458606000000001</v>
      </c>
      <c r="X177" s="4">
        <v>7.91</v>
      </c>
    </row>
    <row r="178" spans="1:24" x14ac:dyDescent="0.3">
      <c r="A178">
        <v>176</v>
      </c>
      <c r="C178" s="4">
        <v>8.26</v>
      </c>
      <c r="R178">
        <v>176</v>
      </c>
      <c r="S178" s="4">
        <v>8.26</v>
      </c>
      <c r="T178" s="4">
        <v>3.74</v>
      </c>
      <c r="U178" s="4">
        <v>4.87</v>
      </c>
      <c r="V178" s="4">
        <v>7.0699997000000003</v>
      </c>
      <c r="W178" s="4">
        <v>3.6895289999999998</v>
      </c>
      <c r="X178" s="4">
        <v>8.26</v>
      </c>
    </row>
    <row r="179" spans="1:24" x14ac:dyDescent="0.3">
      <c r="A179">
        <v>177</v>
      </c>
      <c r="C179" s="4">
        <v>8.51</v>
      </c>
      <c r="R179">
        <v>177</v>
      </c>
      <c r="S179" s="4">
        <v>8.51</v>
      </c>
      <c r="T179" s="4">
        <v>4.42</v>
      </c>
      <c r="U179" s="4">
        <v>4.97</v>
      </c>
      <c r="V179" s="4">
        <v>7.64</v>
      </c>
      <c r="W179" s="4">
        <v>3.4512124000000002</v>
      </c>
      <c r="X179" s="4">
        <v>8.51</v>
      </c>
    </row>
    <row r="180" spans="1:24" x14ac:dyDescent="0.3">
      <c r="A180">
        <v>178</v>
      </c>
      <c r="C180" s="4">
        <v>8.64</v>
      </c>
      <c r="R180">
        <v>178</v>
      </c>
      <c r="S180" s="4">
        <v>8.64</v>
      </c>
      <c r="T180" s="4">
        <v>5</v>
      </c>
      <c r="U180" s="4">
        <v>5.03</v>
      </c>
      <c r="V180" s="4">
        <v>8.36</v>
      </c>
      <c r="W180" s="4">
        <v>3.4908462</v>
      </c>
      <c r="X180" s="4">
        <v>8.64</v>
      </c>
    </row>
    <row r="181" spans="1:24" x14ac:dyDescent="0.3">
      <c r="A181">
        <v>179</v>
      </c>
      <c r="C181" s="4">
        <v>8.57</v>
      </c>
      <c r="R181">
        <v>179</v>
      </c>
      <c r="S181" s="4">
        <v>8.57</v>
      </c>
      <c r="T181" s="4">
        <v>5.2</v>
      </c>
      <c r="U181" s="4">
        <v>4.67</v>
      </c>
      <c r="V181" s="4">
        <v>9.07</v>
      </c>
      <c r="W181" s="4">
        <v>3.4913609999999999</v>
      </c>
      <c r="X181" s="4">
        <v>8.57</v>
      </c>
    </row>
    <row r="182" spans="1:24" x14ac:dyDescent="0.3">
      <c r="A182">
        <v>180</v>
      </c>
      <c r="C182" s="4">
        <v>7.58</v>
      </c>
      <c r="R182">
        <v>180</v>
      </c>
      <c r="S182" s="4">
        <v>7.58</v>
      </c>
      <c r="T182" s="4">
        <v>5.68</v>
      </c>
      <c r="U182" s="4">
        <v>3.63</v>
      </c>
      <c r="V182" s="4">
        <v>9.8499990000000004</v>
      </c>
      <c r="W182" s="4">
        <v>3.4661396</v>
      </c>
      <c r="X182" s="4">
        <v>7.58</v>
      </c>
    </row>
    <row r="183" spans="1:24" x14ac:dyDescent="0.3">
      <c r="A183">
        <v>181</v>
      </c>
      <c r="C183" s="4">
        <v>5.8</v>
      </c>
      <c r="R183">
        <v>181</v>
      </c>
      <c r="S183" s="4">
        <v>5.8</v>
      </c>
      <c r="T183" s="4">
        <v>5.46</v>
      </c>
      <c r="U183" s="4">
        <v>2.29</v>
      </c>
      <c r="V183" s="4">
        <v>10.29</v>
      </c>
      <c r="W183" s="4">
        <v>3.4913609999999999</v>
      </c>
      <c r="X183" s="4">
        <v>5.8</v>
      </c>
    </row>
    <row r="184" spans="1:24" x14ac:dyDescent="0.3">
      <c r="A184">
        <v>182</v>
      </c>
      <c r="C184" s="4">
        <v>3.11</v>
      </c>
      <c r="R184">
        <v>182</v>
      </c>
      <c r="S184" s="4">
        <v>3.11</v>
      </c>
      <c r="T184" s="4">
        <v>5.43</v>
      </c>
      <c r="U184" s="4">
        <v>1.65</v>
      </c>
      <c r="V184" s="4">
        <v>10.679999</v>
      </c>
      <c r="W184" s="4">
        <v>3.5212146999999998</v>
      </c>
      <c r="X184" s="4">
        <v>3.11</v>
      </c>
    </row>
    <row r="185" spans="1:24" x14ac:dyDescent="0.3">
      <c r="A185">
        <v>183</v>
      </c>
      <c r="C185" s="4">
        <v>1.54</v>
      </c>
      <c r="R185">
        <v>183</v>
      </c>
      <c r="S185" s="4">
        <v>1.54</v>
      </c>
      <c r="T185" s="4">
        <v>5.74</v>
      </c>
      <c r="U185" s="4">
        <v>1.3</v>
      </c>
      <c r="V185" s="4">
        <v>11.34</v>
      </c>
      <c r="W185" s="4">
        <v>3.7193828</v>
      </c>
      <c r="X185" s="4">
        <v>1.54</v>
      </c>
    </row>
    <row r="186" spans="1:24" x14ac:dyDescent="0.3">
      <c r="A186">
        <v>184</v>
      </c>
      <c r="C186" s="4">
        <v>0.97</v>
      </c>
      <c r="R186">
        <v>184</v>
      </c>
      <c r="S186" s="4">
        <v>0.97</v>
      </c>
      <c r="T186" s="4">
        <v>5.64</v>
      </c>
      <c r="U186" s="4">
        <v>1.1499999999999999</v>
      </c>
      <c r="V186" s="4">
        <v>12.259999000000001</v>
      </c>
      <c r="W186" s="4">
        <v>3.5361416000000001</v>
      </c>
      <c r="X186" s="4">
        <v>0.97</v>
      </c>
    </row>
    <row r="187" spans="1:24" x14ac:dyDescent="0.3">
      <c r="A187">
        <v>185</v>
      </c>
      <c r="C187" s="4">
        <v>2.2999999999999998</v>
      </c>
      <c r="R187">
        <v>185</v>
      </c>
      <c r="S187" s="4">
        <v>2.2999999999999998</v>
      </c>
      <c r="T187" s="4">
        <v>5</v>
      </c>
      <c r="U187" s="4">
        <v>1.24</v>
      </c>
      <c r="V187" s="4">
        <v>12.599999</v>
      </c>
      <c r="W187" s="4">
        <v>4.0143184999999999</v>
      </c>
      <c r="X187" s="4">
        <v>2.2999999999999998</v>
      </c>
    </row>
    <row r="188" spans="1:24" x14ac:dyDescent="0.3">
      <c r="A188">
        <v>186</v>
      </c>
      <c r="C188" s="4">
        <v>3.53</v>
      </c>
      <c r="R188">
        <v>186</v>
      </c>
      <c r="S188" s="4">
        <v>3.53</v>
      </c>
      <c r="T188" s="4">
        <v>4.32</v>
      </c>
      <c r="U188" s="4">
        <v>1.1599999999999999</v>
      </c>
      <c r="V188" s="4">
        <v>12</v>
      </c>
      <c r="W188" s="4">
        <v>4.5671299999999997</v>
      </c>
      <c r="X188" s="4">
        <v>3.53</v>
      </c>
    </row>
    <row r="189" spans="1:24" x14ac:dyDescent="0.3">
      <c r="A189">
        <v>187</v>
      </c>
      <c r="C189" s="4">
        <v>4.6500000000000004</v>
      </c>
      <c r="R189">
        <v>187</v>
      </c>
      <c r="S189" s="4">
        <v>4.6500000000000004</v>
      </c>
      <c r="T189" s="4">
        <v>4.32</v>
      </c>
      <c r="U189" s="4">
        <v>1.92</v>
      </c>
      <c r="V189" s="4">
        <v>11.179999</v>
      </c>
      <c r="W189" s="4">
        <v>4.9603780000000004</v>
      </c>
      <c r="X189" s="4">
        <v>4.6500000000000004</v>
      </c>
    </row>
    <row r="190" spans="1:24" x14ac:dyDescent="0.3">
      <c r="A190">
        <v>188</v>
      </c>
      <c r="C190" s="4">
        <v>4.49</v>
      </c>
      <c r="R190">
        <v>188</v>
      </c>
      <c r="S190" s="4">
        <v>4.49</v>
      </c>
      <c r="T190" s="4">
        <v>4.22</v>
      </c>
      <c r="U190" s="4">
        <v>2.84</v>
      </c>
      <c r="V190" s="4">
        <v>10.49</v>
      </c>
      <c r="W190" s="4">
        <v>4.7400770000000003</v>
      </c>
      <c r="X190" s="4">
        <v>4.49</v>
      </c>
    </row>
    <row r="191" spans="1:24" x14ac:dyDescent="0.3">
      <c r="A191">
        <v>189</v>
      </c>
      <c r="C191" s="4">
        <v>4.05</v>
      </c>
      <c r="R191">
        <v>189</v>
      </c>
      <c r="S191" s="4">
        <v>4.05</v>
      </c>
      <c r="T191" s="4">
        <v>4.21</v>
      </c>
      <c r="U191" s="4">
        <v>3.68</v>
      </c>
      <c r="V191" s="4">
        <v>9.7899999999999991</v>
      </c>
      <c r="W191" s="4">
        <v>4.3998455999999999</v>
      </c>
      <c r="X191" s="4">
        <v>4.05</v>
      </c>
    </row>
    <row r="192" spans="1:24" x14ac:dyDescent="0.3">
      <c r="A192">
        <v>190</v>
      </c>
      <c r="C192" s="4">
        <v>4.58</v>
      </c>
      <c r="R192">
        <v>190</v>
      </c>
      <c r="S192" s="4">
        <v>4.58</v>
      </c>
      <c r="T192" s="4">
        <v>3.78</v>
      </c>
      <c r="U192" s="4">
        <v>3.53</v>
      </c>
      <c r="V192" s="4">
        <v>9.0299999999999994</v>
      </c>
      <c r="W192" s="4">
        <v>4.2495465000000001</v>
      </c>
      <c r="X192" s="4">
        <v>4.58</v>
      </c>
    </row>
    <row r="193" spans="1:24" x14ac:dyDescent="0.3">
      <c r="A193">
        <v>191</v>
      </c>
      <c r="C193" s="4">
        <v>4.6399999999999997</v>
      </c>
      <c r="R193">
        <v>191</v>
      </c>
      <c r="S193" s="4">
        <v>4.6399999999999997</v>
      </c>
      <c r="T193" s="4">
        <v>3.26</v>
      </c>
      <c r="U193" s="4">
        <v>3.74</v>
      </c>
      <c r="V193" s="4">
        <v>8.3699999999999992</v>
      </c>
      <c r="W193" s="4">
        <v>4.078144</v>
      </c>
      <c r="X193" s="4">
        <v>4.6399999999999997</v>
      </c>
    </row>
    <row r="194" spans="1:24" x14ac:dyDescent="0.3">
      <c r="A194">
        <v>192</v>
      </c>
      <c r="C194" s="4">
        <v>4.46</v>
      </c>
      <c r="R194">
        <v>192</v>
      </c>
      <c r="S194" s="4">
        <v>4.46</v>
      </c>
      <c r="T194" s="4">
        <v>2.59</v>
      </c>
      <c r="U194" s="4">
        <v>4.3499999999999996</v>
      </c>
      <c r="V194" s="4">
        <v>7.77</v>
      </c>
      <c r="W194" s="4">
        <v>3.5119498</v>
      </c>
      <c r="X194" s="4">
        <v>4.46</v>
      </c>
    </row>
    <row r="195" spans="1:24" x14ac:dyDescent="0.3">
      <c r="A195">
        <v>193</v>
      </c>
      <c r="C195" s="4">
        <v>3.19</v>
      </c>
      <c r="R195">
        <v>193</v>
      </c>
      <c r="S195" s="4">
        <v>3.19</v>
      </c>
      <c r="T195" s="4">
        <v>1.9</v>
      </c>
      <c r="U195" s="4">
        <v>4.45</v>
      </c>
      <c r="V195" s="4">
        <v>7.31</v>
      </c>
      <c r="W195" s="4">
        <v>3.3673126999999998</v>
      </c>
      <c r="X195" s="4">
        <v>3.19</v>
      </c>
    </row>
    <row r="196" spans="1:24" x14ac:dyDescent="0.3">
      <c r="A196">
        <v>194</v>
      </c>
      <c r="C196" s="4">
        <v>1.75</v>
      </c>
      <c r="R196">
        <v>194</v>
      </c>
      <c r="S196" s="4">
        <v>1.75</v>
      </c>
      <c r="T196" s="4">
        <v>1.64</v>
      </c>
      <c r="U196" s="4">
        <v>4.66</v>
      </c>
      <c r="V196" s="4">
        <v>6.7599998000000001</v>
      </c>
      <c r="W196" s="4">
        <v>3.0672296999999999</v>
      </c>
      <c r="X196" s="4">
        <v>1.75</v>
      </c>
    </row>
    <row r="197" spans="1:24" x14ac:dyDescent="0.3">
      <c r="A197">
        <v>195</v>
      </c>
      <c r="C197" s="4">
        <v>1.47</v>
      </c>
      <c r="R197">
        <v>195</v>
      </c>
      <c r="S197" s="4">
        <v>1.47</v>
      </c>
      <c r="T197" s="4">
        <v>1.2</v>
      </c>
      <c r="U197" s="4">
        <v>4.8</v>
      </c>
      <c r="V197" s="4">
        <v>4.38</v>
      </c>
      <c r="W197" s="4">
        <v>2.5854496999999999</v>
      </c>
      <c r="X197" s="4">
        <v>1.47</v>
      </c>
    </row>
    <row r="198" spans="1:24" x14ac:dyDescent="0.3">
      <c r="A198">
        <v>196</v>
      </c>
      <c r="C198" s="4">
        <v>2.27</v>
      </c>
      <c r="R198">
        <v>196</v>
      </c>
      <c r="S198" s="4">
        <v>2.27</v>
      </c>
      <c r="T198" s="4">
        <v>1.31</v>
      </c>
      <c r="U198" s="4">
        <v>4.83</v>
      </c>
      <c r="V198" s="4">
        <v>2.0099999999999998</v>
      </c>
      <c r="W198" s="4">
        <v>2.3383829999999999</v>
      </c>
      <c r="X198" s="4">
        <v>2.27</v>
      </c>
    </row>
    <row r="199" spans="1:24" x14ac:dyDescent="0.3">
      <c r="A199">
        <v>197</v>
      </c>
      <c r="C199" s="4">
        <v>3.79</v>
      </c>
      <c r="R199">
        <v>197</v>
      </c>
      <c r="S199" s="4">
        <v>3.79</v>
      </c>
      <c r="T199" s="4">
        <v>1.85</v>
      </c>
      <c r="U199" s="4">
        <v>5.03</v>
      </c>
      <c r="V199" s="4">
        <v>1.0799999</v>
      </c>
      <c r="W199" s="4">
        <v>1.9847688999999999</v>
      </c>
      <c r="X199" s="4">
        <v>3.79</v>
      </c>
    </row>
    <row r="200" spans="1:24" x14ac:dyDescent="0.3">
      <c r="A200">
        <v>198</v>
      </c>
      <c r="C200" s="4">
        <v>4.3</v>
      </c>
      <c r="R200">
        <v>198</v>
      </c>
      <c r="S200" s="4">
        <v>4.3</v>
      </c>
      <c r="T200" s="4">
        <v>2.2200000000000002</v>
      </c>
      <c r="U200" s="4">
        <v>5</v>
      </c>
      <c r="V200" s="4">
        <v>0.32</v>
      </c>
      <c r="W200" s="4">
        <v>2.7002326999999999</v>
      </c>
      <c r="X200" s="4">
        <v>4.3</v>
      </c>
    </row>
    <row r="201" spans="1:24" x14ac:dyDescent="0.3">
      <c r="A201">
        <v>199</v>
      </c>
      <c r="C201" s="4">
        <v>4.51</v>
      </c>
      <c r="R201">
        <v>199</v>
      </c>
      <c r="S201" s="4">
        <v>4.51</v>
      </c>
      <c r="T201" s="4">
        <v>2.57</v>
      </c>
      <c r="U201" s="4">
        <v>5.15</v>
      </c>
      <c r="V201" s="4">
        <v>0.39999997999999998</v>
      </c>
      <c r="W201" s="4">
        <v>3.8264450000000001</v>
      </c>
      <c r="X201" s="4">
        <v>4.51</v>
      </c>
    </row>
    <row r="202" spans="1:24" x14ac:dyDescent="0.3">
      <c r="A202">
        <v>200</v>
      </c>
      <c r="C202" s="4">
        <v>5.36</v>
      </c>
      <c r="R202">
        <v>200</v>
      </c>
      <c r="S202" s="4">
        <v>5.36</v>
      </c>
      <c r="T202" s="4">
        <v>2.95</v>
      </c>
      <c r="U202" s="4">
        <v>5.28</v>
      </c>
      <c r="V202" s="4">
        <v>1</v>
      </c>
      <c r="W202" s="4">
        <v>4.3288140000000004</v>
      </c>
      <c r="X202" s="4">
        <v>5.36</v>
      </c>
    </row>
    <row r="203" spans="1:24" x14ac:dyDescent="0.3">
      <c r="A203">
        <v>201</v>
      </c>
      <c r="C203" s="4">
        <v>6.45</v>
      </c>
      <c r="R203">
        <v>201</v>
      </c>
      <c r="S203" s="4">
        <v>6.45</v>
      </c>
      <c r="T203" s="4">
        <v>3.04</v>
      </c>
      <c r="U203" s="4">
        <v>5.45</v>
      </c>
      <c r="V203" s="4">
        <v>1.88</v>
      </c>
      <c r="W203" s="4">
        <v>4.5002164999999996</v>
      </c>
      <c r="X203" s="4">
        <v>6.45</v>
      </c>
    </row>
    <row r="204" spans="1:24" x14ac:dyDescent="0.3">
      <c r="A204">
        <v>202</v>
      </c>
      <c r="C204" s="4">
        <v>7.52</v>
      </c>
      <c r="R204">
        <v>202</v>
      </c>
      <c r="S204" s="4">
        <v>7.52</v>
      </c>
      <c r="T204" s="4">
        <v>3.51</v>
      </c>
      <c r="U204" s="4">
        <v>5.32</v>
      </c>
      <c r="V204" s="4">
        <v>1.92</v>
      </c>
      <c r="W204" s="4">
        <v>4.6273527000000003</v>
      </c>
      <c r="X204" s="4">
        <v>7.52</v>
      </c>
    </row>
    <row r="205" spans="1:24" x14ac:dyDescent="0.3">
      <c r="A205">
        <v>203</v>
      </c>
      <c r="C205" s="4">
        <v>8.3699999999999992</v>
      </c>
      <c r="R205">
        <v>203</v>
      </c>
      <c r="S205" s="4">
        <v>8.3699999999999992</v>
      </c>
      <c r="T205" s="4">
        <v>3.35</v>
      </c>
      <c r="U205" s="4">
        <v>5.29</v>
      </c>
      <c r="V205" s="4">
        <v>1.73</v>
      </c>
      <c r="W205" s="4">
        <v>5.1065592999999998</v>
      </c>
      <c r="X205" s="4">
        <v>8.3699999999999992</v>
      </c>
    </row>
    <row r="206" spans="1:24" x14ac:dyDescent="0.3">
      <c r="A206">
        <v>204</v>
      </c>
      <c r="C206" s="4">
        <v>8.41</v>
      </c>
      <c r="R206">
        <v>204</v>
      </c>
      <c r="S206" s="4">
        <v>8.41</v>
      </c>
      <c r="T206" s="4">
        <v>3.81</v>
      </c>
      <c r="U206" s="4">
        <v>5.4</v>
      </c>
      <c r="V206" s="4">
        <v>1.75</v>
      </c>
      <c r="W206" s="4">
        <v>5.2836236999999997</v>
      </c>
      <c r="X206" s="4">
        <v>8.41</v>
      </c>
    </row>
    <row r="207" spans="1:24" x14ac:dyDescent="0.3">
      <c r="A207">
        <v>205</v>
      </c>
      <c r="C207" s="4">
        <v>8.81</v>
      </c>
      <c r="R207">
        <v>205</v>
      </c>
      <c r="S207" s="4">
        <v>8.81</v>
      </c>
      <c r="T207" s="4">
        <v>4.18</v>
      </c>
      <c r="U207" s="4">
        <v>5.1100000000000003</v>
      </c>
      <c r="V207" s="4">
        <v>1.4499998999999999</v>
      </c>
      <c r="W207" s="4">
        <v>5.2522254000000004</v>
      </c>
      <c r="X207" s="4">
        <v>8.81</v>
      </c>
    </row>
    <row r="208" spans="1:24" x14ac:dyDescent="0.3">
      <c r="A208">
        <v>206</v>
      </c>
      <c r="C208" s="4">
        <v>9.36</v>
      </c>
      <c r="R208">
        <v>206</v>
      </c>
      <c r="S208" s="4">
        <v>9.36</v>
      </c>
      <c r="T208" s="4">
        <v>4.54</v>
      </c>
      <c r="U208" s="4">
        <v>5.0599999999999996</v>
      </c>
      <c r="V208" s="4">
        <v>1.7099998999999999</v>
      </c>
      <c r="W208" s="4">
        <v>5.4514230000000001</v>
      </c>
      <c r="X208" s="4">
        <v>9.36</v>
      </c>
    </row>
    <row r="209" spans="1:24" x14ac:dyDescent="0.3">
      <c r="A209">
        <v>207</v>
      </c>
      <c r="C209" s="4">
        <v>9.85</v>
      </c>
      <c r="R209">
        <v>207</v>
      </c>
      <c r="S209" s="4">
        <v>9.85</v>
      </c>
      <c r="T209" s="4">
        <v>5.07</v>
      </c>
      <c r="U209" s="4">
        <v>4.9000000000000004</v>
      </c>
      <c r="V209" s="4">
        <v>1.54</v>
      </c>
      <c r="W209" s="4">
        <v>5.435467</v>
      </c>
      <c r="X209" s="4">
        <v>9.85</v>
      </c>
    </row>
    <row r="210" spans="1:24" x14ac:dyDescent="0.3">
      <c r="A210">
        <v>208</v>
      </c>
      <c r="C210" s="4">
        <v>10</v>
      </c>
      <c r="R210">
        <v>208</v>
      </c>
      <c r="S210" s="4">
        <v>10</v>
      </c>
      <c r="T210" s="4">
        <v>5.46</v>
      </c>
      <c r="U210" s="4">
        <v>4.55</v>
      </c>
      <c r="V210" s="4">
        <v>1.06</v>
      </c>
      <c r="W210" s="4">
        <v>5.4014949999999997</v>
      </c>
      <c r="X210" s="4">
        <v>10</v>
      </c>
    </row>
    <row r="211" spans="1:24" x14ac:dyDescent="0.3">
      <c r="A211">
        <v>209</v>
      </c>
      <c r="C211" s="4">
        <v>10.32</v>
      </c>
      <c r="R211">
        <v>209</v>
      </c>
      <c r="S211" s="4">
        <v>10.32</v>
      </c>
      <c r="T211" s="4">
        <v>5.78</v>
      </c>
      <c r="U211" s="4">
        <v>4.46</v>
      </c>
      <c r="V211" s="4">
        <v>0.38</v>
      </c>
      <c r="W211" s="4">
        <v>4.6103670000000001</v>
      </c>
      <c r="X211" s="4">
        <v>10.32</v>
      </c>
    </row>
    <row r="212" spans="1:24" x14ac:dyDescent="0.3">
      <c r="A212">
        <v>210</v>
      </c>
      <c r="C212" s="4">
        <v>10.24</v>
      </c>
      <c r="R212">
        <v>210</v>
      </c>
      <c r="S212" s="4">
        <v>10.24</v>
      </c>
      <c r="T212" s="4">
        <v>6.08</v>
      </c>
      <c r="U212" s="4">
        <v>4.74</v>
      </c>
      <c r="V212" s="4">
        <v>0.22999998999999999</v>
      </c>
      <c r="W212" s="4">
        <v>4.1023360000000002</v>
      </c>
      <c r="X212" s="4">
        <v>10.24</v>
      </c>
    </row>
    <row r="213" spans="1:24" x14ac:dyDescent="0.3">
      <c r="A213">
        <v>211</v>
      </c>
      <c r="C213" s="4">
        <v>10.27</v>
      </c>
      <c r="R213">
        <v>211</v>
      </c>
      <c r="S213" s="4">
        <v>10.27</v>
      </c>
      <c r="T213" s="4">
        <v>6.37</v>
      </c>
      <c r="U213" s="4">
        <v>4.67</v>
      </c>
      <c r="V213" s="4">
        <v>0.29999998</v>
      </c>
      <c r="W213" s="4">
        <v>3.7446039999999998</v>
      </c>
      <c r="X213" s="4">
        <v>10.27</v>
      </c>
    </row>
    <row r="214" spans="1:24" x14ac:dyDescent="0.3">
      <c r="A214">
        <v>212</v>
      </c>
      <c r="C214" s="4">
        <v>10.28</v>
      </c>
      <c r="R214">
        <v>212</v>
      </c>
      <c r="S214" s="4">
        <v>10.28</v>
      </c>
      <c r="T214" s="4">
        <v>6.44</v>
      </c>
      <c r="U214" s="4">
        <v>4.62</v>
      </c>
      <c r="V214" s="4">
        <v>1.04</v>
      </c>
      <c r="W214" s="4">
        <v>3.5896728000000002</v>
      </c>
      <c r="X214" s="4">
        <v>10.28</v>
      </c>
    </row>
    <row r="215" spans="1:24" x14ac:dyDescent="0.3">
      <c r="A215">
        <v>213</v>
      </c>
      <c r="C215" s="4">
        <v>10.11</v>
      </c>
      <c r="R215">
        <v>213</v>
      </c>
      <c r="S215" s="4">
        <v>10.11</v>
      </c>
      <c r="T215" s="4">
        <v>6.23</v>
      </c>
      <c r="U215" s="4">
        <v>4.47</v>
      </c>
      <c r="V215" s="4">
        <v>1.5799999</v>
      </c>
      <c r="W215" s="4">
        <v>3.2895895999999998</v>
      </c>
      <c r="X215" s="4">
        <v>10.11</v>
      </c>
    </row>
    <row r="216" spans="1:24" x14ac:dyDescent="0.3">
      <c r="A216">
        <v>214</v>
      </c>
      <c r="C216" s="4">
        <v>9.77</v>
      </c>
      <c r="R216">
        <v>214</v>
      </c>
      <c r="S216" s="4">
        <v>9.77</v>
      </c>
      <c r="T216" s="4">
        <v>5.99</v>
      </c>
      <c r="U216" s="4">
        <v>4.3899999999999997</v>
      </c>
      <c r="V216" s="4">
        <v>1.79</v>
      </c>
      <c r="W216" s="4">
        <v>3.1562766999999998</v>
      </c>
      <c r="X216" s="4">
        <v>9.77</v>
      </c>
    </row>
    <row r="217" spans="1:24" x14ac:dyDescent="0.3">
      <c r="A217">
        <v>215</v>
      </c>
      <c r="C217" s="4">
        <v>8.7899999999999991</v>
      </c>
      <c r="R217">
        <v>215</v>
      </c>
      <c r="S217" s="4">
        <v>8.7899999999999991</v>
      </c>
      <c r="T217" s="4">
        <v>6.44</v>
      </c>
      <c r="U217" s="4">
        <v>3.93</v>
      </c>
      <c r="V217" s="4">
        <v>3.21</v>
      </c>
      <c r="W217" s="4">
        <v>2.5453014</v>
      </c>
      <c r="X217" s="4">
        <v>8.7899999999999991</v>
      </c>
    </row>
    <row r="218" spans="1:24" x14ac:dyDescent="0.3">
      <c r="A218">
        <v>216</v>
      </c>
      <c r="C218" s="4">
        <v>7.43</v>
      </c>
      <c r="R218">
        <v>216</v>
      </c>
      <c r="S218" s="4">
        <v>7.43</v>
      </c>
      <c r="T218" s="4">
        <v>6.4</v>
      </c>
      <c r="U218" s="4">
        <v>2.95</v>
      </c>
      <c r="V218" s="4">
        <v>4.62</v>
      </c>
      <c r="W218" s="4">
        <v>2.5658903</v>
      </c>
      <c r="X218" s="4">
        <v>7.43</v>
      </c>
    </row>
    <row r="219" spans="1:24" x14ac:dyDescent="0.3">
      <c r="A219">
        <v>217</v>
      </c>
      <c r="C219" s="4">
        <v>4.76</v>
      </c>
      <c r="R219">
        <v>217</v>
      </c>
      <c r="S219" s="4">
        <v>4.76</v>
      </c>
      <c r="T219" s="4">
        <v>6.36</v>
      </c>
      <c r="U219" s="4">
        <v>2</v>
      </c>
      <c r="V219" s="4">
        <v>4.4400000000000004</v>
      </c>
      <c r="W219" s="4">
        <v>1.8339553</v>
      </c>
      <c r="X219" s="4">
        <v>4.76</v>
      </c>
    </row>
    <row r="220" spans="1:24" x14ac:dyDescent="0.3">
      <c r="A220">
        <v>218</v>
      </c>
      <c r="C220" s="4">
        <v>1.89</v>
      </c>
      <c r="R220">
        <v>218</v>
      </c>
      <c r="S220" s="4">
        <v>1.89</v>
      </c>
      <c r="T220" s="4">
        <v>6.71</v>
      </c>
      <c r="U220" s="4">
        <v>1.61</v>
      </c>
      <c r="V220" s="4">
        <v>5.14</v>
      </c>
      <c r="W220" s="4">
        <v>2.0310937999999998</v>
      </c>
      <c r="X220" s="4">
        <v>1.89</v>
      </c>
    </row>
    <row r="221" spans="1:24" x14ac:dyDescent="0.3">
      <c r="A221">
        <v>219</v>
      </c>
      <c r="C221" s="4">
        <v>1.21</v>
      </c>
      <c r="R221">
        <v>219</v>
      </c>
      <c r="S221" s="4">
        <v>1.21</v>
      </c>
      <c r="T221" s="4">
        <v>6.4</v>
      </c>
      <c r="U221" s="4">
        <v>1.02</v>
      </c>
      <c r="V221" s="4">
        <v>6.43</v>
      </c>
      <c r="W221" s="4">
        <v>2.8551639999999998</v>
      </c>
      <c r="X221" s="4">
        <v>1.21</v>
      </c>
    </row>
    <row r="222" spans="1:24" x14ac:dyDescent="0.3">
      <c r="A222">
        <v>220</v>
      </c>
      <c r="C222" s="4">
        <v>1.71</v>
      </c>
      <c r="R222">
        <v>220</v>
      </c>
      <c r="S222" s="4">
        <v>1.71</v>
      </c>
      <c r="T222" s="4">
        <v>6.29</v>
      </c>
      <c r="U222" s="4">
        <v>0.83</v>
      </c>
      <c r="V222" s="4">
        <v>7.48</v>
      </c>
      <c r="W222" s="4">
        <v>3.2792952</v>
      </c>
      <c r="X222" s="4">
        <v>1.71</v>
      </c>
    </row>
    <row r="223" spans="1:24" x14ac:dyDescent="0.3">
      <c r="A223">
        <v>221</v>
      </c>
      <c r="C223" s="4">
        <v>2.56</v>
      </c>
      <c r="R223">
        <v>221</v>
      </c>
      <c r="S223" s="4">
        <v>2.56</v>
      </c>
      <c r="T223" s="4">
        <v>6.28</v>
      </c>
      <c r="U223" s="4">
        <v>0.91</v>
      </c>
      <c r="V223" s="4">
        <v>8.92</v>
      </c>
      <c r="W223" s="4">
        <v>4.2670474</v>
      </c>
      <c r="X223" s="4">
        <v>2.56</v>
      </c>
    </row>
    <row r="224" spans="1:24" x14ac:dyDescent="0.3">
      <c r="A224">
        <v>222</v>
      </c>
      <c r="C224" s="4">
        <v>2.73</v>
      </c>
      <c r="R224">
        <v>222</v>
      </c>
      <c r="S224" s="4">
        <v>2.73</v>
      </c>
      <c r="T224" s="4">
        <v>6.5</v>
      </c>
      <c r="U224" s="4">
        <v>0.55000000000000004</v>
      </c>
      <c r="V224" s="4">
        <v>9.5299999999999994</v>
      </c>
      <c r="W224" s="4">
        <v>4.6649275000000001</v>
      </c>
      <c r="X224" s="4">
        <v>2.73</v>
      </c>
    </row>
    <row r="225" spans="1:24" x14ac:dyDescent="0.3">
      <c r="A225">
        <v>223</v>
      </c>
      <c r="C225" s="4">
        <v>2.87</v>
      </c>
      <c r="R225">
        <v>223</v>
      </c>
      <c r="S225" s="4">
        <v>2.87</v>
      </c>
      <c r="T225" s="4">
        <v>6.65</v>
      </c>
      <c r="U225" s="4">
        <v>1.61</v>
      </c>
      <c r="V225" s="4">
        <v>9.4600000000000009</v>
      </c>
      <c r="W225" s="4">
        <v>4.8950085999999997</v>
      </c>
      <c r="X225" s="4">
        <v>2.87</v>
      </c>
    </row>
    <row r="226" spans="1:24" x14ac:dyDescent="0.3">
      <c r="A226">
        <v>224</v>
      </c>
      <c r="C226" s="4">
        <v>3.91</v>
      </c>
      <c r="R226">
        <v>224</v>
      </c>
      <c r="S226" s="4">
        <v>3.91</v>
      </c>
      <c r="T226" s="4">
        <v>6.17</v>
      </c>
      <c r="U226" s="4">
        <v>2.2400000000000002</v>
      </c>
      <c r="V226" s="4">
        <v>9.75</v>
      </c>
      <c r="W226" s="4">
        <v>4.9217740000000001</v>
      </c>
      <c r="X226" s="4">
        <v>3.91</v>
      </c>
    </row>
    <row r="227" spans="1:24" x14ac:dyDescent="0.3">
      <c r="A227">
        <v>225</v>
      </c>
      <c r="C227" s="4">
        <v>3.97</v>
      </c>
      <c r="R227">
        <v>225</v>
      </c>
      <c r="S227" s="4">
        <v>3.97</v>
      </c>
      <c r="T227" s="4">
        <v>6.1</v>
      </c>
      <c r="U227" s="4">
        <v>3.26</v>
      </c>
      <c r="V227" s="4">
        <v>10.33</v>
      </c>
      <c r="W227" s="4">
        <v>4.9171414000000002</v>
      </c>
      <c r="X227" s="4">
        <v>3.97</v>
      </c>
    </row>
    <row r="228" spans="1:24" x14ac:dyDescent="0.3">
      <c r="A228">
        <v>226</v>
      </c>
      <c r="C228" s="4">
        <v>3.59</v>
      </c>
      <c r="R228">
        <v>226</v>
      </c>
      <c r="S228" s="4">
        <v>3.59</v>
      </c>
      <c r="T228" s="4">
        <v>5.93</v>
      </c>
      <c r="U228" s="4">
        <v>3.16</v>
      </c>
      <c r="V228" s="4">
        <v>11.05</v>
      </c>
      <c r="W228" s="4">
        <v>4.9480247000000004</v>
      </c>
      <c r="X228" s="4">
        <v>3.59</v>
      </c>
    </row>
    <row r="229" spans="1:24" x14ac:dyDescent="0.3">
      <c r="A229">
        <v>227</v>
      </c>
      <c r="C229" s="4">
        <v>3.57</v>
      </c>
      <c r="R229">
        <v>227</v>
      </c>
      <c r="S229" s="4">
        <v>3.57</v>
      </c>
      <c r="T229" s="4">
        <v>6.35</v>
      </c>
      <c r="U229" s="4">
        <v>3.46</v>
      </c>
      <c r="V229" s="4">
        <v>11.58</v>
      </c>
      <c r="W229" s="4">
        <v>4.6731629999999997</v>
      </c>
      <c r="X229" s="4">
        <v>3.57</v>
      </c>
    </row>
    <row r="230" spans="1:24" x14ac:dyDescent="0.3">
      <c r="A230">
        <v>228</v>
      </c>
      <c r="C230" s="4">
        <v>4.74</v>
      </c>
      <c r="R230">
        <v>228</v>
      </c>
      <c r="S230" s="4">
        <v>4.74</v>
      </c>
      <c r="T230" s="4">
        <v>6.58</v>
      </c>
      <c r="U230" s="4">
        <v>3.67</v>
      </c>
      <c r="V230" s="4">
        <v>11.15</v>
      </c>
      <c r="W230" s="4">
        <v>4.5233790000000003</v>
      </c>
      <c r="X230" s="4">
        <v>4.74</v>
      </c>
    </row>
    <row r="231" spans="1:24" x14ac:dyDescent="0.3">
      <c r="A231">
        <v>229</v>
      </c>
      <c r="C231" s="4">
        <v>4.62</v>
      </c>
      <c r="R231">
        <v>229</v>
      </c>
      <c r="S231" s="4">
        <v>4.62</v>
      </c>
      <c r="T231" s="4">
        <v>5.99</v>
      </c>
      <c r="U231" s="4">
        <v>3.68</v>
      </c>
      <c r="V231" s="4">
        <v>11.259999000000001</v>
      </c>
      <c r="W231" s="4">
        <v>4.5213200000000002</v>
      </c>
      <c r="X231" s="4">
        <v>4.62</v>
      </c>
    </row>
    <row r="232" spans="1:24" x14ac:dyDescent="0.3">
      <c r="A232">
        <v>230</v>
      </c>
      <c r="C232" s="4">
        <v>4.8499999999999996</v>
      </c>
      <c r="R232">
        <v>230</v>
      </c>
      <c r="S232" s="4">
        <v>4.8499999999999996</v>
      </c>
      <c r="T232" s="4">
        <v>4.1900000000000004</v>
      </c>
      <c r="U232" s="4">
        <v>3.68</v>
      </c>
      <c r="V232" s="4">
        <v>11.45</v>
      </c>
      <c r="W232" s="4">
        <v>3.8573284000000001</v>
      </c>
      <c r="X232" s="4">
        <v>4.8499999999999996</v>
      </c>
    </row>
    <row r="233" spans="1:24" x14ac:dyDescent="0.3">
      <c r="A233">
        <v>231</v>
      </c>
      <c r="C233" s="4">
        <v>5.14</v>
      </c>
      <c r="R233">
        <v>231</v>
      </c>
      <c r="S233" s="4">
        <v>5.14</v>
      </c>
      <c r="T233" s="4">
        <v>2.97</v>
      </c>
      <c r="U233" s="4">
        <v>3.52</v>
      </c>
      <c r="V233" s="4">
        <v>11.55</v>
      </c>
      <c r="W233" s="4">
        <v>3.3647391999999998</v>
      </c>
      <c r="X233" s="4">
        <v>5.14</v>
      </c>
    </row>
    <row r="234" spans="1:24" x14ac:dyDescent="0.3">
      <c r="A234">
        <v>232</v>
      </c>
      <c r="C234" s="4">
        <v>5.25</v>
      </c>
      <c r="R234">
        <v>232</v>
      </c>
      <c r="S234" s="4">
        <v>5.25</v>
      </c>
      <c r="T234" s="4">
        <v>2.2799999999999998</v>
      </c>
      <c r="U234" s="4">
        <v>3.65</v>
      </c>
      <c r="V234" s="4">
        <v>10.86</v>
      </c>
      <c r="W234" s="4">
        <v>3.1310554000000002</v>
      </c>
      <c r="X234" s="4">
        <v>5.25</v>
      </c>
    </row>
    <row r="235" spans="1:24" x14ac:dyDescent="0.3">
      <c r="A235">
        <v>233</v>
      </c>
      <c r="C235" s="4">
        <v>5.85</v>
      </c>
      <c r="R235">
        <v>233</v>
      </c>
      <c r="S235" s="4">
        <v>5.85</v>
      </c>
      <c r="T235" s="4">
        <v>1.06</v>
      </c>
      <c r="U235" s="4">
        <v>3.78</v>
      </c>
      <c r="V235" s="4">
        <v>8.5500000000000007</v>
      </c>
      <c r="W235" s="4">
        <v>2.9539909999999998</v>
      </c>
      <c r="X235" s="4">
        <v>5.85</v>
      </c>
    </row>
    <row r="236" spans="1:24" x14ac:dyDescent="0.3">
      <c r="A236">
        <v>234</v>
      </c>
      <c r="C236" s="4">
        <v>6.46</v>
      </c>
      <c r="R236">
        <v>234</v>
      </c>
      <c r="S236" s="4">
        <v>6.46</v>
      </c>
      <c r="T236" s="4">
        <v>0.79</v>
      </c>
      <c r="U236" s="4">
        <v>3.51</v>
      </c>
      <c r="V236" s="4">
        <v>5.8799995999999997</v>
      </c>
      <c r="W236" s="4">
        <v>2.3229413000000001</v>
      </c>
      <c r="X236" s="4">
        <v>6.46</v>
      </c>
    </row>
    <row r="237" spans="1:24" x14ac:dyDescent="0.3">
      <c r="A237">
        <v>235</v>
      </c>
      <c r="C237" s="4">
        <v>6.33</v>
      </c>
      <c r="R237">
        <v>235</v>
      </c>
      <c r="S237" s="4">
        <v>6.33</v>
      </c>
      <c r="T237" s="4">
        <v>0.74</v>
      </c>
      <c r="U237" s="4">
        <v>4.26</v>
      </c>
      <c r="V237" s="4">
        <v>5.0899996999999999</v>
      </c>
      <c r="W237" s="4">
        <v>1.7701297</v>
      </c>
      <c r="X237" s="4">
        <v>6.33</v>
      </c>
    </row>
    <row r="238" spans="1:24" x14ac:dyDescent="0.3">
      <c r="A238">
        <v>236</v>
      </c>
      <c r="C238" s="4">
        <v>4.63</v>
      </c>
      <c r="R238">
        <v>236</v>
      </c>
      <c r="S238" s="4">
        <v>4.63</v>
      </c>
      <c r="T238" s="4">
        <v>0.88</v>
      </c>
      <c r="U238" s="4">
        <v>4.04</v>
      </c>
      <c r="V238" s="4">
        <v>4.12</v>
      </c>
      <c r="W238" s="4">
        <v>1.7582911000000001</v>
      </c>
      <c r="X238" s="4">
        <v>4.63</v>
      </c>
    </row>
    <row r="239" spans="1:24" x14ac:dyDescent="0.3">
      <c r="A239">
        <v>237</v>
      </c>
      <c r="C239" s="4">
        <v>2.36</v>
      </c>
      <c r="R239">
        <v>237</v>
      </c>
      <c r="S239" s="4">
        <v>2.36</v>
      </c>
      <c r="T239" s="4">
        <v>0.66</v>
      </c>
      <c r="U239" s="4">
        <v>3.66</v>
      </c>
      <c r="V239" s="4">
        <v>3.3799999000000001</v>
      </c>
      <c r="W239" s="4">
        <v>1.8864570000000001</v>
      </c>
      <c r="X239" s="4">
        <v>2.36</v>
      </c>
    </row>
    <row r="240" spans="1:24" x14ac:dyDescent="0.3">
      <c r="A240">
        <v>238</v>
      </c>
      <c r="C240" s="4">
        <v>1.35</v>
      </c>
      <c r="R240">
        <v>238</v>
      </c>
      <c r="S240" s="4">
        <v>1.35</v>
      </c>
      <c r="T240" s="4">
        <v>0.94</v>
      </c>
      <c r="U240" s="4">
        <v>3.96</v>
      </c>
      <c r="V240" s="4">
        <v>2.36</v>
      </c>
      <c r="W240" s="4">
        <v>2.4449306000000002</v>
      </c>
      <c r="X240" s="4">
        <v>1.35</v>
      </c>
    </row>
    <row r="241" spans="1:24" x14ac:dyDescent="0.3">
      <c r="A241">
        <v>239</v>
      </c>
      <c r="C241" s="4">
        <v>1.06</v>
      </c>
      <c r="R241">
        <v>239</v>
      </c>
      <c r="S241" s="4">
        <v>1.06</v>
      </c>
      <c r="T241" s="4">
        <v>1.52</v>
      </c>
      <c r="U241" s="4">
        <v>4.0599999999999996</v>
      </c>
      <c r="V241" s="4">
        <v>1.52</v>
      </c>
      <c r="W241" s="4">
        <v>2.7686907999999999</v>
      </c>
      <c r="X241" s="4">
        <v>1.06</v>
      </c>
    </row>
    <row r="242" spans="1:24" x14ac:dyDescent="0.3">
      <c r="A242">
        <v>240</v>
      </c>
      <c r="C242" s="4">
        <v>1.39</v>
      </c>
      <c r="R242">
        <v>240</v>
      </c>
      <c r="S242" s="4">
        <v>1.39</v>
      </c>
      <c r="T242" s="4">
        <v>2.11</v>
      </c>
      <c r="U242" s="4">
        <v>3.82</v>
      </c>
      <c r="V242" s="4">
        <v>1.5699999</v>
      </c>
      <c r="W242" s="4">
        <v>2.8026626000000001</v>
      </c>
      <c r="X242" s="4">
        <v>1.39</v>
      </c>
    </row>
    <row r="243" spans="1:24" x14ac:dyDescent="0.3">
      <c r="A243">
        <v>241</v>
      </c>
      <c r="C243" s="4">
        <v>2.04</v>
      </c>
      <c r="R243">
        <v>241</v>
      </c>
      <c r="S243" s="4">
        <v>2.04</v>
      </c>
      <c r="T243" s="4">
        <v>1.92</v>
      </c>
      <c r="U243" s="4">
        <v>4.57</v>
      </c>
      <c r="V243" s="4">
        <v>2.4500000000000002</v>
      </c>
      <c r="W243" s="4">
        <v>3.0384052000000001</v>
      </c>
      <c r="X243" s="4">
        <v>2.04</v>
      </c>
    </row>
    <row r="244" spans="1:24" x14ac:dyDescent="0.3">
      <c r="A244">
        <v>242</v>
      </c>
      <c r="C244" s="4">
        <v>3.38</v>
      </c>
      <c r="R244">
        <v>242</v>
      </c>
      <c r="S244" s="4">
        <v>3.38</v>
      </c>
      <c r="T244" s="4">
        <v>2.65</v>
      </c>
      <c r="U244" s="4">
        <v>4.76</v>
      </c>
      <c r="V244" s="4">
        <v>3.83</v>
      </c>
      <c r="W244" s="4">
        <v>3.8037972</v>
      </c>
      <c r="X244" s="4">
        <v>3.38</v>
      </c>
    </row>
    <row r="245" spans="1:24" x14ac:dyDescent="0.3">
      <c r="A245">
        <v>243</v>
      </c>
      <c r="C245" s="4">
        <v>4.47</v>
      </c>
      <c r="R245">
        <v>243</v>
      </c>
      <c r="S245" s="4">
        <v>4.47</v>
      </c>
      <c r="T245" s="4">
        <v>3.77</v>
      </c>
      <c r="U245" s="4">
        <v>5.33</v>
      </c>
      <c r="V245" s="4">
        <v>4.22</v>
      </c>
      <c r="W245" s="4">
        <v>4.2593265000000002</v>
      </c>
      <c r="X245" s="4">
        <v>4.47</v>
      </c>
    </row>
    <row r="246" spans="1:24" x14ac:dyDescent="0.3">
      <c r="A246">
        <v>244</v>
      </c>
      <c r="C246" s="4">
        <v>4.43</v>
      </c>
      <c r="R246">
        <v>244</v>
      </c>
      <c r="S246" s="4">
        <v>4.43</v>
      </c>
      <c r="T246" s="4">
        <v>4.16</v>
      </c>
      <c r="U246" s="4">
        <v>5.57</v>
      </c>
      <c r="V246" s="4">
        <v>4.2699999999999996</v>
      </c>
      <c r="W246" s="4">
        <v>4.6546329999999996</v>
      </c>
      <c r="X246" s="4">
        <v>4.43</v>
      </c>
    </row>
    <row r="247" spans="1:24" x14ac:dyDescent="0.3">
      <c r="A247">
        <v>245</v>
      </c>
      <c r="C247" s="4">
        <v>5.24</v>
      </c>
      <c r="R247">
        <v>245</v>
      </c>
      <c r="S247" s="4">
        <v>5.24</v>
      </c>
      <c r="T247" s="4">
        <v>4.3899999999999997</v>
      </c>
      <c r="U247" s="4">
        <v>5.49</v>
      </c>
      <c r="V247" s="4">
        <v>5.6299995999999997</v>
      </c>
      <c r="W247" s="4">
        <v>4.8950085999999997</v>
      </c>
      <c r="X247" s="4">
        <v>5.24</v>
      </c>
    </row>
    <row r="248" spans="1:24" x14ac:dyDescent="0.3">
      <c r="A248">
        <v>246</v>
      </c>
      <c r="C248" s="4">
        <v>6.42</v>
      </c>
      <c r="R248">
        <v>246</v>
      </c>
      <c r="S248" s="4">
        <v>6.42</v>
      </c>
      <c r="T248" s="4">
        <v>5.0599999999999996</v>
      </c>
      <c r="U248" s="4">
        <v>5.58</v>
      </c>
      <c r="V248" s="4">
        <v>6.69</v>
      </c>
      <c r="W248" s="4">
        <v>5.0262623</v>
      </c>
      <c r="X248" s="4">
        <v>6.42</v>
      </c>
    </row>
    <row r="249" spans="1:24" x14ac:dyDescent="0.3">
      <c r="A249">
        <v>247</v>
      </c>
      <c r="C249" s="4">
        <v>7.6</v>
      </c>
      <c r="R249">
        <v>247</v>
      </c>
      <c r="S249" s="4">
        <v>7.6</v>
      </c>
      <c r="T249" s="4">
        <v>5.2</v>
      </c>
      <c r="U249" s="4">
        <v>5.58</v>
      </c>
      <c r="V249" s="4">
        <v>7.64</v>
      </c>
      <c r="W249" s="4">
        <v>5.5883393000000003</v>
      </c>
      <c r="X249" s="4">
        <v>7.6</v>
      </c>
    </row>
    <row r="250" spans="1:24" x14ac:dyDescent="0.3">
      <c r="A250">
        <v>248</v>
      </c>
      <c r="C250" s="4">
        <v>7.95</v>
      </c>
      <c r="R250">
        <v>248</v>
      </c>
      <c r="S250" s="4">
        <v>7.95</v>
      </c>
      <c r="T250" s="4">
        <v>5.68</v>
      </c>
      <c r="U250" s="4">
        <v>5.65</v>
      </c>
      <c r="V250" s="4">
        <v>7.54</v>
      </c>
      <c r="W250" s="4">
        <v>5.6089279999999997</v>
      </c>
      <c r="X250" s="4">
        <v>7.95</v>
      </c>
    </row>
    <row r="251" spans="1:24" x14ac:dyDescent="0.3">
      <c r="A251">
        <v>249</v>
      </c>
      <c r="C251" s="4">
        <v>8.34</v>
      </c>
      <c r="R251">
        <v>249</v>
      </c>
      <c r="S251" s="4">
        <v>8.34</v>
      </c>
      <c r="T251" s="4">
        <v>5.9</v>
      </c>
      <c r="U251" s="4">
        <v>5.78</v>
      </c>
      <c r="V251" s="4">
        <v>7.6</v>
      </c>
      <c r="W251" s="4">
        <v>5.4828210000000004</v>
      </c>
      <c r="X251" s="4">
        <v>8.34</v>
      </c>
    </row>
    <row r="252" spans="1:24" x14ac:dyDescent="0.3">
      <c r="A252">
        <v>250</v>
      </c>
      <c r="C252" s="4">
        <v>8.7200000000000006</v>
      </c>
      <c r="R252">
        <v>250</v>
      </c>
      <c r="S252" s="4">
        <v>8.7200000000000006</v>
      </c>
      <c r="T252" s="4">
        <v>5.74</v>
      </c>
      <c r="U252" s="4">
        <v>5.71</v>
      </c>
      <c r="V252" s="4">
        <v>7.6</v>
      </c>
      <c r="W252" s="4">
        <v>4.9964085000000003</v>
      </c>
      <c r="X252" s="4">
        <v>8.7200000000000006</v>
      </c>
    </row>
    <row r="253" spans="1:24" x14ac:dyDescent="0.3">
      <c r="A253">
        <v>251</v>
      </c>
      <c r="C253" s="4">
        <v>8.82</v>
      </c>
      <c r="R253">
        <v>251</v>
      </c>
      <c r="S253" s="4">
        <v>8.82</v>
      </c>
      <c r="T253" s="4">
        <v>5.5</v>
      </c>
      <c r="U253" s="4">
        <v>5.69</v>
      </c>
      <c r="V253" s="4">
        <v>7.66</v>
      </c>
      <c r="W253" s="4">
        <v>5.1477370000000002</v>
      </c>
      <c r="X253" s="4">
        <v>8.82</v>
      </c>
    </row>
    <row r="254" spans="1:24" x14ac:dyDescent="0.3">
      <c r="A254">
        <v>252</v>
      </c>
      <c r="C254" s="4">
        <v>8.8800000000000008</v>
      </c>
      <c r="R254">
        <v>252</v>
      </c>
      <c r="S254" s="4">
        <v>8.8800000000000008</v>
      </c>
      <c r="T254" s="4">
        <v>4.84</v>
      </c>
      <c r="U254" s="4">
        <v>5.46</v>
      </c>
      <c r="V254" s="4">
        <v>7.52</v>
      </c>
      <c r="W254" s="4">
        <v>5.1245747000000001</v>
      </c>
      <c r="X254" s="4">
        <v>8.8800000000000008</v>
      </c>
    </row>
    <row r="255" spans="1:24" x14ac:dyDescent="0.3">
      <c r="A255">
        <v>253</v>
      </c>
      <c r="C255" s="4">
        <v>8.83</v>
      </c>
      <c r="R255">
        <v>253</v>
      </c>
      <c r="S255" s="4">
        <v>8.83</v>
      </c>
      <c r="T255" s="4">
        <v>4.82</v>
      </c>
      <c r="U255" s="4">
        <v>5.71</v>
      </c>
      <c r="V255" s="4">
        <v>5.8199997000000003</v>
      </c>
      <c r="W255" s="4">
        <v>4.9835405000000002</v>
      </c>
      <c r="X255" s="4">
        <v>8.83</v>
      </c>
    </row>
    <row r="256" spans="1:24" x14ac:dyDescent="0.3">
      <c r="A256">
        <v>254</v>
      </c>
      <c r="C256" s="4">
        <v>8.35</v>
      </c>
      <c r="R256">
        <v>254</v>
      </c>
      <c r="S256" s="4">
        <v>8.35</v>
      </c>
      <c r="T256" s="4">
        <v>4.7</v>
      </c>
      <c r="U256" s="4">
        <v>5.51</v>
      </c>
      <c r="V256" s="4">
        <v>4.0099998000000001</v>
      </c>
      <c r="W256" s="4">
        <v>5.0859703999999999</v>
      </c>
      <c r="X256" s="4">
        <v>8.35</v>
      </c>
    </row>
    <row r="257" spans="1:24" x14ac:dyDescent="0.3">
      <c r="A257">
        <v>255</v>
      </c>
      <c r="C257" s="4">
        <v>7.26</v>
      </c>
      <c r="R257">
        <v>255</v>
      </c>
      <c r="S257" s="4">
        <v>7.26</v>
      </c>
      <c r="T257" s="4">
        <v>4.2300000000000004</v>
      </c>
      <c r="U257" s="4">
        <v>4.95</v>
      </c>
      <c r="V257" s="4">
        <v>1.5699999</v>
      </c>
      <c r="W257" s="4">
        <v>5.2383280000000001</v>
      </c>
      <c r="X257" s="4">
        <v>7.26</v>
      </c>
    </row>
    <row r="258" spans="1:24" x14ac:dyDescent="0.3">
      <c r="A258">
        <v>256</v>
      </c>
      <c r="C258" s="4">
        <v>9</v>
      </c>
      <c r="R258">
        <v>256</v>
      </c>
      <c r="S258" s="4">
        <v>9</v>
      </c>
      <c r="T258" s="4">
        <v>3.93</v>
      </c>
      <c r="U258" s="4">
        <v>4.13</v>
      </c>
      <c r="V258" s="4">
        <v>1.62</v>
      </c>
      <c r="W258" s="4">
        <v>5.4709826000000001</v>
      </c>
      <c r="X258" s="4">
        <v>9</v>
      </c>
    </row>
    <row r="259" spans="1:24" x14ac:dyDescent="0.3">
      <c r="A259">
        <v>257</v>
      </c>
      <c r="C259" s="4">
        <v>7</v>
      </c>
      <c r="R259">
        <v>257</v>
      </c>
      <c r="S259" s="4">
        <v>7</v>
      </c>
      <c r="T259" s="4">
        <v>2.44</v>
      </c>
      <c r="U259" s="4">
        <v>3.9</v>
      </c>
      <c r="V259" s="4">
        <v>2.95</v>
      </c>
      <c r="W259" s="4">
        <v>5.4473050000000001</v>
      </c>
      <c r="X259" s="4">
        <v>7</v>
      </c>
    </row>
    <row r="260" spans="1:24" x14ac:dyDescent="0.3">
      <c r="A260">
        <v>258</v>
      </c>
      <c r="C260" s="4">
        <v>11.12</v>
      </c>
      <c r="R260">
        <v>258</v>
      </c>
      <c r="S260" s="4">
        <v>11.12</v>
      </c>
      <c r="T260" s="4">
        <v>1.89</v>
      </c>
      <c r="U260" s="4">
        <v>3.42</v>
      </c>
      <c r="V260" s="4">
        <v>4.83</v>
      </c>
      <c r="W260" s="4">
        <v>4.7900049999999998</v>
      </c>
      <c r="X260" s="4">
        <v>11.12</v>
      </c>
    </row>
    <row r="261" spans="1:24" x14ac:dyDescent="0.3">
      <c r="A261">
        <v>259</v>
      </c>
      <c r="C261" s="4">
        <v>11.44</v>
      </c>
      <c r="R261">
        <v>259</v>
      </c>
      <c r="S261" s="4">
        <v>11.44</v>
      </c>
      <c r="T261" s="4">
        <v>1.57</v>
      </c>
      <c r="U261" s="4">
        <v>3.02</v>
      </c>
      <c r="V261" s="4">
        <v>4.8599997000000004</v>
      </c>
      <c r="W261" s="4">
        <v>4.7050757000000001</v>
      </c>
      <c r="X261" s="4">
        <v>11.44</v>
      </c>
    </row>
    <row r="262" spans="1:24" x14ac:dyDescent="0.3">
      <c r="A262">
        <v>260</v>
      </c>
      <c r="C262" s="4">
        <v>11.4</v>
      </c>
      <c r="R262">
        <v>260</v>
      </c>
      <c r="S262" s="4">
        <v>11.4</v>
      </c>
      <c r="T262" s="4">
        <v>1.4</v>
      </c>
      <c r="U262" s="4">
        <v>2.65</v>
      </c>
      <c r="V262" s="4">
        <v>6.0499996999999999</v>
      </c>
      <c r="W262" s="4">
        <v>4.4770539999999999</v>
      </c>
      <c r="X262" s="4">
        <v>11.4</v>
      </c>
    </row>
    <row r="263" spans="1:24" x14ac:dyDescent="0.3">
      <c r="A263">
        <v>261</v>
      </c>
      <c r="C263" s="4">
        <v>11.32</v>
      </c>
      <c r="R263">
        <v>261</v>
      </c>
      <c r="S263" s="4">
        <v>11.32</v>
      </c>
      <c r="T263" s="4">
        <v>0.73</v>
      </c>
      <c r="U263" s="4">
        <v>1.75</v>
      </c>
      <c r="V263" s="4">
        <v>7.0099998000000001</v>
      </c>
      <c r="W263" s="4">
        <v>4.3406525</v>
      </c>
      <c r="X263" s="4">
        <v>11.32</v>
      </c>
    </row>
    <row r="264" spans="1:24" x14ac:dyDescent="0.3">
      <c r="A264">
        <v>262</v>
      </c>
      <c r="C264" s="4">
        <v>11.06</v>
      </c>
      <c r="R264">
        <v>262</v>
      </c>
      <c r="S264" s="4">
        <v>11.06</v>
      </c>
      <c r="T264" s="4">
        <v>0.36</v>
      </c>
      <c r="U264" s="4">
        <v>1.6</v>
      </c>
      <c r="V264" s="4">
        <v>6.72</v>
      </c>
      <c r="W264" s="4">
        <v>4.0359369999999997</v>
      </c>
      <c r="X264" s="4">
        <v>11.06</v>
      </c>
    </row>
    <row r="265" spans="1:24" x14ac:dyDescent="0.3">
      <c r="A265">
        <v>263</v>
      </c>
      <c r="C265" s="4">
        <v>9.36</v>
      </c>
      <c r="R265">
        <v>263</v>
      </c>
      <c r="S265" s="4">
        <v>9.36</v>
      </c>
      <c r="T265" s="4">
        <v>1.3</v>
      </c>
      <c r="U265" s="4">
        <v>0.4</v>
      </c>
      <c r="V265" s="4">
        <v>6.2</v>
      </c>
      <c r="W265" s="4">
        <v>3.8393130000000002</v>
      </c>
      <c r="X265" s="4">
        <v>9.36</v>
      </c>
    </row>
    <row r="266" spans="1:24" x14ac:dyDescent="0.3">
      <c r="A266">
        <v>264</v>
      </c>
      <c r="C266" s="4">
        <v>6.99</v>
      </c>
      <c r="R266">
        <v>264</v>
      </c>
      <c r="S266" s="4">
        <v>6.99</v>
      </c>
      <c r="T266" s="4">
        <v>3.39</v>
      </c>
      <c r="U266" s="4">
        <v>0.51</v>
      </c>
      <c r="V266" s="4">
        <v>5.37</v>
      </c>
      <c r="W266" s="4">
        <v>3.8629904000000002</v>
      </c>
      <c r="X266" s="4">
        <v>6.99</v>
      </c>
    </row>
    <row r="267" spans="1:24" x14ac:dyDescent="0.3">
      <c r="A267">
        <v>265</v>
      </c>
      <c r="C267" s="4">
        <v>4.66</v>
      </c>
      <c r="R267">
        <v>265</v>
      </c>
      <c r="S267" s="4">
        <v>4.66</v>
      </c>
      <c r="T267" s="4">
        <v>3.72</v>
      </c>
      <c r="U267" s="4">
        <v>1.17</v>
      </c>
      <c r="V267" s="4">
        <v>3.5</v>
      </c>
      <c r="W267" s="4">
        <v>4.5789689999999998</v>
      </c>
      <c r="X267" s="4">
        <v>4.66</v>
      </c>
    </row>
    <row r="268" spans="1:24" x14ac:dyDescent="0.3">
      <c r="A268">
        <v>266</v>
      </c>
      <c r="C268" s="4">
        <v>3.34</v>
      </c>
      <c r="R268">
        <v>266</v>
      </c>
      <c r="S268" s="4">
        <v>3.34</v>
      </c>
      <c r="T268" s="4">
        <v>3.96</v>
      </c>
      <c r="U268" s="4">
        <v>1.1299999999999999</v>
      </c>
      <c r="V268" s="4">
        <v>3.31</v>
      </c>
      <c r="W268" s="4">
        <v>4.6788249999999998</v>
      </c>
      <c r="X268" s="4">
        <v>3.34</v>
      </c>
    </row>
    <row r="269" spans="1:24" x14ac:dyDescent="0.3">
      <c r="A269">
        <v>267</v>
      </c>
      <c r="C269" s="4">
        <v>2.41</v>
      </c>
      <c r="R269">
        <v>267</v>
      </c>
      <c r="S269" s="4">
        <v>2.41</v>
      </c>
      <c r="T269" s="4">
        <v>4.49</v>
      </c>
      <c r="U269" s="4">
        <v>1.78</v>
      </c>
      <c r="V269" s="4">
        <v>4.0999999999999996</v>
      </c>
      <c r="W269" s="4">
        <v>5.2012679999999998</v>
      </c>
      <c r="X269" s="4">
        <v>2.41</v>
      </c>
    </row>
    <row r="270" spans="1:24" x14ac:dyDescent="0.3">
      <c r="A270">
        <v>268</v>
      </c>
      <c r="C270" s="4">
        <v>2.31</v>
      </c>
      <c r="R270">
        <v>268</v>
      </c>
      <c r="S270" s="4">
        <v>2.31</v>
      </c>
      <c r="T270" s="4">
        <v>4.9000000000000004</v>
      </c>
      <c r="U270" s="4">
        <v>2.04</v>
      </c>
      <c r="V270" s="4">
        <v>4.37</v>
      </c>
      <c r="W270" s="4">
        <v>4.9866289999999998</v>
      </c>
      <c r="X270" s="4">
        <v>2.31</v>
      </c>
    </row>
    <row r="271" spans="1:24" x14ac:dyDescent="0.3">
      <c r="A271">
        <v>269</v>
      </c>
      <c r="C271" s="4">
        <v>2.27</v>
      </c>
      <c r="R271">
        <v>269</v>
      </c>
      <c r="S271" s="4">
        <v>2.27</v>
      </c>
      <c r="T271" s="4">
        <v>5.44</v>
      </c>
      <c r="U271" s="4">
        <v>2.31</v>
      </c>
      <c r="V271" s="4">
        <v>3.1799998</v>
      </c>
      <c r="W271" s="4">
        <v>4.9500837000000004</v>
      </c>
      <c r="X271" s="4">
        <v>2.27</v>
      </c>
    </row>
    <row r="272" spans="1:24" x14ac:dyDescent="0.3">
      <c r="A272">
        <v>270</v>
      </c>
      <c r="C272" s="4">
        <v>1.94</v>
      </c>
      <c r="R272">
        <v>270</v>
      </c>
      <c r="S272" s="4">
        <v>1.94</v>
      </c>
      <c r="T272" s="4">
        <v>5.49</v>
      </c>
      <c r="U272" s="4">
        <v>2.2400000000000002</v>
      </c>
      <c r="V272" s="4">
        <v>2.3199999999999998</v>
      </c>
      <c r="W272" s="4">
        <v>5.221857</v>
      </c>
      <c r="X272" s="4">
        <v>1.94</v>
      </c>
    </row>
    <row r="273" spans="1:24" x14ac:dyDescent="0.3">
      <c r="A273">
        <v>271</v>
      </c>
      <c r="C273" s="4">
        <v>2</v>
      </c>
      <c r="R273">
        <v>271</v>
      </c>
      <c r="S273" s="4">
        <v>2</v>
      </c>
      <c r="T273" s="4">
        <v>5.81</v>
      </c>
      <c r="U273" s="4">
        <v>2.35</v>
      </c>
      <c r="V273" s="4">
        <v>1.78</v>
      </c>
      <c r="W273" s="4">
        <v>5.7736390000000002</v>
      </c>
      <c r="X273" s="4">
        <v>2</v>
      </c>
    </row>
    <row r="274" spans="1:24" x14ac:dyDescent="0.3">
      <c r="A274">
        <v>272</v>
      </c>
      <c r="C274" s="4">
        <v>0</v>
      </c>
      <c r="R274">
        <v>272</v>
      </c>
      <c r="S274" s="4">
        <v>0</v>
      </c>
      <c r="T274" s="4">
        <v>5.6</v>
      </c>
      <c r="U274" s="4">
        <v>2.2599999999999998</v>
      </c>
      <c r="V274" s="4">
        <v>1.5999999</v>
      </c>
      <c r="W274" s="4">
        <v>5.744815</v>
      </c>
      <c r="X274" s="4">
        <v>0</v>
      </c>
    </row>
    <row r="275" spans="1:24" x14ac:dyDescent="0.3">
      <c r="A275">
        <v>273</v>
      </c>
      <c r="D275" s="4">
        <v>0</v>
      </c>
      <c r="R275">
        <v>273</v>
      </c>
      <c r="T275" s="4">
        <v>5.4</v>
      </c>
      <c r="U275" s="4">
        <v>2.27</v>
      </c>
      <c r="V275" s="4">
        <v>1.39</v>
      </c>
      <c r="W275" s="4">
        <v>5.6634884000000003</v>
      </c>
      <c r="X275" s="4">
        <v>0</v>
      </c>
    </row>
    <row r="276" spans="1:24" x14ac:dyDescent="0.3">
      <c r="A276">
        <v>274</v>
      </c>
      <c r="D276" s="4">
        <v>1.88</v>
      </c>
      <c r="R276">
        <v>274</v>
      </c>
      <c r="T276" s="4">
        <v>5.07</v>
      </c>
      <c r="U276" s="4">
        <v>2.66</v>
      </c>
      <c r="V276" s="4">
        <v>1.37</v>
      </c>
      <c r="W276" s="4">
        <v>5.6809893000000002</v>
      </c>
      <c r="X276" s="4">
        <v>2.0299999999999998</v>
      </c>
    </row>
    <row r="277" spans="1:24" x14ac:dyDescent="0.3">
      <c r="A277">
        <v>275</v>
      </c>
      <c r="D277" s="4">
        <v>2.63</v>
      </c>
      <c r="R277">
        <v>275</v>
      </c>
      <c r="T277" s="4">
        <v>4.3899999999999997</v>
      </c>
      <c r="U277" s="4">
        <v>2.82</v>
      </c>
      <c r="V277" s="4">
        <v>1.9399999000000001</v>
      </c>
      <c r="W277" s="4">
        <v>6.0083523000000003</v>
      </c>
      <c r="X277" s="4">
        <v>3.27</v>
      </c>
    </row>
    <row r="278" spans="1:24" x14ac:dyDescent="0.3">
      <c r="A278">
        <v>276</v>
      </c>
      <c r="D278" s="4">
        <v>4.1100000000000003</v>
      </c>
      <c r="R278">
        <v>276</v>
      </c>
      <c r="T278" s="4">
        <v>2.82</v>
      </c>
      <c r="U278" s="4">
        <v>2.72</v>
      </c>
      <c r="V278" s="4">
        <v>2.69</v>
      </c>
      <c r="W278" s="4">
        <v>6.3454956999999999</v>
      </c>
      <c r="X278" s="4">
        <v>3.99</v>
      </c>
    </row>
    <row r="279" spans="1:24" x14ac:dyDescent="0.3">
      <c r="A279">
        <v>277</v>
      </c>
      <c r="D279" s="4">
        <v>5.03</v>
      </c>
      <c r="R279">
        <v>277</v>
      </c>
      <c r="T279" s="4">
        <v>1.63</v>
      </c>
      <c r="U279" s="4">
        <v>2.42</v>
      </c>
      <c r="V279" s="4">
        <v>2.76</v>
      </c>
      <c r="W279" s="4">
        <v>5.9445269999999999</v>
      </c>
      <c r="X279" s="4">
        <v>3.9399997999999998</v>
      </c>
    </row>
    <row r="280" spans="1:24" x14ac:dyDescent="0.3">
      <c r="A280">
        <v>278</v>
      </c>
      <c r="D280" s="4">
        <v>5.5</v>
      </c>
      <c r="R280">
        <v>278</v>
      </c>
      <c r="T280" s="4">
        <v>1.64</v>
      </c>
      <c r="U280" s="4">
        <v>2.42</v>
      </c>
      <c r="V280" s="4">
        <v>2.04</v>
      </c>
      <c r="W280" s="4">
        <v>5.6825333000000002</v>
      </c>
      <c r="X280" s="4">
        <v>4.97</v>
      </c>
    </row>
    <row r="281" spans="1:24" x14ac:dyDescent="0.3">
      <c r="A281">
        <v>279</v>
      </c>
      <c r="D281" s="4">
        <v>5.94</v>
      </c>
      <c r="R281">
        <v>279</v>
      </c>
      <c r="T281" s="4">
        <v>1.45</v>
      </c>
      <c r="U281" s="4">
        <v>2.82</v>
      </c>
      <c r="V281" s="4">
        <v>1.1899999000000001</v>
      </c>
      <c r="W281" s="4">
        <v>5.5924569999999996</v>
      </c>
      <c r="X281" s="4">
        <v>6.3399996999999999</v>
      </c>
    </row>
    <row r="282" spans="1:24" x14ac:dyDescent="0.3">
      <c r="A282">
        <v>280</v>
      </c>
      <c r="D282" s="4">
        <v>6.57</v>
      </c>
      <c r="R282">
        <v>280</v>
      </c>
      <c r="T282" s="4">
        <v>1.72</v>
      </c>
      <c r="U282" s="4">
        <v>3.02</v>
      </c>
      <c r="V282" s="4">
        <v>1.37</v>
      </c>
      <c r="W282" s="4">
        <v>6.1442389999999998</v>
      </c>
      <c r="X282" s="4">
        <v>7.52</v>
      </c>
    </row>
    <row r="283" spans="1:24" x14ac:dyDescent="0.3">
      <c r="A283">
        <v>281</v>
      </c>
      <c r="D283" s="4">
        <v>7.35</v>
      </c>
      <c r="R283">
        <v>281</v>
      </c>
      <c r="T283" s="4">
        <v>1.42</v>
      </c>
      <c r="U283" s="4">
        <v>3.23</v>
      </c>
      <c r="V283" s="4">
        <v>1.31</v>
      </c>
      <c r="W283" s="4">
        <v>6.163284</v>
      </c>
      <c r="X283" s="4">
        <v>8.73</v>
      </c>
    </row>
    <row r="284" spans="1:24" x14ac:dyDescent="0.3">
      <c r="A284">
        <v>282</v>
      </c>
      <c r="D284" s="4">
        <v>7.92</v>
      </c>
      <c r="R284">
        <v>282</v>
      </c>
      <c r="T284" s="4">
        <v>2.1800000000000002</v>
      </c>
      <c r="U284" s="4">
        <v>3.41</v>
      </c>
      <c r="V284" s="4">
        <v>3.9599997999999998</v>
      </c>
      <c r="W284" s="4">
        <v>6.0788693</v>
      </c>
      <c r="X284" s="4">
        <v>9.8699999999999992</v>
      </c>
    </row>
    <row r="285" spans="1:24" x14ac:dyDescent="0.3">
      <c r="A285">
        <v>283</v>
      </c>
      <c r="D285" s="4">
        <v>7.81</v>
      </c>
      <c r="R285">
        <v>283</v>
      </c>
      <c r="T285" s="4">
        <v>2.19</v>
      </c>
      <c r="U285" s="4">
        <v>4.05</v>
      </c>
      <c r="V285" s="4">
        <v>5.0099998000000001</v>
      </c>
      <c r="W285" s="4">
        <v>6.1895347000000003</v>
      </c>
      <c r="X285" s="4">
        <v>9.8899989999999995</v>
      </c>
    </row>
    <row r="286" spans="1:24" x14ac:dyDescent="0.3">
      <c r="A286">
        <v>284</v>
      </c>
      <c r="D286" s="4">
        <v>7.76</v>
      </c>
      <c r="R286">
        <v>284</v>
      </c>
      <c r="T286" s="4">
        <v>2.35</v>
      </c>
      <c r="U286" s="4">
        <v>4.22</v>
      </c>
      <c r="V286" s="4">
        <v>5.2999996999999999</v>
      </c>
      <c r="W286" s="4">
        <v>6.1699752999999999</v>
      </c>
      <c r="X286" s="4">
        <v>10.26</v>
      </c>
    </row>
    <row r="287" spans="1:24" x14ac:dyDescent="0.3">
      <c r="A287">
        <v>285</v>
      </c>
      <c r="D287" s="4">
        <v>8.16</v>
      </c>
      <c r="R287">
        <v>285</v>
      </c>
      <c r="T287" s="4">
        <v>2.06</v>
      </c>
      <c r="U287" s="4">
        <v>3.46</v>
      </c>
      <c r="V287" s="4">
        <v>5.33</v>
      </c>
      <c r="W287" s="4">
        <v>5.8807014999999998</v>
      </c>
      <c r="X287" s="4">
        <v>10.929999</v>
      </c>
    </row>
    <row r="288" spans="1:24" x14ac:dyDescent="0.3">
      <c r="A288">
        <v>286</v>
      </c>
      <c r="D288" s="4">
        <v>8.1999999999999993</v>
      </c>
      <c r="R288">
        <v>286</v>
      </c>
      <c r="T288" s="4">
        <v>1.9</v>
      </c>
      <c r="U288" s="4">
        <v>2.3199999999999998</v>
      </c>
      <c r="V288" s="4">
        <v>5.74</v>
      </c>
      <c r="W288" s="4">
        <v>6.2461542999999997</v>
      </c>
      <c r="X288" s="4">
        <v>11.509999000000001</v>
      </c>
    </row>
    <row r="289" spans="1:24" x14ac:dyDescent="0.3">
      <c r="A289">
        <v>287</v>
      </c>
      <c r="D289" s="4">
        <v>8.17</v>
      </c>
      <c r="R289">
        <v>287</v>
      </c>
      <c r="T289" s="4">
        <v>1.31</v>
      </c>
      <c r="U289" s="4">
        <v>1.84</v>
      </c>
      <c r="V289" s="4">
        <v>7.1</v>
      </c>
      <c r="W289" s="4">
        <v>5.8853340000000003</v>
      </c>
      <c r="X289" s="4">
        <v>11.94</v>
      </c>
    </row>
    <row r="290" spans="1:24" x14ac:dyDescent="0.3">
      <c r="A290">
        <v>288</v>
      </c>
      <c r="D290" s="4">
        <v>7.54</v>
      </c>
      <c r="R290">
        <v>288</v>
      </c>
      <c r="T290" s="4">
        <v>1.29</v>
      </c>
      <c r="U290" s="4">
        <v>1.43</v>
      </c>
      <c r="V290" s="4">
        <v>8.74</v>
      </c>
      <c r="W290" s="4">
        <v>5.6094426999999998</v>
      </c>
      <c r="X290" s="4">
        <v>11.849999</v>
      </c>
    </row>
    <row r="291" spans="1:24" x14ac:dyDescent="0.3">
      <c r="A291">
        <v>289</v>
      </c>
      <c r="D291" s="4">
        <v>6.93</v>
      </c>
      <c r="R291">
        <v>289</v>
      </c>
      <c r="T291" s="4">
        <v>2.0499999999999998</v>
      </c>
      <c r="U291" s="4">
        <v>1.23</v>
      </c>
      <c r="V291" s="4">
        <v>9.23</v>
      </c>
      <c r="W291" s="4">
        <v>4.9330980000000002</v>
      </c>
      <c r="X291" s="4">
        <v>11.62</v>
      </c>
    </row>
    <row r="292" spans="1:24" x14ac:dyDescent="0.3">
      <c r="A292">
        <v>290</v>
      </c>
      <c r="D292" s="4">
        <v>7.09</v>
      </c>
      <c r="R292">
        <v>290</v>
      </c>
      <c r="T292" s="4">
        <v>2.4700000000000002</v>
      </c>
      <c r="U292" s="4">
        <v>1.27</v>
      </c>
      <c r="V292" s="4">
        <v>9.5999990000000004</v>
      </c>
      <c r="W292" s="4">
        <v>4.2644734</v>
      </c>
      <c r="X292" s="4">
        <v>11.12</v>
      </c>
    </row>
    <row r="293" spans="1:24" x14ac:dyDescent="0.3">
      <c r="A293">
        <v>291</v>
      </c>
      <c r="D293" s="4">
        <v>6.27</v>
      </c>
      <c r="R293">
        <v>291</v>
      </c>
      <c r="T293" s="4">
        <v>2.72</v>
      </c>
      <c r="U293" s="4">
        <v>1.21</v>
      </c>
      <c r="V293" s="4">
        <v>9.25</v>
      </c>
      <c r="W293" s="4">
        <v>3.8110034000000002</v>
      </c>
      <c r="X293" s="4">
        <v>10.3</v>
      </c>
    </row>
    <row r="294" spans="1:24" x14ac:dyDescent="0.3">
      <c r="A294">
        <v>292</v>
      </c>
      <c r="D294" s="4">
        <v>6.7</v>
      </c>
      <c r="R294">
        <v>292</v>
      </c>
      <c r="T294" s="4">
        <v>3.1</v>
      </c>
      <c r="U294" s="4">
        <v>1.03</v>
      </c>
      <c r="V294" s="4">
        <v>8.3899989999999995</v>
      </c>
      <c r="W294" s="4">
        <v>3.9772587000000001</v>
      </c>
      <c r="X294" s="4">
        <v>8.7100000000000009</v>
      </c>
    </row>
    <row r="295" spans="1:24" x14ac:dyDescent="0.3">
      <c r="A295">
        <v>293</v>
      </c>
      <c r="D295" s="4">
        <v>6.97</v>
      </c>
      <c r="R295">
        <v>293</v>
      </c>
      <c r="T295" s="4">
        <v>3.14</v>
      </c>
      <c r="U295" s="4">
        <v>1.49</v>
      </c>
      <c r="V295" s="4">
        <v>8.1199999999999992</v>
      </c>
      <c r="W295" s="4">
        <v>4.3560943999999999</v>
      </c>
      <c r="X295" s="4">
        <v>7.2799997000000003</v>
      </c>
    </row>
    <row r="296" spans="1:24" x14ac:dyDescent="0.3">
      <c r="A296">
        <v>294</v>
      </c>
      <c r="D296" s="4">
        <v>7.1</v>
      </c>
      <c r="R296">
        <v>294</v>
      </c>
      <c r="T296" s="4">
        <v>3.59</v>
      </c>
      <c r="U296" s="4">
        <v>2.58</v>
      </c>
      <c r="V296" s="4">
        <v>6.08</v>
      </c>
      <c r="W296" s="4">
        <v>4.4626416999999998</v>
      </c>
      <c r="X296" s="4">
        <v>5.66</v>
      </c>
    </row>
    <row r="297" spans="1:24" x14ac:dyDescent="0.3">
      <c r="A297">
        <v>295</v>
      </c>
      <c r="D297" s="4">
        <v>7.23</v>
      </c>
      <c r="R297">
        <v>295</v>
      </c>
      <c r="T297" s="4">
        <v>4.0599999999999996</v>
      </c>
      <c r="U297" s="4">
        <v>2.56</v>
      </c>
      <c r="V297" s="4">
        <v>4.3399996999999999</v>
      </c>
      <c r="W297" s="4">
        <v>4.1054244000000004</v>
      </c>
      <c r="X297" s="4">
        <v>4.5499996999999999</v>
      </c>
    </row>
    <row r="298" spans="1:24" x14ac:dyDescent="0.3">
      <c r="A298">
        <v>296</v>
      </c>
      <c r="D298" s="4">
        <v>7.42</v>
      </c>
      <c r="R298">
        <v>296</v>
      </c>
      <c r="T298" s="4">
        <v>4.18</v>
      </c>
      <c r="U298" s="4">
        <v>2.86</v>
      </c>
      <c r="V298" s="4">
        <v>3.53</v>
      </c>
      <c r="W298" s="4">
        <v>3.8923295000000002</v>
      </c>
      <c r="X298" s="4">
        <v>4.0099998000000001</v>
      </c>
    </row>
    <row r="299" spans="1:24" x14ac:dyDescent="0.3">
      <c r="A299">
        <v>297</v>
      </c>
      <c r="D299" s="4">
        <v>7.54</v>
      </c>
      <c r="R299">
        <v>297</v>
      </c>
      <c r="T299" s="4">
        <v>4.53</v>
      </c>
      <c r="U299" s="4">
        <v>3.04</v>
      </c>
      <c r="V299" s="4">
        <v>4.3199997000000003</v>
      </c>
      <c r="W299" s="4">
        <v>3.5109203</v>
      </c>
      <c r="X299" s="4">
        <v>4.5499996999999999</v>
      </c>
    </row>
    <row r="300" spans="1:24" x14ac:dyDescent="0.3">
      <c r="A300">
        <v>298</v>
      </c>
      <c r="D300" s="4">
        <v>7.47</v>
      </c>
      <c r="R300">
        <v>298</v>
      </c>
      <c r="T300" s="4">
        <v>4.66</v>
      </c>
      <c r="U300" s="4">
        <v>3.85</v>
      </c>
      <c r="V300" s="4">
        <v>5.94</v>
      </c>
      <c r="W300" s="4">
        <v>3.3812102999999998</v>
      </c>
      <c r="X300" s="4">
        <v>4.88</v>
      </c>
    </row>
    <row r="301" spans="1:24" x14ac:dyDescent="0.3">
      <c r="A301">
        <v>299</v>
      </c>
      <c r="D301" s="4">
        <v>7.34</v>
      </c>
      <c r="R301">
        <v>299</v>
      </c>
      <c r="T301" s="4">
        <v>5.07</v>
      </c>
      <c r="U301" s="4">
        <v>3.94</v>
      </c>
      <c r="V301" s="4">
        <v>7.2</v>
      </c>
      <c r="W301" s="4">
        <v>3.1588501999999998</v>
      </c>
      <c r="X301" s="4">
        <v>5.44</v>
      </c>
    </row>
    <row r="302" spans="1:24" x14ac:dyDescent="0.3">
      <c r="A302">
        <v>300</v>
      </c>
      <c r="D302" s="4">
        <v>6.81</v>
      </c>
      <c r="R302">
        <v>300</v>
      </c>
      <c r="T302" s="4">
        <v>5.29</v>
      </c>
      <c r="U302" s="4">
        <v>3.15</v>
      </c>
      <c r="V302" s="4">
        <v>7.85</v>
      </c>
      <c r="W302" s="4">
        <v>2.92774</v>
      </c>
      <c r="X302" s="4">
        <v>5.96</v>
      </c>
    </row>
    <row r="303" spans="1:24" x14ac:dyDescent="0.3">
      <c r="A303">
        <v>301</v>
      </c>
      <c r="D303" s="4">
        <v>6.35</v>
      </c>
      <c r="T303" s="4">
        <v>5.0199999999999996</v>
      </c>
      <c r="U303" s="4">
        <v>2.4300000000000002</v>
      </c>
      <c r="V303" s="4">
        <v>8.49</v>
      </c>
      <c r="W303" s="4">
        <v>2.5720670000000001</v>
      </c>
      <c r="X303" s="4">
        <v>6.56</v>
      </c>
    </row>
    <row r="304" spans="1:24" x14ac:dyDescent="0.3">
      <c r="A304">
        <v>302</v>
      </c>
      <c r="D304" s="4">
        <v>5.79</v>
      </c>
      <c r="T304" s="4">
        <v>5.41</v>
      </c>
      <c r="U304" s="4">
        <v>1.31</v>
      </c>
      <c r="V304" s="4">
        <v>8.73</v>
      </c>
      <c r="W304" s="4">
        <v>2.086684</v>
      </c>
      <c r="X304" s="4">
        <v>7.0699997000000003</v>
      </c>
    </row>
    <row r="305" spans="1:24" x14ac:dyDescent="0.3">
      <c r="A305">
        <v>303</v>
      </c>
      <c r="D305" s="4">
        <v>5.58</v>
      </c>
      <c r="T305" s="4">
        <v>6.47</v>
      </c>
      <c r="U305" s="4">
        <v>1.44</v>
      </c>
      <c r="V305" s="4">
        <v>8.57</v>
      </c>
      <c r="W305" s="4">
        <v>2.0480797000000002</v>
      </c>
      <c r="X305" s="4">
        <v>7.64</v>
      </c>
    </row>
    <row r="306" spans="1:24" x14ac:dyDescent="0.3">
      <c r="A306">
        <v>304</v>
      </c>
      <c r="D306" s="4">
        <v>5.35</v>
      </c>
      <c r="T306" s="4">
        <v>0</v>
      </c>
      <c r="U306" s="4">
        <v>1.26</v>
      </c>
      <c r="V306" s="4">
        <v>8.19</v>
      </c>
      <c r="W306" s="4">
        <v>2.7151597000000001</v>
      </c>
      <c r="X306" s="4">
        <v>8.36</v>
      </c>
    </row>
    <row r="307" spans="1:24" x14ac:dyDescent="0.3">
      <c r="A307">
        <v>305</v>
      </c>
      <c r="D307" s="4">
        <v>4.59</v>
      </c>
      <c r="U307" s="4">
        <v>0</v>
      </c>
      <c r="V307" s="4">
        <v>7.7799997000000003</v>
      </c>
      <c r="W307" s="4">
        <v>3.8331363000000001</v>
      </c>
      <c r="X307" s="4">
        <v>9.07</v>
      </c>
    </row>
    <row r="308" spans="1:24" x14ac:dyDescent="0.3">
      <c r="A308">
        <v>306</v>
      </c>
      <c r="D308" s="4">
        <v>2.97</v>
      </c>
      <c r="V308" s="4">
        <v>7.48</v>
      </c>
      <c r="W308" s="4">
        <v>4.2202076999999996</v>
      </c>
      <c r="X308" s="4">
        <v>9.8499990000000004</v>
      </c>
    </row>
    <row r="309" spans="1:24" x14ac:dyDescent="0.3">
      <c r="A309">
        <v>307</v>
      </c>
      <c r="D309" s="4">
        <v>3.28</v>
      </c>
      <c r="V309" s="4">
        <v>6.91</v>
      </c>
      <c r="W309" s="4">
        <v>4.8754486999999997</v>
      </c>
      <c r="X309" s="4">
        <v>10.29</v>
      </c>
    </row>
    <row r="310" spans="1:24" x14ac:dyDescent="0.3">
      <c r="A310">
        <v>308</v>
      </c>
      <c r="D310" s="4">
        <v>1.59</v>
      </c>
      <c r="V310" s="4">
        <v>6.5099998000000001</v>
      </c>
      <c r="W310" s="4">
        <v>5.5862803000000003</v>
      </c>
      <c r="X310" s="4">
        <v>10.679999</v>
      </c>
    </row>
    <row r="311" spans="1:24" x14ac:dyDescent="0.3">
      <c r="A311">
        <v>309</v>
      </c>
      <c r="D311" s="4">
        <v>1.31</v>
      </c>
      <c r="V311" s="4">
        <v>5.89</v>
      </c>
      <c r="W311" s="4">
        <v>5.856509</v>
      </c>
      <c r="X311" s="4">
        <v>11.34</v>
      </c>
    </row>
    <row r="312" spans="1:24" x14ac:dyDescent="0.3">
      <c r="A312">
        <v>310</v>
      </c>
      <c r="D312" s="4">
        <v>1.4</v>
      </c>
      <c r="V312" s="4">
        <v>5.91</v>
      </c>
      <c r="W312" s="4">
        <v>5.9738660000000001</v>
      </c>
      <c r="X312" s="4">
        <v>12.259999000000001</v>
      </c>
    </row>
    <row r="313" spans="1:24" x14ac:dyDescent="0.3">
      <c r="A313">
        <v>311</v>
      </c>
      <c r="D313" s="4">
        <v>0.93</v>
      </c>
      <c r="V313" s="4">
        <v>6.0699997000000003</v>
      </c>
      <c r="W313" s="4">
        <v>6.1874757000000002</v>
      </c>
      <c r="X313" s="4">
        <v>12.599999</v>
      </c>
    </row>
    <row r="314" spans="1:24" x14ac:dyDescent="0.3">
      <c r="A314">
        <v>312</v>
      </c>
      <c r="D314" s="4">
        <v>1.46</v>
      </c>
      <c r="V314" s="4">
        <v>5.5</v>
      </c>
      <c r="W314" s="4">
        <v>5.9265119999999998</v>
      </c>
      <c r="X314" s="4">
        <v>12</v>
      </c>
    </row>
    <row r="315" spans="1:24" x14ac:dyDescent="0.3">
      <c r="A315">
        <v>313</v>
      </c>
      <c r="D315" s="4">
        <v>0</v>
      </c>
      <c r="V315" s="4">
        <v>5.14</v>
      </c>
      <c r="W315" s="4">
        <v>5.8868780000000003</v>
      </c>
      <c r="X315" s="4">
        <v>11.179999</v>
      </c>
    </row>
    <row r="316" spans="1:24" x14ac:dyDescent="0.3">
      <c r="A316">
        <v>314</v>
      </c>
      <c r="E316" s="4">
        <v>0</v>
      </c>
      <c r="V316" s="4">
        <v>5.14</v>
      </c>
      <c r="W316" s="4">
        <v>5.431864</v>
      </c>
      <c r="X316" s="4">
        <v>10.49</v>
      </c>
    </row>
    <row r="317" spans="1:24" x14ac:dyDescent="0.3">
      <c r="A317">
        <v>315</v>
      </c>
      <c r="E317" s="4">
        <v>0.4</v>
      </c>
      <c r="V317" s="4">
        <v>5.19</v>
      </c>
      <c r="W317" s="4">
        <v>4.9814816000000004</v>
      </c>
      <c r="X317" s="4">
        <v>9.7899999999999991</v>
      </c>
    </row>
    <row r="318" spans="1:24" x14ac:dyDescent="0.3">
      <c r="A318">
        <v>316</v>
      </c>
      <c r="E318" s="4">
        <v>0.77</v>
      </c>
      <c r="V318" s="4">
        <v>4.92</v>
      </c>
      <c r="W318" s="4">
        <v>5.0041294000000001</v>
      </c>
      <c r="X318" s="4">
        <v>9.0299999999999994</v>
      </c>
    </row>
    <row r="319" spans="1:24" x14ac:dyDescent="0.3">
      <c r="A319">
        <v>317</v>
      </c>
      <c r="E319" s="4">
        <v>2.2799999999999998</v>
      </c>
      <c r="V319" s="4">
        <v>4.7</v>
      </c>
      <c r="W319" s="4">
        <v>4.4013895999999999</v>
      </c>
      <c r="X319" s="4">
        <v>8.3699999999999992</v>
      </c>
    </row>
    <row r="320" spans="1:24" x14ac:dyDescent="0.3">
      <c r="A320">
        <v>318</v>
      </c>
      <c r="E320" s="4">
        <v>2.5</v>
      </c>
      <c r="V320" s="4">
        <v>4.8099999999999996</v>
      </c>
      <c r="W320" s="4">
        <v>3.6818080000000002</v>
      </c>
      <c r="X320" s="4">
        <v>7.77</v>
      </c>
    </row>
    <row r="321" spans="1:24" x14ac:dyDescent="0.3">
      <c r="A321">
        <v>319</v>
      </c>
      <c r="E321" s="4">
        <v>3.2</v>
      </c>
      <c r="V321" s="4">
        <v>4.92</v>
      </c>
      <c r="W321" s="4">
        <v>3.3040020000000001</v>
      </c>
      <c r="X321" s="4">
        <v>7.31</v>
      </c>
    </row>
    <row r="322" spans="1:24" x14ac:dyDescent="0.3">
      <c r="A322">
        <v>320</v>
      </c>
      <c r="E322" s="4">
        <v>3.43</v>
      </c>
      <c r="V322" s="4">
        <v>5.2</v>
      </c>
      <c r="W322" s="4">
        <v>2.9030333000000001</v>
      </c>
      <c r="X322" s="4">
        <v>6.7599998000000001</v>
      </c>
    </row>
    <row r="323" spans="1:24" x14ac:dyDescent="0.3">
      <c r="A323">
        <v>321</v>
      </c>
      <c r="E323" s="4">
        <v>3.99</v>
      </c>
      <c r="V323" s="4">
        <v>4.87</v>
      </c>
      <c r="W323" s="4">
        <v>2.3620603</v>
      </c>
      <c r="X323" s="4">
        <v>4.38</v>
      </c>
    </row>
    <row r="324" spans="1:24" x14ac:dyDescent="0.3">
      <c r="A324">
        <v>322</v>
      </c>
      <c r="E324" s="4">
        <v>3.88</v>
      </c>
      <c r="V324" s="4">
        <v>5.13</v>
      </c>
      <c r="W324" s="4">
        <v>1.9523413999999999</v>
      </c>
      <c r="X324" s="4">
        <v>2.0099999999999998</v>
      </c>
    </row>
    <row r="325" spans="1:24" x14ac:dyDescent="0.3">
      <c r="A325">
        <v>323</v>
      </c>
      <c r="E325" s="4">
        <v>3.82</v>
      </c>
      <c r="V325" s="4">
        <v>4.9800000000000004</v>
      </c>
      <c r="W325" s="4">
        <v>1.958518</v>
      </c>
      <c r="X325" s="4">
        <v>1.0799999</v>
      </c>
    </row>
    <row r="326" spans="1:24" x14ac:dyDescent="0.3">
      <c r="A326">
        <v>324</v>
      </c>
      <c r="E326" s="4">
        <v>4.55</v>
      </c>
      <c r="V326" s="4">
        <v>4.66</v>
      </c>
      <c r="W326" s="4">
        <v>1.4890914</v>
      </c>
      <c r="X326" s="4">
        <v>0.32</v>
      </c>
    </row>
    <row r="327" spans="1:24" x14ac:dyDescent="0.3">
      <c r="A327">
        <v>325</v>
      </c>
      <c r="E327" s="4">
        <v>4.8099999999999996</v>
      </c>
      <c r="V327" s="4">
        <v>3.55</v>
      </c>
      <c r="W327" s="4">
        <v>1.5210041999999999</v>
      </c>
      <c r="X327" s="4">
        <v>0.39999997999999998</v>
      </c>
    </row>
    <row r="328" spans="1:24" x14ac:dyDescent="0.3">
      <c r="A328">
        <v>326</v>
      </c>
      <c r="E328" s="4">
        <v>4.97</v>
      </c>
      <c r="V328" s="4">
        <v>2.06</v>
      </c>
      <c r="W328" s="4">
        <v>1.4046768999999999</v>
      </c>
      <c r="X328" s="4">
        <v>1</v>
      </c>
    </row>
    <row r="329" spans="1:24" x14ac:dyDescent="0.3">
      <c r="A329">
        <v>327</v>
      </c>
      <c r="E329" s="4">
        <v>5.15</v>
      </c>
      <c r="V329" s="4">
        <v>1.63</v>
      </c>
      <c r="W329" s="4">
        <v>1.4165156000000001</v>
      </c>
      <c r="X329" s="4">
        <v>1.88</v>
      </c>
    </row>
    <row r="330" spans="1:24" x14ac:dyDescent="0.3">
      <c r="A330">
        <v>328</v>
      </c>
      <c r="E330" s="4">
        <v>5.26</v>
      </c>
      <c r="V330" s="4">
        <v>1.74</v>
      </c>
      <c r="W330" s="4">
        <v>1.6501994</v>
      </c>
      <c r="X330" s="4">
        <v>1.92</v>
      </c>
    </row>
    <row r="331" spans="1:24" x14ac:dyDescent="0.3">
      <c r="A331">
        <v>329</v>
      </c>
      <c r="E331" s="4">
        <v>5.33</v>
      </c>
      <c r="V331" s="4">
        <v>2.96</v>
      </c>
      <c r="W331" s="4">
        <v>1.5498285999999999</v>
      </c>
      <c r="X331" s="4">
        <v>1.73</v>
      </c>
    </row>
    <row r="332" spans="1:24" x14ac:dyDescent="0.3">
      <c r="A332">
        <v>330</v>
      </c>
      <c r="E332" s="4">
        <v>5.16</v>
      </c>
      <c r="V332" s="4">
        <v>3.25</v>
      </c>
      <c r="W332" s="4">
        <v>1.4412221999999999</v>
      </c>
      <c r="X332" s="4">
        <v>1.75</v>
      </c>
    </row>
    <row r="333" spans="1:24" x14ac:dyDescent="0.3">
      <c r="A333">
        <v>331</v>
      </c>
      <c r="E333" s="4">
        <v>5.04</v>
      </c>
      <c r="V333" s="4">
        <v>3.27</v>
      </c>
      <c r="W333" s="4">
        <v>1.8396173</v>
      </c>
      <c r="X333" s="4">
        <v>1.4499998999999999</v>
      </c>
    </row>
    <row r="334" spans="1:24" x14ac:dyDescent="0.3">
      <c r="A334">
        <v>332</v>
      </c>
      <c r="E334" s="4">
        <v>5.0999999999999996</v>
      </c>
      <c r="V334" s="4">
        <v>4.13</v>
      </c>
      <c r="W334" s="4">
        <v>2.1206554999999998</v>
      </c>
      <c r="X334" s="4">
        <v>1.7099998999999999</v>
      </c>
    </row>
    <row r="335" spans="1:24" x14ac:dyDescent="0.3">
      <c r="A335">
        <v>333</v>
      </c>
      <c r="E335" s="4">
        <v>4.21</v>
      </c>
      <c r="V335" s="4">
        <v>4.21</v>
      </c>
      <c r="W335" s="4">
        <v>2.4778728000000001</v>
      </c>
      <c r="X335" s="4">
        <v>1.54</v>
      </c>
    </row>
    <row r="336" spans="1:24" x14ac:dyDescent="0.3">
      <c r="A336">
        <v>334</v>
      </c>
      <c r="E336" s="4">
        <v>2.85</v>
      </c>
      <c r="V336" s="4">
        <v>3.99</v>
      </c>
      <c r="W336" s="4">
        <v>3.0034041</v>
      </c>
      <c r="X336" s="4">
        <v>1.06</v>
      </c>
    </row>
    <row r="337" spans="1:24" x14ac:dyDescent="0.3">
      <c r="A337">
        <v>335</v>
      </c>
      <c r="E337" s="4">
        <v>1.87</v>
      </c>
      <c r="V337" s="4">
        <v>4.12</v>
      </c>
      <c r="W337" s="4">
        <v>3.6184970999999999</v>
      </c>
      <c r="X337" s="4">
        <v>0.38</v>
      </c>
    </row>
    <row r="338" spans="1:24" x14ac:dyDescent="0.3">
      <c r="A338">
        <v>336</v>
      </c>
      <c r="E338" s="4">
        <v>1.59</v>
      </c>
      <c r="V338" s="4">
        <v>3.52</v>
      </c>
      <c r="W338" s="4">
        <v>4.0554959999999998</v>
      </c>
      <c r="X338" s="4">
        <v>0.22999998999999999</v>
      </c>
    </row>
    <row r="339" spans="1:24" x14ac:dyDescent="0.3">
      <c r="A339">
        <v>337</v>
      </c>
      <c r="E339" s="4">
        <v>1.38</v>
      </c>
      <c r="V339" s="4">
        <v>2.9099998</v>
      </c>
      <c r="W339" s="4">
        <v>4.176971</v>
      </c>
      <c r="X339" s="4">
        <v>0.29999998</v>
      </c>
    </row>
    <row r="340" spans="1:24" x14ac:dyDescent="0.3">
      <c r="A340">
        <v>338</v>
      </c>
      <c r="E340" s="4">
        <v>1.19</v>
      </c>
      <c r="V340" s="4">
        <v>2.76</v>
      </c>
      <c r="W340" s="4">
        <v>4.1965303</v>
      </c>
      <c r="X340" s="4">
        <v>1.04</v>
      </c>
    </row>
    <row r="341" spans="1:24" x14ac:dyDescent="0.3">
      <c r="A341">
        <v>339</v>
      </c>
      <c r="E341" s="4">
        <v>1.19</v>
      </c>
      <c r="V341" s="4">
        <v>3</v>
      </c>
      <c r="W341" s="4">
        <v>4.0554959999999998</v>
      </c>
      <c r="X341" s="4">
        <v>1.5799999</v>
      </c>
    </row>
    <row r="342" spans="1:24" x14ac:dyDescent="0.3">
      <c r="A342">
        <v>340</v>
      </c>
      <c r="E342" s="4">
        <v>1.89</v>
      </c>
      <c r="V342" s="4">
        <v>4.58</v>
      </c>
      <c r="W342" s="4">
        <v>3.5834959999999998</v>
      </c>
      <c r="X342" s="4">
        <v>1.79</v>
      </c>
    </row>
    <row r="343" spans="1:24" x14ac:dyDescent="0.3">
      <c r="A343">
        <v>341</v>
      </c>
      <c r="E343" s="4">
        <v>1.85</v>
      </c>
      <c r="V343" s="4">
        <v>5.99</v>
      </c>
      <c r="W343" s="4">
        <v>3.5562157999999999</v>
      </c>
      <c r="X343" s="4">
        <v>3.21</v>
      </c>
    </row>
    <row r="344" spans="1:24" x14ac:dyDescent="0.3">
      <c r="A344">
        <v>342</v>
      </c>
      <c r="E344" s="4">
        <v>2.5099999999999998</v>
      </c>
      <c r="V344" s="4">
        <v>7.56</v>
      </c>
      <c r="W344" s="4">
        <v>3.3626801999999998</v>
      </c>
      <c r="X344" s="4">
        <v>4.62</v>
      </c>
    </row>
    <row r="345" spans="1:24" x14ac:dyDescent="0.3">
      <c r="A345">
        <v>343</v>
      </c>
      <c r="E345" s="4">
        <v>3.74</v>
      </c>
      <c r="V345" s="4">
        <v>8.49</v>
      </c>
      <c r="W345" s="4">
        <v>3.0960540000000001</v>
      </c>
      <c r="X345" s="4">
        <v>4.4400000000000004</v>
      </c>
    </row>
    <row r="346" spans="1:24" x14ac:dyDescent="0.3">
      <c r="A346">
        <v>344</v>
      </c>
      <c r="E346" s="4">
        <v>4.42</v>
      </c>
      <c r="V346" s="4">
        <v>8.7699995000000008</v>
      </c>
      <c r="W346" s="4">
        <v>2.9611969999999999</v>
      </c>
      <c r="X346" s="4">
        <v>5.14</v>
      </c>
    </row>
    <row r="347" spans="1:24" x14ac:dyDescent="0.3">
      <c r="A347">
        <v>345</v>
      </c>
      <c r="E347" s="4">
        <v>5</v>
      </c>
      <c r="V347" s="4">
        <v>9.0399999999999991</v>
      </c>
      <c r="W347" s="4">
        <v>2.3177940000000001</v>
      </c>
      <c r="X347" s="4">
        <v>6.43</v>
      </c>
    </row>
    <row r="348" spans="1:24" x14ac:dyDescent="0.3">
      <c r="A348">
        <v>346</v>
      </c>
      <c r="E348" s="4">
        <v>5.2</v>
      </c>
      <c r="V348" s="4">
        <v>9.0299999999999994</v>
      </c>
      <c r="W348" s="4">
        <v>1.7613795000000001</v>
      </c>
      <c r="X348" s="4">
        <v>7.48</v>
      </c>
    </row>
    <row r="349" spans="1:24" x14ac:dyDescent="0.3">
      <c r="A349">
        <v>347</v>
      </c>
      <c r="E349" s="4">
        <v>5.68</v>
      </c>
      <c r="V349" s="4">
        <v>7.83</v>
      </c>
      <c r="W349" s="4">
        <v>1.4335013999999999</v>
      </c>
      <c r="X349" s="4">
        <v>8.92</v>
      </c>
    </row>
    <row r="350" spans="1:24" x14ac:dyDescent="0.3">
      <c r="A350">
        <v>348</v>
      </c>
      <c r="E350" s="4">
        <v>5.46</v>
      </c>
      <c r="V350" s="4">
        <v>6.3199997000000003</v>
      </c>
      <c r="W350" s="4">
        <v>1.4314425</v>
      </c>
      <c r="X350" s="4">
        <v>9.5299999999999994</v>
      </c>
    </row>
    <row r="351" spans="1:24" x14ac:dyDescent="0.3">
      <c r="A351">
        <v>349</v>
      </c>
      <c r="E351" s="4">
        <v>5.43</v>
      </c>
      <c r="V351" s="4">
        <v>5.27</v>
      </c>
      <c r="W351" s="4">
        <v>1.53799</v>
      </c>
      <c r="X351" s="4">
        <v>9.4600000000000009</v>
      </c>
    </row>
    <row r="352" spans="1:24" x14ac:dyDescent="0.3">
      <c r="A352">
        <v>350</v>
      </c>
      <c r="E352" s="4">
        <v>5.74</v>
      </c>
      <c r="V352" s="4">
        <v>3.3</v>
      </c>
      <c r="W352" s="4">
        <v>2.0928605</v>
      </c>
      <c r="X352" s="4">
        <v>9.75</v>
      </c>
    </row>
    <row r="353" spans="1:24" x14ac:dyDescent="0.3">
      <c r="A353">
        <v>351</v>
      </c>
      <c r="E353" s="4">
        <v>5.64</v>
      </c>
      <c r="V353" s="4">
        <v>1.92</v>
      </c>
      <c r="W353" s="4">
        <v>2.7722937999999999</v>
      </c>
      <c r="X353" s="4">
        <v>10.33</v>
      </c>
    </row>
    <row r="354" spans="1:24" x14ac:dyDescent="0.3">
      <c r="A354">
        <v>352</v>
      </c>
      <c r="E354" s="4">
        <v>5</v>
      </c>
      <c r="V354" s="4">
        <v>1.9399999000000001</v>
      </c>
      <c r="W354" s="4">
        <v>3.0543616</v>
      </c>
      <c r="X354" s="4">
        <v>11.05</v>
      </c>
    </row>
    <row r="355" spans="1:24" x14ac:dyDescent="0.3">
      <c r="A355">
        <v>353</v>
      </c>
      <c r="E355" s="4">
        <v>4.32</v>
      </c>
      <c r="V355" s="4">
        <v>2.59</v>
      </c>
      <c r="W355" s="4">
        <v>3.2906190999999998</v>
      </c>
      <c r="X355" s="4">
        <v>11.58</v>
      </c>
    </row>
    <row r="356" spans="1:24" x14ac:dyDescent="0.3">
      <c r="A356">
        <v>354</v>
      </c>
      <c r="E356" s="4">
        <v>4.32</v>
      </c>
      <c r="V356" s="4">
        <v>4.7</v>
      </c>
      <c r="W356" s="4">
        <v>3.5294501999999999</v>
      </c>
      <c r="X356" s="4">
        <v>11.15</v>
      </c>
    </row>
    <row r="357" spans="1:24" x14ac:dyDescent="0.3">
      <c r="A357">
        <v>355</v>
      </c>
      <c r="E357" s="4">
        <v>4.22</v>
      </c>
      <c r="V357" s="4">
        <v>4.75</v>
      </c>
      <c r="W357" s="4">
        <v>3.9834353999999998</v>
      </c>
      <c r="X357" s="4">
        <v>11.259999000000001</v>
      </c>
    </row>
    <row r="358" spans="1:24" x14ac:dyDescent="0.3">
      <c r="A358">
        <v>356</v>
      </c>
      <c r="E358" s="4">
        <v>4.21</v>
      </c>
      <c r="V358" s="4">
        <v>6.3799995999999997</v>
      </c>
      <c r="W358" s="4">
        <v>4.4729359999999998</v>
      </c>
      <c r="X358" s="4">
        <v>11.45</v>
      </c>
    </row>
    <row r="359" spans="1:24" x14ac:dyDescent="0.3">
      <c r="A359">
        <v>357</v>
      </c>
      <c r="E359" s="4">
        <v>3.78</v>
      </c>
      <c r="V359" s="4">
        <v>7.7</v>
      </c>
      <c r="W359" s="4">
        <v>4.4734506999999999</v>
      </c>
      <c r="X359" s="4">
        <v>11.55</v>
      </c>
    </row>
    <row r="360" spans="1:24" x14ac:dyDescent="0.3">
      <c r="A360">
        <v>358</v>
      </c>
      <c r="E360" s="4">
        <v>3.26</v>
      </c>
      <c r="V360" s="4">
        <v>8.1799990000000005</v>
      </c>
      <c r="W360" s="4">
        <v>3.9906413999999999</v>
      </c>
      <c r="X360" s="4">
        <v>10.86</v>
      </c>
    </row>
    <row r="361" spans="1:24" x14ac:dyDescent="0.3">
      <c r="A361">
        <v>359</v>
      </c>
      <c r="E361" s="4">
        <v>2.59</v>
      </c>
      <c r="V361" s="4">
        <v>8.3499990000000004</v>
      </c>
      <c r="W361" s="4">
        <v>3.3050313</v>
      </c>
      <c r="X361" s="4">
        <v>8.5500000000000007</v>
      </c>
    </row>
    <row r="362" spans="1:24" x14ac:dyDescent="0.3">
      <c r="A362">
        <v>360</v>
      </c>
      <c r="E362" s="4">
        <v>1.9</v>
      </c>
      <c r="V362" s="4">
        <v>8.09</v>
      </c>
      <c r="W362" s="4">
        <v>2.6883940000000002</v>
      </c>
      <c r="X362" s="4">
        <v>5.8799995999999997</v>
      </c>
    </row>
    <row r="363" spans="1:24" x14ac:dyDescent="0.3">
      <c r="A363">
        <v>361</v>
      </c>
      <c r="E363" s="4">
        <v>1.64</v>
      </c>
      <c r="V363" s="4">
        <v>5.54</v>
      </c>
      <c r="W363" s="4">
        <v>1.7397610999999999</v>
      </c>
      <c r="X363" s="4">
        <v>5.0899996999999999</v>
      </c>
    </row>
    <row r="364" spans="1:24" x14ac:dyDescent="0.3">
      <c r="A364">
        <v>362</v>
      </c>
      <c r="E364" s="4">
        <v>1.2</v>
      </c>
      <c r="V364" s="4">
        <v>5.14</v>
      </c>
      <c r="W364" s="4">
        <v>0</v>
      </c>
      <c r="X364" s="4">
        <v>4.12</v>
      </c>
    </row>
    <row r="365" spans="1:24" x14ac:dyDescent="0.3">
      <c r="A365">
        <v>363</v>
      </c>
      <c r="E365" s="4">
        <v>1.31</v>
      </c>
      <c r="V365" s="4">
        <v>4.97</v>
      </c>
      <c r="X365" s="4">
        <v>3.3799999000000001</v>
      </c>
    </row>
    <row r="366" spans="1:24" x14ac:dyDescent="0.3">
      <c r="A366">
        <v>364</v>
      </c>
      <c r="E366" s="4">
        <v>1.85</v>
      </c>
      <c r="V366" s="4">
        <v>2.6</v>
      </c>
      <c r="X366" s="4">
        <v>2.36</v>
      </c>
    </row>
    <row r="367" spans="1:24" x14ac:dyDescent="0.3">
      <c r="A367">
        <v>365</v>
      </c>
      <c r="E367" s="4">
        <v>2.2200000000000002</v>
      </c>
      <c r="V367" s="4">
        <v>1.49</v>
      </c>
      <c r="X367" s="4">
        <v>1.52</v>
      </c>
    </row>
    <row r="368" spans="1:24" x14ac:dyDescent="0.3">
      <c r="A368">
        <v>366</v>
      </c>
      <c r="E368" s="4">
        <v>2.57</v>
      </c>
      <c r="V368" s="4">
        <v>1.63</v>
      </c>
      <c r="X368" s="4">
        <v>1.5699999</v>
      </c>
    </row>
    <row r="369" spans="1:24" x14ac:dyDescent="0.3">
      <c r="A369">
        <v>367</v>
      </c>
      <c r="E369" s="4">
        <v>2.95</v>
      </c>
      <c r="V369" s="4">
        <v>1.48</v>
      </c>
      <c r="X369" s="4">
        <v>2.4500000000000002</v>
      </c>
    </row>
    <row r="370" spans="1:24" x14ac:dyDescent="0.3">
      <c r="A370">
        <v>368</v>
      </c>
      <c r="E370" s="4">
        <v>3.04</v>
      </c>
      <c r="V370" s="4">
        <v>1.99</v>
      </c>
      <c r="X370" s="4">
        <v>3.83</v>
      </c>
    </row>
    <row r="371" spans="1:24" x14ac:dyDescent="0.3">
      <c r="A371">
        <v>369</v>
      </c>
      <c r="E371" s="4">
        <v>3.51</v>
      </c>
      <c r="V371" s="4">
        <v>2.25</v>
      </c>
      <c r="X371" s="4">
        <v>4.22</v>
      </c>
    </row>
    <row r="372" spans="1:24" x14ac:dyDescent="0.3">
      <c r="A372">
        <v>370</v>
      </c>
      <c r="E372" s="4">
        <v>3.35</v>
      </c>
      <c r="V372" s="4">
        <v>2.4900000000000002</v>
      </c>
      <c r="X372" s="4">
        <v>4.2699999999999996</v>
      </c>
    </row>
    <row r="373" spans="1:24" x14ac:dyDescent="0.3">
      <c r="A373">
        <v>371</v>
      </c>
      <c r="E373" s="4">
        <v>3.81</v>
      </c>
      <c r="V373" s="4">
        <v>3.51</v>
      </c>
      <c r="X373" s="4">
        <v>5.6299995999999997</v>
      </c>
    </row>
    <row r="374" spans="1:24" x14ac:dyDescent="0.3">
      <c r="A374">
        <v>372</v>
      </c>
      <c r="E374" s="4">
        <v>4.18</v>
      </c>
      <c r="V374" s="4">
        <v>4.0699997000000003</v>
      </c>
      <c r="X374" s="4">
        <v>6.69</v>
      </c>
    </row>
    <row r="375" spans="1:24" x14ac:dyDescent="0.3">
      <c r="A375">
        <v>373</v>
      </c>
      <c r="E375" s="4">
        <v>4.54</v>
      </c>
      <c r="V375" s="4">
        <v>4.0599999999999996</v>
      </c>
      <c r="X375" s="4">
        <v>7.64</v>
      </c>
    </row>
    <row r="376" spans="1:24" x14ac:dyDescent="0.3">
      <c r="A376">
        <v>374</v>
      </c>
      <c r="E376" s="4">
        <v>5.07</v>
      </c>
      <c r="V376" s="4">
        <v>4.47</v>
      </c>
      <c r="X376" s="4">
        <v>7.54</v>
      </c>
    </row>
    <row r="377" spans="1:24" x14ac:dyDescent="0.3">
      <c r="A377">
        <v>375</v>
      </c>
      <c r="E377" s="4">
        <v>5.46</v>
      </c>
      <c r="V377" s="4">
        <v>6.06</v>
      </c>
      <c r="X377" s="4">
        <v>7.6</v>
      </c>
    </row>
    <row r="378" spans="1:24" x14ac:dyDescent="0.3">
      <c r="A378">
        <v>376</v>
      </c>
      <c r="E378" s="4">
        <v>5.78</v>
      </c>
      <c r="V378" s="4">
        <v>6.8199997000000003</v>
      </c>
      <c r="X378" s="4">
        <v>7.6</v>
      </c>
    </row>
    <row r="379" spans="1:24" x14ac:dyDescent="0.3">
      <c r="A379">
        <v>377</v>
      </c>
      <c r="E379" s="4">
        <v>6.08</v>
      </c>
      <c r="V379" s="4">
        <v>6.68</v>
      </c>
      <c r="X379" s="4">
        <v>7.66</v>
      </c>
    </row>
    <row r="380" spans="1:24" x14ac:dyDescent="0.3">
      <c r="A380">
        <v>378</v>
      </c>
      <c r="E380" s="4">
        <v>6.37</v>
      </c>
      <c r="V380" s="4">
        <v>6.3599997000000004</v>
      </c>
      <c r="X380" s="4">
        <v>7.52</v>
      </c>
    </row>
    <row r="381" spans="1:24" x14ac:dyDescent="0.3">
      <c r="A381">
        <v>379</v>
      </c>
      <c r="E381" s="4">
        <v>6.44</v>
      </c>
      <c r="V381" s="4">
        <v>3.8</v>
      </c>
      <c r="X381" s="4">
        <v>5.8199997000000003</v>
      </c>
    </row>
    <row r="382" spans="1:24" x14ac:dyDescent="0.3">
      <c r="A382">
        <v>380</v>
      </c>
      <c r="E382" s="4">
        <v>6.23</v>
      </c>
      <c r="V382" s="4">
        <v>2.8</v>
      </c>
      <c r="X382" s="4">
        <v>4.0099998000000001</v>
      </c>
    </row>
    <row r="383" spans="1:24" x14ac:dyDescent="0.3">
      <c r="A383">
        <v>381</v>
      </c>
      <c r="E383" s="4">
        <v>5.99</v>
      </c>
      <c r="V383" s="4">
        <v>1.28</v>
      </c>
      <c r="X383" s="4">
        <v>1.5699999</v>
      </c>
    </row>
    <row r="384" spans="1:24" x14ac:dyDescent="0.3">
      <c r="A384">
        <v>382</v>
      </c>
      <c r="E384" s="4">
        <v>6.44</v>
      </c>
      <c r="V384" s="4">
        <v>0.52</v>
      </c>
      <c r="X384" s="4">
        <v>1.62</v>
      </c>
    </row>
    <row r="385" spans="1:24" x14ac:dyDescent="0.3">
      <c r="A385">
        <v>383</v>
      </c>
      <c r="E385" s="4">
        <v>6.4</v>
      </c>
      <c r="V385" s="4">
        <v>0.84999996</v>
      </c>
      <c r="X385" s="4">
        <v>2.95</v>
      </c>
    </row>
    <row r="386" spans="1:24" x14ac:dyDescent="0.3">
      <c r="A386">
        <v>384</v>
      </c>
      <c r="E386" s="4">
        <v>6.36</v>
      </c>
      <c r="V386" s="4">
        <v>0.71</v>
      </c>
      <c r="X386" s="4">
        <v>4.83</v>
      </c>
    </row>
    <row r="387" spans="1:24" x14ac:dyDescent="0.3">
      <c r="A387">
        <v>385</v>
      </c>
      <c r="E387" s="4">
        <v>6.71</v>
      </c>
      <c r="V387" s="4">
        <v>0</v>
      </c>
      <c r="X387" s="4">
        <v>4.8599997000000004</v>
      </c>
    </row>
    <row r="388" spans="1:24" x14ac:dyDescent="0.3">
      <c r="A388">
        <v>386</v>
      </c>
      <c r="E388" s="4">
        <v>6.4</v>
      </c>
      <c r="X388" s="4">
        <v>6.0499996999999999</v>
      </c>
    </row>
    <row r="389" spans="1:24" x14ac:dyDescent="0.3">
      <c r="A389">
        <v>387</v>
      </c>
      <c r="E389" s="4">
        <v>6.29</v>
      </c>
      <c r="X389" s="4">
        <v>7.0099998000000001</v>
      </c>
    </row>
    <row r="390" spans="1:24" x14ac:dyDescent="0.3">
      <c r="A390">
        <v>388</v>
      </c>
      <c r="E390" s="4">
        <v>6.28</v>
      </c>
      <c r="X390" s="4">
        <v>6.72</v>
      </c>
    </row>
    <row r="391" spans="1:24" x14ac:dyDescent="0.3">
      <c r="A391">
        <v>389</v>
      </c>
      <c r="E391" s="4">
        <v>6.5</v>
      </c>
      <c r="X391" s="4">
        <v>6.2</v>
      </c>
    </row>
    <row r="392" spans="1:24" x14ac:dyDescent="0.3">
      <c r="A392">
        <v>390</v>
      </c>
      <c r="E392" s="4">
        <v>6.65</v>
      </c>
      <c r="X392" s="4">
        <v>5.37</v>
      </c>
    </row>
    <row r="393" spans="1:24" x14ac:dyDescent="0.3">
      <c r="A393">
        <v>391</v>
      </c>
      <c r="E393" s="4">
        <v>6.17</v>
      </c>
      <c r="X393" s="4">
        <v>3.5</v>
      </c>
    </row>
    <row r="394" spans="1:24" x14ac:dyDescent="0.3">
      <c r="A394">
        <v>392</v>
      </c>
      <c r="E394" s="4">
        <v>6.1</v>
      </c>
      <c r="X394" s="4">
        <v>3.31</v>
      </c>
    </row>
    <row r="395" spans="1:24" x14ac:dyDescent="0.3">
      <c r="A395">
        <v>393</v>
      </c>
      <c r="E395" s="4">
        <v>5.93</v>
      </c>
      <c r="X395" s="4">
        <v>4.0999999999999996</v>
      </c>
    </row>
    <row r="396" spans="1:24" x14ac:dyDescent="0.3">
      <c r="A396">
        <v>394</v>
      </c>
      <c r="E396" s="4">
        <v>6.35</v>
      </c>
      <c r="X396" s="4">
        <v>4.37</v>
      </c>
    </row>
    <row r="397" spans="1:24" x14ac:dyDescent="0.3">
      <c r="A397">
        <v>395</v>
      </c>
      <c r="E397" s="4">
        <v>6.58</v>
      </c>
      <c r="X397" s="4">
        <v>3.1799998</v>
      </c>
    </row>
    <row r="398" spans="1:24" x14ac:dyDescent="0.3">
      <c r="A398">
        <v>396</v>
      </c>
      <c r="E398" s="4">
        <v>5.99</v>
      </c>
      <c r="X398" s="4">
        <v>2.3199999999999998</v>
      </c>
    </row>
    <row r="399" spans="1:24" x14ac:dyDescent="0.3">
      <c r="A399">
        <v>397</v>
      </c>
      <c r="E399" s="4">
        <v>4.1900000000000004</v>
      </c>
      <c r="X399" s="4">
        <v>1.78</v>
      </c>
    </row>
    <row r="400" spans="1:24" x14ac:dyDescent="0.3">
      <c r="A400">
        <v>398</v>
      </c>
      <c r="E400" s="4">
        <v>2.97</v>
      </c>
      <c r="X400" s="4">
        <v>1.5999999</v>
      </c>
    </row>
    <row r="401" spans="1:24" x14ac:dyDescent="0.3">
      <c r="A401">
        <v>399</v>
      </c>
      <c r="E401" s="4">
        <v>2.2799999999999998</v>
      </c>
      <c r="X401" s="4">
        <v>1.39</v>
      </c>
    </row>
    <row r="402" spans="1:24" x14ac:dyDescent="0.3">
      <c r="A402">
        <v>400</v>
      </c>
      <c r="E402" s="4">
        <v>1.06</v>
      </c>
      <c r="X402" s="4">
        <v>1.37</v>
      </c>
    </row>
    <row r="403" spans="1:24" x14ac:dyDescent="0.3">
      <c r="A403">
        <v>401</v>
      </c>
      <c r="E403" s="4">
        <v>0.79</v>
      </c>
      <c r="X403" s="4">
        <v>1.9399999000000001</v>
      </c>
    </row>
    <row r="404" spans="1:24" x14ac:dyDescent="0.3">
      <c r="A404">
        <v>402</v>
      </c>
      <c r="E404" s="4">
        <v>0.74</v>
      </c>
      <c r="X404" s="4">
        <v>2.69</v>
      </c>
    </row>
    <row r="405" spans="1:24" x14ac:dyDescent="0.3">
      <c r="A405">
        <v>403</v>
      </c>
      <c r="E405" s="4">
        <v>0.88</v>
      </c>
      <c r="X405" s="4">
        <v>2.76</v>
      </c>
    </row>
    <row r="406" spans="1:24" x14ac:dyDescent="0.3">
      <c r="A406">
        <v>404</v>
      </c>
      <c r="E406" s="4">
        <v>0.66</v>
      </c>
      <c r="X406" s="4">
        <v>2.04</v>
      </c>
    </row>
    <row r="407" spans="1:24" x14ac:dyDescent="0.3">
      <c r="A407">
        <v>405</v>
      </c>
      <c r="E407" s="4">
        <v>0.94</v>
      </c>
      <c r="X407" s="4">
        <v>1.1899999000000001</v>
      </c>
    </row>
    <row r="408" spans="1:24" x14ac:dyDescent="0.3">
      <c r="A408">
        <v>406</v>
      </c>
      <c r="E408" s="4">
        <v>1.52</v>
      </c>
      <c r="X408" s="4">
        <v>1.37</v>
      </c>
    </row>
    <row r="409" spans="1:24" x14ac:dyDescent="0.3">
      <c r="A409">
        <v>407</v>
      </c>
      <c r="E409" s="4">
        <v>2.11</v>
      </c>
      <c r="X409" s="4">
        <v>1.31</v>
      </c>
    </row>
    <row r="410" spans="1:24" x14ac:dyDescent="0.3">
      <c r="A410">
        <v>408</v>
      </c>
      <c r="E410" s="4">
        <v>1.92</v>
      </c>
      <c r="X410" s="4">
        <v>3.9599997999999998</v>
      </c>
    </row>
    <row r="411" spans="1:24" x14ac:dyDescent="0.3">
      <c r="A411">
        <v>409</v>
      </c>
      <c r="E411" s="4">
        <v>2.65</v>
      </c>
      <c r="X411" s="4">
        <v>5.0099998000000001</v>
      </c>
    </row>
    <row r="412" spans="1:24" x14ac:dyDescent="0.3">
      <c r="A412">
        <v>410</v>
      </c>
      <c r="E412" s="4">
        <v>3.77</v>
      </c>
      <c r="X412" s="4">
        <v>5.2999996999999999</v>
      </c>
    </row>
    <row r="413" spans="1:24" x14ac:dyDescent="0.3">
      <c r="A413">
        <v>411</v>
      </c>
      <c r="E413" s="4">
        <v>4.16</v>
      </c>
      <c r="X413" s="4">
        <v>5.33</v>
      </c>
    </row>
    <row r="414" spans="1:24" x14ac:dyDescent="0.3">
      <c r="A414">
        <v>412</v>
      </c>
      <c r="E414" s="4">
        <v>4.3899999999999997</v>
      </c>
      <c r="X414" s="4">
        <v>5.74</v>
      </c>
    </row>
    <row r="415" spans="1:24" x14ac:dyDescent="0.3">
      <c r="A415">
        <v>413</v>
      </c>
      <c r="E415" s="4">
        <v>5.0599999999999996</v>
      </c>
      <c r="X415" s="4">
        <v>7.1</v>
      </c>
    </row>
    <row r="416" spans="1:24" x14ac:dyDescent="0.3">
      <c r="A416">
        <v>414</v>
      </c>
      <c r="E416" s="4">
        <v>5.2</v>
      </c>
      <c r="X416" s="4">
        <v>8.74</v>
      </c>
    </row>
    <row r="417" spans="1:24" x14ac:dyDescent="0.3">
      <c r="A417">
        <v>415</v>
      </c>
      <c r="E417" s="4">
        <v>5.68</v>
      </c>
      <c r="X417" s="4">
        <v>9.23</v>
      </c>
    </row>
    <row r="418" spans="1:24" x14ac:dyDescent="0.3">
      <c r="A418">
        <v>416</v>
      </c>
      <c r="E418" s="4">
        <v>5.9</v>
      </c>
      <c r="X418" s="4">
        <v>9.5999990000000004</v>
      </c>
    </row>
    <row r="419" spans="1:24" x14ac:dyDescent="0.3">
      <c r="A419">
        <v>417</v>
      </c>
      <c r="E419" s="4">
        <v>5.74</v>
      </c>
      <c r="X419" s="4">
        <v>9.25</v>
      </c>
    </row>
    <row r="420" spans="1:24" x14ac:dyDescent="0.3">
      <c r="A420">
        <v>418</v>
      </c>
      <c r="E420" s="4">
        <v>5.5</v>
      </c>
      <c r="X420" s="4">
        <v>8.3899989999999995</v>
      </c>
    </row>
    <row r="421" spans="1:24" x14ac:dyDescent="0.3">
      <c r="A421">
        <v>419</v>
      </c>
      <c r="E421" s="4">
        <v>4.84</v>
      </c>
      <c r="X421" s="4">
        <v>8.1199999999999992</v>
      </c>
    </row>
    <row r="422" spans="1:24" x14ac:dyDescent="0.3">
      <c r="A422">
        <v>420</v>
      </c>
      <c r="E422" s="4">
        <v>4.82</v>
      </c>
      <c r="X422" s="4">
        <v>6.08</v>
      </c>
    </row>
    <row r="423" spans="1:24" x14ac:dyDescent="0.3">
      <c r="A423">
        <v>421</v>
      </c>
      <c r="E423" s="4">
        <v>4.7</v>
      </c>
      <c r="X423" s="4">
        <v>4.3399996999999999</v>
      </c>
    </row>
    <row r="424" spans="1:24" x14ac:dyDescent="0.3">
      <c r="A424">
        <v>422</v>
      </c>
      <c r="E424" s="4">
        <v>4.2300000000000004</v>
      </c>
      <c r="X424" s="4">
        <v>3.53</v>
      </c>
    </row>
    <row r="425" spans="1:24" x14ac:dyDescent="0.3">
      <c r="A425">
        <v>423</v>
      </c>
      <c r="E425" s="4">
        <v>3.93</v>
      </c>
      <c r="X425" s="4">
        <v>4.3199997000000003</v>
      </c>
    </row>
    <row r="426" spans="1:24" x14ac:dyDescent="0.3">
      <c r="A426">
        <v>424</v>
      </c>
      <c r="E426" s="4">
        <v>2.44</v>
      </c>
      <c r="X426" s="4">
        <v>5.94</v>
      </c>
    </row>
    <row r="427" spans="1:24" x14ac:dyDescent="0.3">
      <c r="A427">
        <v>425</v>
      </c>
      <c r="E427" s="4">
        <v>1.89</v>
      </c>
      <c r="X427" s="4">
        <v>7.2</v>
      </c>
    </row>
    <row r="428" spans="1:24" x14ac:dyDescent="0.3">
      <c r="A428">
        <v>426</v>
      </c>
      <c r="E428" s="4">
        <v>1.57</v>
      </c>
      <c r="X428" s="4">
        <v>7.85</v>
      </c>
    </row>
    <row r="429" spans="1:24" x14ac:dyDescent="0.3">
      <c r="A429">
        <v>427</v>
      </c>
      <c r="E429" s="4">
        <v>1.4</v>
      </c>
      <c r="X429" s="4">
        <v>8.49</v>
      </c>
    </row>
    <row r="430" spans="1:24" x14ac:dyDescent="0.3">
      <c r="A430">
        <v>428</v>
      </c>
      <c r="E430" s="4">
        <v>0.73</v>
      </c>
      <c r="X430" s="4">
        <v>8.73</v>
      </c>
    </row>
    <row r="431" spans="1:24" x14ac:dyDescent="0.3">
      <c r="A431">
        <v>429</v>
      </c>
      <c r="E431" s="4">
        <v>0.36</v>
      </c>
      <c r="X431" s="4">
        <v>8.57</v>
      </c>
    </row>
    <row r="432" spans="1:24" x14ac:dyDescent="0.3">
      <c r="A432">
        <v>430</v>
      </c>
      <c r="E432" s="4">
        <v>1.3</v>
      </c>
      <c r="X432" s="4">
        <v>8.19</v>
      </c>
    </row>
    <row r="433" spans="1:24" x14ac:dyDescent="0.3">
      <c r="A433">
        <v>431</v>
      </c>
      <c r="E433" s="4">
        <v>3.39</v>
      </c>
      <c r="X433" s="4">
        <v>7.7799997000000003</v>
      </c>
    </row>
    <row r="434" spans="1:24" x14ac:dyDescent="0.3">
      <c r="A434">
        <v>432</v>
      </c>
      <c r="E434" s="4">
        <v>3.72</v>
      </c>
      <c r="X434" s="4">
        <v>7.48</v>
      </c>
    </row>
    <row r="435" spans="1:24" x14ac:dyDescent="0.3">
      <c r="A435">
        <v>433</v>
      </c>
      <c r="E435" s="4">
        <v>3.96</v>
      </c>
      <c r="X435" s="4">
        <v>6.91</v>
      </c>
    </row>
    <row r="436" spans="1:24" x14ac:dyDescent="0.3">
      <c r="A436">
        <v>434</v>
      </c>
      <c r="E436" s="4">
        <v>4.49</v>
      </c>
      <c r="X436" s="4">
        <v>6.5099998000000001</v>
      </c>
    </row>
    <row r="437" spans="1:24" x14ac:dyDescent="0.3">
      <c r="A437">
        <v>435</v>
      </c>
      <c r="E437" s="4">
        <v>4.9000000000000004</v>
      </c>
      <c r="X437" s="4">
        <v>5.89</v>
      </c>
    </row>
    <row r="438" spans="1:24" x14ac:dyDescent="0.3">
      <c r="A438">
        <v>436</v>
      </c>
      <c r="E438" s="4">
        <v>5.44</v>
      </c>
      <c r="X438" s="4">
        <v>5.91</v>
      </c>
    </row>
    <row r="439" spans="1:24" x14ac:dyDescent="0.3">
      <c r="A439">
        <v>437</v>
      </c>
      <c r="E439" s="4">
        <v>5.49</v>
      </c>
      <c r="X439" s="4">
        <v>6.0699997000000003</v>
      </c>
    </row>
    <row r="440" spans="1:24" x14ac:dyDescent="0.3">
      <c r="A440">
        <v>438</v>
      </c>
      <c r="E440" s="4">
        <v>5.81</v>
      </c>
      <c r="X440" s="4">
        <v>5.5</v>
      </c>
    </row>
    <row r="441" spans="1:24" x14ac:dyDescent="0.3">
      <c r="A441">
        <v>439</v>
      </c>
      <c r="E441" s="4">
        <v>5.6</v>
      </c>
      <c r="X441" s="4">
        <v>5.14</v>
      </c>
    </row>
    <row r="442" spans="1:24" x14ac:dyDescent="0.3">
      <c r="A442">
        <v>440</v>
      </c>
      <c r="E442" s="4">
        <v>5.4</v>
      </c>
      <c r="X442" s="4">
        <v>5.14</v>
      </c>
    </row>
    <row r="443" spans="1:24" x14ac:dyDescent="0.3">
      <c r="A443">
        <v>441</v>
      </c>
      <c r="E443" s="4">
        <v>5.07</v>
      </c>
      <c r="X443" s="4">
        <v>5.19</v>
      </c>
    </row>
    <row r="444" spans="1:24" x14ac:dyDescent="0.3">
      <c r="A444">
        <v>442</v>
      </c>
      <c r="E444" s="4">
        <v>4.3899999999999997</v>
      </c>
      <c r="X444" s="4">
        <v>4.92</v>
      </c>
    </row>
    <row r="445" spans="1:24" x14ac:dyDescent="0.3">
      <c r="A445">
        <v>443</v>
      </c>
      <c r="E445" s="4">
        <v>2.82</v>
      </c>
      <c r="X445" s="4">
        <v>4.7</v>
      </c>
    </row>
    <row r="446" spans="1:24" x14ac:dyDescent="0.3">
      <c r="A446">
        <v>444</v>
      </c>
      <c r="E446" s="4">
        <v>1.63</v>
      </c>
      <c r="X446" s="4">
        <v>4.8099999999999996</v>
      </c>
    </row>
    <row r="447" spans="1:24" x14ac:dyDescent="0.3">
      <c r="A447">
        <v>445</v>
      </c>
      <c r="E447" s="4">
        <v>1.64</v>
      </c>
      <c r="X447" s="4">
        <v>4.92</v>
      </c>
    </row>
    <row r="448" spans="1:24" x14ac:dyDescent="0.3">
      <c r="A448">
        <v>446</v>
      </c>
      <c r="E448" s="4">
        <v>1.45</v>
      </c>
      <c r="X448" s="4">
        <v>5.2</v>
      </c>
    </row>
    <row r="449" spans="1:24" x14ac:dyDescent="0.3">
      <c r="A449">
        <v>447</v>
      </c>
      <c r="E449" s="4">
        <v>1.72</v>
      </c>
      <c r="X449" s="4">
        <v>4.87</v>
      </c>
    </row>
    <row r="450" spans="1:24" x14ac:dyDescent="0.3">
      <c r="A450">
        <v>448</v>
      </c>
      <c r="E450" s="4">
        <v>1.42</v>
      </c>
      <c r="X450" s="4">
        <v>5.13</v>
      </c>
    </row>
    <row r="451" spans="1:24" x14ac:dyDescent="0.3">
      <c r="A451">
        <v>449</v>
      </c>
      <c r="E451" s="4">
        <v>2.1800000000000002</v>
      </c>
      <c r="X451" s="4">
        <v>4.9800000000000004</v>
      </c>
    </row>
    <row r="452" spans="1:24" x14ac:dyDescent="0.3">
      <c r="A452">
        <v>450</v>
      </c>
      <c r="E452" s="4">
        <v>2.19</v>
      </c>
      <c r="X452" s="4">
        <v>4.66</v>
      </c>
    </row>
    <row r="453" spans="1:24" x14ac:dyDescent="0.3">
      <c r="A453">
        <v>451</v>
      </c>
      <c r="E453" s="4">
        <v>2.35</v>
      </c>
      <c r="X453" s="4">
        <v>3.55</v>
      </c>
    </row>
    <row r="454" spans="1:24" x14ac:dyDescent="0.3">
      <c r="A454">
        <v>452</v>
      </c>
      <c r="E454" s="4">
        <v>2.06</v>
      </c>
      <c r="X454" s="4">
        <v>2.06</v>
      </c>
    </row>
    <row r="455" spans="1:24" x14ac:dyDescent="0.3">
      <c r="A455">
        <v>453</v>
      </c>
      <c r="E455" s="4">
        <v>1.9</v>
      </c>
      <c r="X455" s="4">
        <v>1.63</v>
      </c>
    </row>
    <row r="456" spans="1:24" x14ac:dyDescent="0.3">
      <c r="A456">
        <v>454</v>
      </c>
      <c r="E456" s="4">
        <v>1.31</v>
      </c>
      <c r="X456" s="4">
        <v>1.74</v>
      </c>
    </row>
    <row r="457" spans="1:24" x14ac:dyDescent="0.3">
      <c r="A457">
        <v>455</v>
      </c>
      <c r="E457" s="4">
        <v>1.29</v>
      </c>
      <c r="X457" s="4">
        <v>2.96</v>
      </c>
    </row>
    <row r="458" spans="1:24" x14ac:dyDescent="0.3">
      <c r="A458">
        <v>456</v>
      </c>
      <c r="E458" s="4">
        <v>2.0499999999999998</v>
      </c>
      <c r="X458" s="4">
        <v>3.25</v>
      </c>
    </row>
    <row r="459" spans="1:24" x14ac:dyDescent="0.3">
      <c r="A459">
        <v>457</v>
      </c>
      <c r="E459" s="4">
        <v>2.4700000000000002</v>
      </c>
      <c r="X459" s="4">
        <v>3.27</v>
      </c>
    </row>
    <row r="460" spans="1:24" x14ac:dyDescent="0.3">
      <c r="A460">
        <v>458</v>
      </c>
      <c r="E460" s="4">
        <v>2.72</v>
      </c>
      <c r="X460" s="4">
        <v>4.13</v>
      </c>
    </row>
    <row r="461" spans="1:24" x14ac:dyDescent="0.3">
      <c r="A461">
        <v>459</v>
      </c>
      <c r="E461" s="4">
        <v>3.1</v>
      </c>
      <c r="X461" s="4">
        <v>4.21</v>
      </c>
    </row>
    <row r="462" spans="1:24" x14ac:dyDescent="0.3">
      <c r="A462">
        <v>460</v>
      </c>
      <c r="E462" s="4">
        <v>3.14</v>
      </c>
      <c r="X462" s="4">
        <v>3.99</v>
      </c>
    </row>
    <row r="463" spans="1:24" x14ac:dyDescent="0.3">
      <c r="A463">
        <v>461</v>
      </c>
      <c r="E463" s="4">
        <v>3.59</v>
      </c>
      <c r="X463" s="4">
        <v>4.12</v>
      </c>
    </row>
    <row r="464" spans="1:24" x14ac:dyDescent="0.3">
      <c r="A464">
        <v>462</v>
      </c>
      <c r="E464" s="4">
        <v>4.0599999999999996</v>
      </c>
      <c r="X464" s="4">
        <v>3.52</v>
      </c>
    </row>
    <row r="465" spans="1:24" x14ac:dyDescent="0.3">
      <c r="A465">
        <v>463</v>
      </c>
      <c r="E465" s="4">
        <v>4.18</v>
      </c>
      <c r="X465" s="4">
        <v>2.9099998</v>
      </c>
    </row>
    <row r="466" spans="1:24" x14ac:dyDescent="0.3">
      <c r="A466">
        <v>464</v>
      </c>
      <c r="E466" s="4">
        <v>4.53</v>
      </c>
      <c r="X466" s="4">
        <v>2.76</v>
      </c>
    </row>
    <row r="467" spans="1:24" x14ac:dyDescent="0.3">
      <c r="A467">
        <v>465</v>
      </c>
      <c r="E467" s="4">
        <v>4.66</v>
      </c>
      <c r="X467" s="4">
        <v>3</v>
      </c>
    </row>
    <row r="468" spans="1:24" x14ac:dyDescent="0.3">
      <c r="A468">
        <v>466</v>
      </c>
      <c r="E468" s="4">
        <v>5.07</v>
      </c>
      <c r="X468" s="4">
        <v>4.58</v>
      </c>
    </row>
    <row r="469" spans="1:24" x14ac:dyDescent="0.3">
      <c r="A469">
        <v>467</v>
      </c>
      <c r="E469" s="4">
        <v>5.29</v>
      </c>
      <c r="X469" s="4">
        <v>5.99</v>
      </c>
    </row>
    <row r="470" spans="1:24" x14ac:dyDescent="0.3">
      <c r="A470">
        <v>468</v>
      </c>
      <c r="E470" s="4">
        <v>5.0199999999999996</v>
      </c>
      <c r="X470" s="4">
        <v>7.56</v>
      </c>
    </row>
    <row r="471" spans="1:24" x14ac:dyDescent="0.3">
      <c r="A471">
        <v>469</v>
      </c>
      <c r="E471" s="4">
        <v>5.41</v>
      </c>
      <c r="X471" s="4">
        <v>8.49</v>
      </c>
    </row>
    <row r="472" spans="1:24" x14ac:dyDescent="0.3">
      <c r="A472">
        <v>470</v>
      </c>
      <c r="E472" s="4">
        <v>6.47</v>
      </c>
      <c r="X472" s="4">
        <v>8.7699995000000008</v>
      </c>
    </row>
    <row r="473" spans="1:24" x14ac:dyDescent="0.3">
      <c r="A473">
        <v>471</v>
      </c>
      <c r="E473" s="4">
        <v>0</v>
      </c>
      <c r="X473" s="4">
        <v>9.0399999999999991</v>
      </c>
    </row>
    <row r="474" spans="1:24" x14ac:dyDescent="0.3">
      <c r="A474">
        <v>472</v>
      </c>
      <c r="F474" s="4">
        <v>0</v>
      </c>
      <c r="X474" s="4">
        <v>9.0299999999999994</v>
      </c>
    </row>
    <row r="475" spans="1:24" x14ac:dyDescent="0.3">
      <c r="A475">
        <v>473</v>
      </c>
      <c r="F475" s="4">
        <v>4.51</v>
      </c>
      <c r="X475" s="4">
        <v>7.83</v>
      </c>
    </row>
    <row r="476" spans="1:24" x14ac:dyDescent="0.3">
      <c r="A476">
        <v>474</v>
      </c>
      <c r="F476" s="4">
        <v>4.05</v>
      </c>
      <c r="X476" s="4">
        <v>6.3199997000000003</v>
      </c>
    </row>
    <row r="477" spans="1:24" x14ac:dyDescent="0.3">
      <c r="A477">
        <v>475</v>
      </c>
      <c r="F477" s="4">
        <v>3.48</v>
      </c>
      <c r="X477" s="4">
        <v>5.27</v>
      </c>
    </row>
    <row r="478" spans="1:24" x14ac:dyDescent="0.3">
      <c r="A478">
        <v>476</v>
      </c>
      <c r="F478" s="4">
        <v>3.12</v>
      </c>
      <c r="X478" s="4">
        <v>3.3</v>
      </c>
    </row>
    <row r="479" spans="1:24" x14ac:dyDescent="0.3">
      <c r="A479">
        <v>477</v>
      </c>
      <c r="F479" s="4">
        <v>2.6</v>
      </c>
      <c r="X479" s="4">
        <v>1.92</v>
      </c>
    </row>
    <row r="480" spans="1:24" x14ac:dyDescent="0.3">
      <c r="A480">
        <v>478</v>
      </c>
      <c r="F480" s="4">
        <v>2.37</v>
      </c>
      <c r="X480" s="4">
        <v>1.9399999000000001</v>
      </c>
    </row>
    <row r="481" spans="1:24" x14ac:dyDescent="0.3">
      <c r="A481">
        <v>479</v>
      </c>
      <c r="F481" s="4">
        <v>2.5099999999999998</v>
      </c>
      <c r="X481" s="4">
        <v>2.59</v>
      </c>
    </row>
    <row r="482" spans="1:24" x14ac:dyDescent="0.3">
      <c r="A482">
        <v>480</v>
      </c>
      <c r="F482" s="4">
        <v>2.48</v>
      </c>
      <c r="X482" s="4">
        <v>4.7</v>
      </c>
    </row>
    <row r="483" spans="1:24" x14ac:dyDescent="0.3">
      <c r="A483">
        <v>481</v>
      </c>
      <c r="F483" s="4">
        <v>2.23</v>
      </c>
      <c r="X483" s="4">
        <v>4.75</v>
      </c>
    </row>
    <row r="484" spans="1:24" x14ac:dyDescent="0.3">
      <c r="A484">
        <v>482</v>
      </c>
      <c r="F484" s="4">
        <v>1.54</v>
      </c>
      <c r="X484" s="4">
        <v>6.3799995999999997</v>
      </c>
    </row>
    <row r="485" spans="1:24" x14ac:dyDescent="0.3">
      <c r="A485">
        <v>483</v>
      </c>
      <c r="F485" s="4">
        <v>1.36</v>
      </c>
      <c r="X485" s="4">
        <v>7.7</v>
      </c>
    </row>
    <row r="486" spans="1:24" x14ac:dyDescent="0.3">
      <c r="A486">
        <v>484</v>
      </c>
      <c r="F486" s="4">
        <v>1.44</v>
      </c>
      <c r="X486" s="4">
        <v>8.1799990000000005</v>
      </c>
    </row>
    <row r="487" spans="1:24" x14ac:dyDescent="0.3">
      <c r="A487">
        <v>485</v>
      </c>
      <c r="F487" s="4">
        <v>1.41</v>
      </c>
      <c r="X487" s="4">
        <v>8.3499990000000004</v>
      </c>
    </row>
    <row r="488" spans="1:24" x14ac:dyDescent="0.3">
      <c r="A488">
        <v>486</v>
      </c>
      <c r="F488" s="4">
        <v>2.5299999999999998</v>
      </c>
      <c r="X488" s="4">
        <v>8.09</v>
      </c>
    </row>
    <row r="489" spans="1:24" x14ac:dyDescent="0.3">
      <c r="A489">
        <v>487</v>
      </c>
      <c r="F489" s="4">
        <v>3.63</v>
      </c>
      <c r="X489" s="4">
        <v>5.54</v>
      </c>
    </row>
    <row r="490" spans="1:24" x14ac:dyDescent="0.3">
      <c r="A490">
        <v>488</v>
      </c>
      <c r="F490" s="4">
        <v>3.84</v>
      </c>
      <c r="X490" s="4">
        <v>5.14</v>
      </c>
    </row>
    <row r="491" spans="1:24" x14ac:dyDescent="0.3">
      <c r="A491">
        <v>489</v>
      </c>
      <c r="F491" s="4">
        <v>3.99</v>
      </c>
      <c r="X491" s="4">
        <v>4.97</v>
      </c>
    </row>
    <row r="492" spans="1:24" x14ac:dyDescent="0.3">
      <c r="A492">
        <v>490</v>
      </c>
      <c r="F492" s="4">
        <v>4.37</v>
      </c>
      <c r="X492" s="4">
        <v>2.6</v>
      </c>
    </row>
    <row r="493" spans="1:24" x14ac:dyDescent="0.3">
      <c r="A493">
        <v>491</v>
      </c>
      <c r="F493" s="4">
        <v>4.99</v>
      </c>
      <c r="X493" s="4">
        <v>1.49</v>
      </c>
    </row>
    <row r="494" spans="1:24" x14ac:dyDescent="0.3">
      <c r="A494">
        <v>492</v>
      </c>
      <c r="F494" s="4">
        <v>5.29</v>
      </c>
      <c r="X494" s="4">
        <v>1.63</v>
      </c>
    </row>
    <row r="495" spans="1:24" x14ac:dyDescent="0.3">
      <c r="A495">
        <v>493</v>
      </c>
      <c r="F495" s="4">
        <v>5.4</v>
      </c>
      <c r="X495" s="4">
        <v>1.48</v>
      </c>
    </row>
    <row r="496" spans="1:24" x14ac:dyDescent="0.3">
      <c r="A496">
        <v>494</v>
      </c>
      <c r="F496" s="4">
        <v>5.49</v>
      </c>
      <c r="X496" s="4">
        <v>1.99</v>
      </c>
    </row>
    <row r="497" spans="1:24" x14ac:dyDescent="0.3">
      <c r="A497">
        <v>495</v>
      </c>
      <c r="F497" s="4">
        <v>5.38</v>
      </c>
      <c r="X497" s="4">
        <v>2.25</v>
      </c>
    </row>
    <row r="498" spans="1:24" x14ac:dyDescent="0.3">
      <c r="A498">
        <v>496</v>
      </c>
      <c r="F498" s="4">
        <v>5.65</v>
      </c>
      <c r="X498" s="4">
        <v>2.4900000000000002</v>
      </c>
    </row>
    <row r="499" spans="1:24" x14ac:dyDescent="0.3">
      <c r="A499">
        <v>497</v>
      </c>
      <c r="F499" s="4">
        <v>5.33</v>
      </c>
      <c r="X499" s="4">
        <v>3.51</v>
      </c>
    </row>
    <row r="500" spans="1:24" x14ac:dyDescent="0.3">
      <c r="A500">
        <v>498</v>
      </c>
      <c r="F500" s="4">
        <v>5.13</v>
      </c>
      <c r="X500" s="4">
        <v>4.0699997000000003</v>
      </c>
    </row>
    <row r="501" spans="1:24" x14ac:dyDescent="0.3">
      <c r="A501">
        <v>499</v>
      </c>
      <c r="F501" s="4">
        <v>5.1100000000000003</v>
      </c>
      <c r="X501" s="4">
        <v>4.0599999999999996</v>
      </c>
    </row>
    <row r="502" spans="1:24" x14ac:dyDescent="0.3">
      <c r="A502">
        <v>500</v>
      </c>
      <c r="F502" s="4">
        <v>4.99</v>
      </c>
      <c r="X502" s="4">
        <v>4.47</v>
      </c>
    </row>
    <row r="503" spans="1:24" x14ac:dyDescent="0.3">
      <c r="A503">
        <v>501</v>
      </c>
      <c r="F503" s="4">
        <v>4.87</v>
      </c>
      <c r="X503" s="4">
        <v>6.06</v>
      </c>
    </row>
    <row r="504" spans="1:24" x14ac:dyDescent="0.3">
      <c r="A504">
        <v>502</v>
      </c>
      <c r="F504" s="4">
        <v>4.97</v>
      </c>
      <c r="X504" s="4">
        <v>6.8199997000000003</v>
      </c>
    </row>
    <row r="505" spans="1:24" x14ac:dyDescent="0.3">
      <c r="A505">
        <v>503</v>
      </c>
      <c r="F505" s="4">
        <v>5.03</v>
      </c>
      <c r="X505" s="4">
        <v>6.68</v>
      </c>
    </row>
    <row r="506" spans="1:24" x14ac:dyDescent="0.3">
      <c r="A506">
        <v>504</v>
      </c>
      <c r="F506" s="4">
        <v>4.67</v>
      </c>
      <c r="X506" s="4">
        <v>6.3599997000000004</v>
      </c>
    </row>
    <row r="507" spans="1:24" x14ac:dyDescent="0.3">
      <c r="A507">
        <v>505</v>
      </c>
      <c r="F507" s="4">
        <v>3.63</v>
      </c>
      <c r="X507" s="4">
        <v>3.8</v>
      </c>
    </row>
    <row r="508" spans="1:24" x14ac:dyDescent="0.3">
      <c r="A508">
        <v>506</v>
      </c>
      <c r="F508" s="4">
        <v>2.29</v>
      </c>
      <c r="X508" s="4">
        <v>2.8</v>
      </c>
    </row>
    <row r="509" spans="1:24" x14ac:dyDescent="0.3">
      <c r="A509">
        <v>507</v>
      </c>
      <c r="F509" s="4">
        <v>1.65</v>
      </c>
      <c r="X509" s="4">
        <v>1.28</v>
      </c>
    </row>
    <row r="510" spans="1:24" x14ac:dyDescent="0.3">
      <c r="A510">
        <v>508</v>
      </c>
      <c r="F510" s="4">
        <v>1.3</v>
      </c>
      <c r="X510" s="4">
        <v>0.52</v>
      </c>
    </row>
    <row r="511" spans="1:24" x14ac:dyDescent="0.3">
      <c r="A511">
        <v>509</v>
      </c>
      <c r="F511" s="4">
        <v>1.1499999999999999</v>
      </c>
      <c r="X511" s="4">
        <v>0.84999996</v>
      </c>
    </row>
    <row r="512" spans="1:24" x14ac:dyDescent="0.3">
      <c r="A512">
        <v>510</v>
      </c>
      <c r="F512" s="4">
        <v>1.24</v>
      </c>
      <c r="X512" s="4">
        <v>0.71</v>
      </c>
    </row>
    <row r="513" spans="1:24" x14ac:dyDescent="0.3">
      <c r="A513">
        <v>511</v>
      </c>
      <c r="F513" s="4">
        <v>1.1599999999999999</v>
      </c>
      <c r="X513" s="4">
        <v>0</v>
      </c>
    </row>
    <row r="514" spans="1:24" x14ac:dyDescent="0.3">
      <c r="A514">
        <v>512</v>
      </c>
      <c r="F514" s="4">
        <v>1.92</v>
      </c>
    </row>
    <row r="515" spans="1:24" x14ac:dyDescent="0.3">
      <c r="A515">
        <v>513</v>
      </c>
      <c r="F515" s="4">
        <v>2.84</v>
      </c>
    </row>
    <row r="516" spans="1:24" x14ac:dyDescent="0.3">
      <c r="A516">
        <v>514</v>
      </c>
      <c r="F516" s="4">
        <v>3.68</v>
      </c>
    </row>
    <row r="517" spans="1:24" x14ac:dyDescent="0.3">
      <c r="A517">
        <v>515</v>
      </c>
      <c r="F517" s="4">
        <v>3.53</v>
      </c>
    </row>
    <row r="518" spans="1:24" x14ac:dyDescent="0.3">
      <c r="A518">
        <v>516</v>
      </c>
      <c r="F518" s="4">
        <v>3.74</v>
      </c>
    </row>
    <row r="519" spans="1:24" x14ac:dyDescent="0.3">
      <c r="A519">
        <v>517</v>
      </c>
      <c r="F519" s="4">
        <v>4.3499999999999996</v>
      </c>
    </row>
    <row r="520" spans="1:24" x14ac:dyDescent="0.3">
      <c r="A520">
        <v>518</v>
      </c>
      <c r="F520" s="4">
        <v>4.45</v>
      </c>
    </row>
    <row r="521" spans="1:24" x14ac:dyDescent="0.3">
      <c r="A521">
        <v>519</v>
      </c>
      <c r="F521" s="4">
        <v>4.66</v>
      </c>
    </row>
    <row r="522" spans="1:24" x14ac:dyDescent="0.3">
      <c r="A522">
        <v>520</v>
      </c>
      <c r="F522" s="4">
        <v>4.8</v>
      </c>
    </row>
    <row r="523" spans="1:24" x14ac:dyDescent="0.3">
      <c r="A523">
        <v>521</v>
      </c>
      <c r="F523" s="4">
        <v>4.83</v>
      </c>
    </row>
    <row r="524" spans="1:24" x14ac:dyDescent="0.3">
      <c r="A524">
        <v>522</v>
      </c>
      <c r="F524" s="4">
        <v>5.03</v>
      </c>
    </row>
    <row r="525" spans="1:24" x14ac:dyDescent="0.3">
      <c r="A525">
        <v>523</v>
      </c>
      <c r="F525" s="4">
        <v>5</v>
      </c>
    </row>
    <row r="526" spans="1:24" x14ac:dyDescent="0.3">
      <c r="A526">
        <v>524</v>
      </c>
      <c r="F526" s="4">
        <v>5.15</v>
      </c>
    </row>
    <row r="527" spans="1:24" x14ac:dyDescent="0.3">
      <c r="A527">
        <v>525</v>
      </c>
      <c r="F527" s="4">
        <v>5.28</v>
      </c>
    </row>
    <row r="528" spans="1:24" x14ac:dyDescent="0.3">
      <c r="A528">
        <v>526</v>
      </c>
      <c r="F528" s="4">
        <v>5.45</v>
      </c>
    </row>
    <row r="529" spans="1:6" x14ac:dyDescent="0.3">
      <c r="A529">
        <v>527</v>
      </c>
      <c r="F529" s="4">
        <v>5.32</v>
      </c>
    </row>
    <row r="530" spans="1:6" x14ac:dyDescent="0.3">
      <c r="A530">
        <v>528</v>
      </c>
      <c r="F530" s="4">
        <v>5.29</v>
      </c>
    </row>
    <row r="531" spans="1:6" x14ac:dyDescent="0.3">
      <c r="A531">
        <v>529</v>
      </c>
      <c r="F531" s="4">
        <v>5.4</v>
      </c>
    </row>
    <row r="532" spans="1:6" x14ac:dyDescent="0.3">
      <c r="A532">
        <v>530</v>
      </c>
      <c r="F532" s="4">
        <v>5.1100000000000003</v>
      </c>
    </row>
    <row r="533" spans="1:6" x14ac:dyDescent="0.3">
      <c r="A533">
        <v>531</v>
      </c>
      <c r="F533" s="4">
        <v>5.0599999999999996</v>
      </c>
    </row>
    <row r="534" spans="1:6" x14ac:dyDescent="0.3">
      <c r="A534">
        <v>532</v>
      </c>
      <c r="F534" s="4">
        <v>4.9000000000000004</v>
      </c>
    </row>
    <row r="535" spans="1:6" x14ac:dyDescent="0.3">
      <c r="A535">
        <v>533</v>
      </c>
      <c r="F535" s="4">
        <v>4.55</v>
      </c>
    </row>
    <row r="536" spans="1:6" x14ac:dyDescent="0.3">
      <c r="A536">
        <v>534</v>
      </c>
      <c r="F536" s="4">
        <v>4.46</v>
      </c>
    </row>
    <row r="537" spans="1:6" x14ac:dyDescent="0.3">
      <c r="A537">
        <v>535</v>
      </c>
      <c r="F537" s="4">
        <v>4.74</v>
      </c>
    </row>
    <row r="538" spans="1:6" x14ac:dyDescent="0.3">
      <c r="A538">
        <v>536</v>
      </c>
      <c r="F538" s="4">
        <v>4.67</v>
      </c>
    </row>
    <row r="539" spans="1:6" x14ac:dyDescent="0.3">
      <c r="A539">
        <v>537</v>
      </c>
      <c r="F539" s="4">
        <v>4.62</v>
      </c>
    </row>
    <row r="540" spans="1:6" x14ac:dyDescent="0.3">
      <c r="A540">
        <v>538</v>
      </c>
      <c r="F540" s="4">
        <v>4.47</v>
      </c>
    </row>
    <row r="541" spans="1:6" x14ac:dyDescent="0.3">
      <c r="A541">
        <v>539</v>
      </c>
      <c r="F541" s="4">
        <v>4.3899999999999997</v>
      </c>
    </row>
    <row r="542" spans="1:6" x14ac:dyDescent="0.3">
      <c r="A542">
        <v>540</v>
      </c>
      <c r="F542" s="4">
        <v>3.93</v>
      </c>
    </row>
    <row r="543" spans="1:6" x14ac:dyDescent="0.3">
      <c r="A543">
        <v>541</v>
      </c>
      <c r="F543" s="4">
        <v>2.95</v>
      </c>
    </row>
    <row r="544" spans="1:6" x14ac:dyDescent="0.3">
      <c r="A544">
        <v>542</v>
      </c>
      <c r="F544" s="4">
        <v>2</v>
      </c>
    </row>
    <row r="545" spans="1:6" x14ac:dyDescent="0.3">
      <c r="A545">
        <v>543</v>
      </c>
      <c r="F545" s="4">
        <v>1.61</v>
      </c>
    </row>
    <row r="546" spans="1:6" x14ac:dyDescent="0.3">
      <c r="A546">
        <v>544</v>
      </c>
      <c r="F546" s="4">
        <v>1.02</v>
      </c>
    </row>
    <row r="547" spans="1:6" x14ac:dyDescent="0.3">
      <c r="A547">
        <v>545</v>
      </c>
      <c r="F547" s="4">
        <v>0.83</v>
      </c>
    </row>
    <row r="548" spans="1:6" x14ac:dyDescent="0.3">
      <c r="A548">
        <v>546</v>
      </c>
      <c r="F548" s="4">
        <v>0.91</v>
      </c>
    </row>
    <row r="549" spans="1:6" x14ac:dyDescent="0.3">
      <c r="A549">
        <v>547</v>
      </c>
      <c r="F549" s="4">
        <v>0.55000000000000004</v>
      </c>
    </row>
    <row r="550" spans="1:6" x14ac:dyDescent="0.3">
      <c r="A550">
        <v>548</v>
      </c>
      <c r="F550" s="4">
        <v>1.61</v>
      </c>
    </row>
    <row r="551" spans="1:6" x14ac:dyDescent="0.3">
      <c r="A551">
        <v>549</v>
      </c>
      <c r="F551" s="4">
        <v>2.2400000000000002</v>
      </c>
    </row>
    <row r="552" spans="1:6" x14ac:dyDescent="0.3">
      <c r="A552">
        <v>550</v>
      </c>
      <c r="F552" s="4">
        <v>3.26</v>
      </c>
    </row>
    <row r="553" spans="1:6" x14ac:dyDescent="0.3">
      <c r="A553">
        <v>551</v>
      </c>
      <c r="F553" s="4">
        <v>3.16</v>
      </c>
    </row>
    <row r="554" spans="1:6" x14ac:dyDescent="0.3">
      <c r="A554">
        <v>552</v>
      </c>
      <c r="F554" s="4">
        <v>3.46</v>
      </c>
    </row>
    <row r="555" spans="1:6" x14ac:dyDescent="0.3">
      <c r="A555">
        <v>553</v>
      </c>
      <c r="F555" s="4">
        <v>3.67</v>
      </c>
    </row>
    <row r="556" spans="1:6" x14ac:dyDescent="0.3">
      <c r="A556">
        <v>554</v>
      </c>
      <c r="F556" s="4">
        <v>3.68</v>
      </c>
    </row>
    <row r="557" spans="1:6" x14ac:dyDescent="0.3">
      <c r="A557">
        <v>555</v>
      </c>
      <c r="F557" s="4">
        <v>3.68</v>
      </c>
    </row>
    <row r="558" spans="1:6" x14ac:dyDescent="0.3">
      <c r="A558">
        <v>556</v>
      </c>
      <c r="F558" s="4">
        <v>3.52</v>
      </c>
    </row>
    <row r="559" spans="1:6" x14ac:dyDescent="0.3">
      <c r="A559">
        <v>557</v>
      </c>
      <c r="F559" s="4">
        <v>3.65</v>
      </c>
    </row>
    <row r="560" spans="1:6" x14ac:dyDescent="0.3">
      <c r="A560">
        <v>558</v>
      </c>
      <c r="F560" s="4">
        <v>3.78</v>
      </c>
    </row>
    <row r="561" spans="1:6" x14ac:dyDescent="0.3">
      <c r="A561">
        <v>559</v>
      </c>
      <c r="F561" s="4">
        <v>3.51</v>
      </c>
    </row>
    <row r="562" spans="1:6" x14ac:dyDescent="0.3">
      <c r="A562">
        <v>560</v>
      </c>
      <c r="F562" s="4">
        <v>4.26</v>
      </c>
    </row>
    <row r="563" spans="1:6" x14ac:dyDescent="0.3">
      <c r="A563">
        <v>561</v>
      </c>
      <c r="F563" s="4">
        <v>4.04</v>
      </c>
    </row>
    <row r="564" spans="1:6" x14ac:dyDescent="0.3">
      <c r="A564">
        <v>562</v>
      </c>
      <c r="F564" s="4">
        <v>3.66</v>
      </c>
    </row>
    <row r="565" spans="1:6" x14ac:dyDescent="0.3">
      <c r="A565">
        <v>563</v>
      </c>
      <c r="F565" s="4">
        <v>3.96</v>
      </c>
    </row>
    <row r="566" spans="1:6" x14ac:dyDescent="0.3">
      <c r="A566">
        <v>564</v>
      </c>
      <c r="F566" s="4">
        <v>4.0599999999999996</v>
      </c>
    </row>
    <row r="567" spans="1:6" x14ac:dyDescent="0.3">
      <c r="A567">
        <v>565</v>
      </c>
      <c r="F567" s="4">
        <v>3.82</v>
      </c>
    </row>
    <row r="568" spans="1:6" x14ac:dyDescent="0.3">
      <c r="A568">
        <v>566</v>
      </c>
      <c r="F568" s="4">
        <v>4.57</v>
      </c>
    </row>
    <row r="569" spans="1:6" x14ac:dyDescent="0.3">
      <c r="A569">
        <v>567</v>
      </c>
      <c r="F569" s="4">
        <v>4.76</v>
      </c>
    </row>
    <row r="570" spans="1:6" x14ac:dyDescent="0.3">
      <c r="A570">
        <v>568</v>
      </c>
      <c r="F570" s="4">
        <v>5.33</v>
      </c>
    </row>
    <row r="571" spans="1:6" x14ac:dyDescent="0.3">
      <c r="A571">
        <v>569</v>
      </c>
      <c r="F571" s="4">
        <v>5.57</v>
      </c>
    </row>
    <row r="572" spans="1:6" x14ac:dyDescent="0.3">
      <c r="A572">
        <v>570</v>
      </c>
      <c r="F572" s="4">
        <v>5.49</v>
      </c>
    </row>
    <row r="573" spans="1:6" x14ac:dyDescent="0.3">
      <c r="A573">
        <v>571</v>
      </c>
      <c r="F573" s="4">
        <v>5.58</v>
      </c>
    </row>
    <row r="574" spans="1:6" x14ac:dyDescent="0.3">
      <c r="A574">
        <v>572</v>
      </c>
      <c r="F574" s="4">
        <v>5.58</v>
      </c>
    </row>
    <row r="575" spans="1:6" x14ac:dyDescent="0.3">
      <c r="A575">
        <v>573</v>
      </c>
      <c r="F575" s="4">
        <v>5.65</v>
      </c>
    </row>
    <row r="576" spans="1:6" x14ac:dyDescent="0.3">
      <c r="A576">
        <v>574</v>
      </c>
      <c r="F576" s="4">
        <v>5.78</v>
      </c>
    </row>
    <row r="577" spans="1:6" x14ac:dyDescent="0.3">
      <c r="A577">
        <v>575</v>
      </c>
      <c r="F577" s="4">
        <v>5.71</v>
      </c>
    </row>
    <row r="578" spans="1:6" x14ac:dyDescent="0.3">
      <c r="A578">
        <v>576</v>
      </c>
      <c r="F578" s="4">
        <v>5.69</v>
      </c>
    </row>
    <row r="579" spans="1:6" x14ac:dyDescent="0.3">
      <c r="A579">
        <v>577</v>
      </c>
      <c r="F579" s="4">
        <v>5.46</v>
      </c>
    </row>
    <row r="580" spans="1:6" x14ac:dyDescent="0.3">
      <c r="A580">
        <v>578</v>
      </c>
      <c r="F580" s="4">
        <v>5.71</v>
      </c>
    </row>
    <row r="581" spans="1:6" x14ac:dyDescent="0.3">
      <c r="A581">
        <v>579</v>
      </c>
      <c r="F581" s="4">
        <v>5.51</v>
      </c>
    </row>
    <row r="582" spans="1:6" x14ac:dyDescent="0.3">
      <c r="A582">
        <v>580</v>
      </c>
      <c r="F582" s="4">
        <v>4.95</v>
      </c>
    </row>
    <row r="583" spans="1:6" x14ac:dyDescent="0.3">
      <c r="A583">
        <v>581</v>
      </c>
      <c r="F583" s="4">
        <v>4.13</v>
      </c>
    </row>
    <row r="584" spans="1:6" x14ac:dyDescent="0.3">
      <c r="A584">
        <v>582</v>
      </c>
      <c r="F584" s="4">
        <v>3.9</v>
      </c>
    </row>
    <row r="585" spans="1:6" x14ac:dyDescent="0.3">
      <c r="A585">
        <v>583</v>
      </c>
      <c r="F585" s="4">
        <v>3.42</v>
      </c>
    </row>
    <row r="586" spans="1:6" x14ac:dyDescent="0.3">
      <c r="A586">
        <v>584</v>
      </c>
      <c r="F586" s="4">
        <v>3.02</v>
      </c>
    </row>
    <row r="587" spans="1:6" x14ac:dyDescent="0.3">
      <c r="A587">
        <v>585</v>
      </c>
      <c r="F587" s="4">
        <v>2.65</v>
      </c>
    </row>
    <row r="588" spans="1:6" x14ac:dyDescent="0.3">
      <c r="A588">
        <v>586</v>
      </c>
      <c r="F588" s="4">
        <v>1.75</v>
      </c>
    </row>
    <row r="589" spans="1:6" x14ac:dyDescent="0.3">
      <c r="A589">
        <v>587</v>
      </c>
      <c r="F589" s="4">
        <v>1.6</v>
      </c>
    </row>
    <row r="590" spans="1:6" x14ac:dyDescent="0.3">
      <c r="A590">
        <v>588</v>
      </c>
      <c r="F590" s="4">
        <v>0.4</v>
      </c>
    </row>
    <row r="591" spans="1:6" x14ac:dyDescent="0.3">
      <c r="A591">
        <v>589</v>
      </c>
      <c r="F591" s="4">
        <v>0.51</v>
      </c>
    </row>
    <row r="592" spans="1:6" x14ac:dyDescent="0.3">
      <c r="A592">
        <v>590</v>
      </c>
      <c r="F592" s="4">
        <v>1.17</v>
      </c>
    </row>
    <row r="593" spans="1:6" x14ac:dyDescent="0.3">
      <c r="A593">
        <v>591</v>
      </c>
      <c r="F593" s="4">
        <v>1.1299999999999999</v>
      </c>
    </row>
    <row r="594" spans="1:6" x14ac:dyDescent="0.3">
      <c r="A594">
        <v>592</v>
      </c>
      <c r="F594" s="4">
        <v>1.78</v>
      </c>
    </row>
    <row r="595" spans="1:6" x14ac:dyDescent="0.3">
      <c r="A595">
        <v>593</v>
      </c>
      <c r="F595" s="4">
        <v>2.04</v>
      </c>
    </row>
    <row r="596" spans="1:6" x14ac:dyDescent="0.3">
      <c r="A596">
        <v>594</v>
      </c>
      <c r="F596" s="4">
        <v>2.31</v>
      </c>
    </row>
    <row r="597" spans="1:6" x14ac:dyDescent="0.3">
      <c r="A597">
        <v>595</v>
      </c>
      <c r="F597" s="4">
        <v>2.2400000000000002</v>
      </c>
    </row>
    <row r="598" spans="1:6" x14ac:dyDescent="0.3">
      <c r="A598">
        <v>596</v>
      </c>
      <c r="F598" s="4">
        <v>2.35</v>
      </c>
    </row>
    <row r="599" spans="1:6" x14ac:dyDescent="0.3">
      <c r="A599">
        <v>597</v>
      </c>
      <c r="F599" s="4">
        <v>2.2599999999999998</v>
      </c>
    </row>
    <row r="600" spans="1:6" x14ac:dyDescent="0.3">
      <c r="A600">
        <v>598</v>
      </c>
      <c r="F600" s="4">
        <v>2.27</v>
      </c>
    </row>
    <row r="601" spans="1:6" x14ac:dyDescent="0.3">
      <c r="A601">
        <v>599</v>
      </c>
      <c r="F601" s="4">
        <v>2.66</v>
      </c>
    </row>
    <row r="602" spans="1:6" x14ac:dyDescent="0.3">
      <c r="A602">
        <v>600</v>
      </c>
      <c r="F602" s="4">
        <v>2.82</v>
      </c>
    </row>
    <row r="603" spans="1:6" x14ac:dyDescent="0.3">
      <c r="A603">
        <v>601</v>
      </c>
      <c r="F603" s="4">
        <v>2.72</v>
      </c>
    </row>
    <row r="604" spans="1:6" x14ac:dyDescent="0.3">
      <c r="A604">
        <v>602</v>
      </c>
      <c r="F604" s="4">
        <v>2.42</v>
      </c>
    </row>
    <row r="605" spans="1:6" x14ac:dyDescent="0.3">
      <c r="A605">
        <v>603</v>
      </c>
      <c r="F605" s="4">
        <v>2.42</v>
      </c>
    </row>
    <row r="606" spans="1:6" x14ac:dyDescent="0.3">
      <c r="A606">
        <v>604</v>
      </c>
      <c r="F606" s="4">
        <v>2.82</v>
      </c>
    </row>
    <row r="607" spans="1:6" x14ac:dyDescent="0.3">
      <c r="A607">
        <v>605</v>
      </c>
      <c r="F607" s="4">
        <v>3.02</v>
      </c>
    </row>
    <row r="608" spans="1:6" x14ac:dyDescent="0.3">
      <c r="A608">
        <v>606</v>
      </c>
      <c r="F608" s="4">
        <v>3.23</v>
      </c>
    </row>
    <row r="609" spans="1:6" x14ac:dyDescent="0.3">
      <c r="A609">
        <v>607</v>
      </c>
      <c r="F609" s="4">
        <v>3.41</v>
      </c>
    </row>
    <row r="610" spans="1:6" x14ac:dyDescent="0.3">
      <c r="A610">
        <v>608</v>
      </c>
      <c r="F610" s="4">
        <v>4.05</v>
      </c>
    </row>
    <row r="611" spans="1:6" x14ac:dyDescent="0.3">
      <c r="A611">
        <v>609</v>
      </c>
      <c r="F611" s="4">
        <v>4.22</v>
      </c>
    </row>
    <row r="612" spans="1:6" x14ac:dyDescent="0.3">
      <c r="A612">
        <v>610</v>
      </c>
      <c r="F612" s="4">
        <v>3.46</v>
      </c>
    </row>
    <row r="613" spans="1:6" x14ac:dyDescent="0.3">
      <c r="A613">
        <v>611</v>
      </c>
      <c r="F613" s="4">
        <v>2.3199999999999998</v>
      </c>
    </row>
    <row r="614" spans="1:6" x14ac:dyDescent="0.3">
      <c r="A614">
        <v>612</v>
      </c>
      <c r="F614" s="4">
        <v>1.84</v>
      </c>
    </row>
    <row r="615" spans="1:6" x14ac:dyDescent="0.3">
      <c r="A615">
        <v>613</v>
      </c>
      <c r="F615" s="4">
        <v>1.43</v>
      </c>
    </row>
    <row r="616" spans="1:6" x14ac:dyDescent="0.3">
      <c r="A616">
        <v>614</v>
      </c>
      <c r="F616" s="4">
        <v>1.23</v>
      </c>
    </row>
    <row r="617" spans="1:6" x14ac:dyDescent="0.3">
      <c r="A617">
        <v>615</v>
      </c>
      <c r="F617" s="4">
        <v>1.27</v>
      </c>
    </row>
    <row r="618" spans="1:6" x14ac:dyDescent="0.3">
      <c r="A618">
        <v>616</v>
      </c>
      <c r="F618" s="4">
        <v>1.21</v>
      </c>
    </row>
    <row r="619" spans="1:6" x14ac:dyDescent="0.3">
      <c r="A619">
        <v>617</v>
      </c>
      <c r="F619" s="4">
        <v>1.03</v>
      </c>
    </row>
    <row r="620" spans="1:6" x14ac:dyDescent="0.3">
      <c r="A620">
        <v>618</v>
      </c>
      <c r="F620" s="4">
        <v>1.49</v>
      </c>
    </row>
    <row r="621" spans="1:6" x14ac:dyDescent="0.3">
      <c r="A621">
        <v>619</v>
      </c>
      <c r="F621" s="4">
        <v>2.58</v>
      </c>
    </row>
    <row r="622" spans="1:6" x14ac:dyDescent="0.3">
      <c r="A622">
        <v>620</v>
      </c>
      <c r="F622" s="4">
        <v>2.56</v>
      </c>
    </row>
    <row r="623" spans="1:6" x14ac:dyDescent="0.3">
      <c r="A623">
        <v>621</v>
      </c>
      <c r="F623" s="4">
        <v>2.86</v>
      </c>
    </row>
    <row r="624" spans="1:6" x14ac:dyDescent="0.3">
      <c r="A624">
        <v>622</v>
      </c>
      <c r="F624" s="4">
        <v>3.04</v>
      </c>
    </row>
    <row r="625" spans="1:7" x14ac:dyDescent="0.3">
      <c r="A625">
        <v>623</v>
      </c>
      <c r="F625" s="4">
        <v>3.85</v>
      </c>
    </row>
    <row r="626" spans="1:7" x14ac:dyDescent="0.3">
      <c r="A626">
        <v>624</v>
      </c>
      <c r="F626" s="4">
        <v>3.94</v>
      </c>
    </row>
    <row r="627" spans="1:7" x14ac:dyDescent="0.3">
      <c r="A627">
        <v>625</v>
      </c>
      <c r="F627" s="4">
        <v>3.15</v>
      </c>
    </row>
    <row r="628" spans="1:7" x14ac:dyDescent="0.3">
      <c r="A628">
        <v>626</v>
      </c>
      <c r="F628" s="4">
        <v>2.4300000000000002</v>
      </c>
    </row>
    <row r="629" spans="1:7" x14ac:dyDescent="0.3">
      <c r="A629">
        <v>627</v>
      </c>
      <c r="F629" s="4">
        <v>1.31</v>
      </c>
    </row>
    <row r="630" spans="1:7" x14ac:dyDescent="0.3">
      <c r="A630">
        <v>628</v>
      </c>
      <c r="F630" s="4">
        <v>1.44</v>
      </c>
    </row>
    <row r="631" spans="1:7" x14ac:dyDescent="0.3">
      <c r="A631">
        <v>629</v>
      </c>
      <c r="F631" s="4">
        <v>1.26</v>
      </c>
    </row>
    <row r="632" spans="1:7" x14ac:dyDescent="0.3">
      <c r="A632">
        <v>630</v>
      </c>
      <c r="F632" s="4">
        <v>0</v>
      </c>
    </row>
    <row r="633" spans="1:7" x14ac:dyDescent="0.3">
      <c r="A633">
        <v>631</v>
      </c>
      <c r="G633" s="4">
        <v>0</v>
      </c>
    </row>
    <row r="634" spans="1:7" x14ac:dyDescent="0.3">
      <c r="A634">
        <v>632</v>
      </c>
      <c r="G634" s="4">
        <v>1.5724764</v>
      </c>
    </row>
    <row r="635" spans="1:7" x14ac:dyDescent="0.3">
      <c r="A635">
        <v>633</v>
      </c>
      <c r="G635" s="4">
        <v>3.088848</v>
      </c>
    </row>
    <row r="636" spans="1:7" x14ac:dyDescent="0.3">
      <c r="A636">
        <v>634</v>
      </c>
      <c r="G636" s="4">
        <v>3.8460044999999998</v>
      </c>
    </row>
    <row r="637" spans="1:7" x14ac:dyDescent="0.3">
      <c r="A637">
        <v>635</v>
      </c>
      <c r="G637" s="4">
        <v>4.2902100000000001</v>
      </c>
    </row>
    <row r="638" spans="1:7" x14ac:dyDescent="0.3">
      <c r="A638">
        <v>636</v>
      </c>
      <c r="G638" s="4">
        <v>4.4049925999999999</v>
      </c>
    </row>
    <row r="639" spans="1:7" x14ac:dyDescent="0.3">
      <c r="A639">
        <v>637</v>
      </c>
      <c r="G639" s="4">
        <v>4.4302140000000003</v>
      </c>
    </row>
    <row r="640" spans="1:7" x14ac:dyDescent="0.3">
      <c r="A640">
        <v>638</v>
      </c>
      <c r="G640" s="4">
        <v>4.6602949999999996</v>
      </c>
    </row>
    <row r="641" spans="1:7" x14ac:dyDescent="0.3">
      <c r="A641">
        <v>639</v>
      </c>
      <c r="G641" s="4">
        <v>4.7853726999999999</v>
      </c>
    </row>
    <row r="642" spans="1:7" x14ac:dyDescent="0.3">
      <c r="A642">
        <v>640</v>
      </c>
      <c r="G642" s="4">
        <v>4.7529450000000004</v>
      </c>
    </row>
    <row r="643" spans="1:7" x14ac:dyDescent="0.3">
      <c r="A643">
        <v>641</v>
      </c>
      <c r="G643" s="4">
        <v>4.7339000000000002</v>
      </c>
    </row>
    <row r="644" spans="1:7" x14ac:dyDescent="0.3">
      <c r="A644">
        <v>642</v>
      </c>
      <c r="G644" s="4">
        <v>4.4827155999999997</v>
      </c>
    </row>
    <row r="645" spans="1:7" x14ac:dyDescent="0.3">
      <c r="A645">
        <v>643</v>
      </c>
      <c r="G645" s="4">
        <v>4.3586679999999998</v>
      </c>
    </row>
    <row r="646" spans="1:7" x14ac:dyDescent="0.3">
      <c r="A646">
        <v>644</v>
      </c>
      <c r="G646" s="4">
        <v>4.2778562999999998</v>
      </c>
    </row>
    <row r="647" spans="1:7" x14ac:dyDescent="0.3">
      <c r="A647">
        <v>645</v>
      </c>
      <c r="G647" s="4">
        <v>4.5233790000000003</v>
      </c>
    </row>
    <row r="648" spans="1:7" x14ac:dyDescent="0.3">
      <c r="A648">
        <v>646</v>
      </c>
      <c r="G648" s="4">
        <v>4.9078765000000004</v>
      </c>
    </row>
    <row r="649" spans="1:7" x14ac:dyDescent="0.3">
      <c r="A649">
        <v>647</v>
      </c>
      <c r="G649" s="4">
        <v>4.6237497000000003</v>
      </c>
    </row>
    <row r="650" spans="1:7" x14ac:dyDescent="0.3">
      <c r="A650">
        <v>648</v>
      </c>
      <c r="G650" s="4">
        <v>4.3231520000000003</v>
      </c>
    </row>
    <row r="651" spans="1:7" x14ac:dyDescent="0.3">
      <c r="A651">
        <v>649</v>
      </c>
      <c r="G651" s="4">
        <v>4.2969010000000001</v>
      </c>
    </row>
    <row r="652" spans="1:7" x14ac:dyDescent="0.3">
      <c r="A652">
        <v>650</v>
      </c>
      <c r="G652" s="4">
        <v>4.180574</v>
      </c>
    </row>
    <row r="653" spans="1:7" x14ac:dyDescent="0.3">
      <c r="A653">
        <v>651</v>
      </c>
      <c r="G653" s="4">
        <v>3.7852670000000002</v>
      </c>
    </row>
    <row r="654" spans="1:7" x14ac:dyDescent="0.3">
      <c r="A654">
        <v>652</v>
      </c>
      <c r="G654" s="4">
        <v>4.1260133000000003</v>
      </c>
    </row>
    <row r="655" spans="1:7" x14ac:dyDescent="0.3">
      <c r="A655">
        <v>653</v>
      </c>
      <c r="G655" s="4">
        <v>4.2783712999999999</v>
      </c>
    </row>
    <row r="656" spans="1:7" x14ac:dyDescent="0.3">
      <c r="A656">
        <v>654</v>
      </c>
      <c r="G656" s="4">
        <v>4.3149166000000001</v>
      </c>
    </row>
    <row r="657" spans="1:8" x14ac:dyDescent="0.3">
      <c r="A657">
        <v>655</v>
      </c>
      <c r="G657" s="4">
        <v>4.278886</v>
      </c>
    </row>
    <row r="658" spans="1:8" x14ac:dyDescent="0.3">
      <c r="A658">
        <v>656</v>
      </c>
      <c r="G658" s="4">
        <v>4.0014504999999998</v>
      </c>
    </row>
    <row r="659" spans="1:8" x14ac:dyDescent="0.3">
      <c r="A659">
        <v>657</v>
      </c>
      <c r="G659" s="4">
        <v>3.6396008000000002</v>
      </c>
    </row>
    <row r="660" spans="1:8" x14ac:dyDescent="0.3">
      <c r="A660">
        <v>658</v>
      </c>
      <c r="G660" s="4">
        <v>3.6354829999999998</v>
      </c>
    </row>
    <row r="661" spans="1:8" x14ac:dyDescent="0.3">
      <c r="A661">
        <v>659</v>
      </c>
      <c r="G661" s="4">
        <v>3.7821788999999999</v>
      </c>
    </row>
    <row r="662" spans="1:8" x14ac:dyDescent="0.3">
      <c r="A662">
        <v>660</v>
      </c>
      <c r="G662" s="4">
        <v>3.8748288</v>
      </c>
    </row>
    <row r="663" spans="1:8" x14ac:dyDescent="0.3">
      <c r="A663">
        <v>661</v>
      </c>
      <c r="G663" s="4">
        <v>3.757987</v>
      </c>
    </row>
    <row r="664" spans="1:8" x14ac:dyDescent="0.3">
      <c r="A664">
        <v>662</v>
      </c>
      <c r="G664" s="4">
        <v>3.342606</v>
      </c>
    </row>
    <row r="665" spans="1:8" x14ac:dyDescent="0.3">
      <c r="A665">
        <v>663</v>
      </c>
      <c r="G665" s="4">
        <v>2.5998619000000001</v>
      </c>
    </row>
    <row r="666" spans="1:8" x14ac:dyDescent="0.3">
      <c r="A666">
        <v>664</v>
      </c>
      <c r="G666" s="4">
        <v>2.2019818</v>
      </c>
    </row>
    <row r="667" spans="1:8" x14ac:dyDescent="0.3">
      <c r="A667">
        <v>665</v>
      </c>
      <c r="G667" s="4">
        <v>1.8097633</v>
      </c>
    </row>
    <row r="668" spans="1:8" x14ac:dyDescent="0.3">
      <c r="A668">
        <v>666</v>
      </c>
      <c r="G668" s="4">
        <v>1.6054185999999999</v>
      </c>
    </row>
    <row r="669" spans="1:8" x14ac:dyDescent="0.3">
      <c r="A669">
        <v>667</v>
      </c>
      <c r="G669" s="4">
        <v>1.6316694</v>
      </c>
    </row>
    <row r="670" spans="1:8" x14ac:dyDescent="0.3">
      <c r="A670">
        <v>668</v>
      </c>
      <c r="G670" s="4">
        <v>1.1195208000000001</v>
      </c>
    </row>
    <row r="671" spans="1:8" x14ac:dyDescent="0.3">
      <c r="A671">
        <v>669</v>
      </c>
      <c r="G671" s="4">
        <v>0</v>
      </c>
    </row>
    <row r="672" spans="1:8" x14ac:dyDescent="0.3">
      <c r="A672">
        <v>670</v>
      </c>
      <c r="H672" s="4">
        <v>0</v>
      </c>
    </row>
    <row r="673" spans="1:8" x14ac:dyDescent="0.3">
      <c r="A673">
        <v>671</v>
      </c>
      <c r="H673" s="4">
        <v>1.7068189</v>
      </c>
    </row>
    <row r="674" spans="1:8" x14ac:dyDescent="0.3">
      <c r="A674">
        <v>672</v>
      </c>
      <c r="H674" s="4">
        <v>1.8272638000000001</v>
      </c>
    </row>
    <row r="675" spans="1:8" x14ac:dyDescent="0.3">
      <c r="A675">
        <v>673</v>
      </c>
      <c r="H675" s="4">
        <v>2.6039797999999998</v>
      </c>
    </row>
    <row r="676" spans="1:8" x14ac:dyDescent="0.3">
      <c r="A676">
        <v>674</v>
      </c>
      <c r="H676" s="4">
        <v>3.2026017000000002</v>
      </c>
    </row>
    <row r="677" spans="1:8" x14ac:dyDescent="0.3">
      <c r="A677">
        <v>675</v>
      </c>
      <c r="H677" s="4">
        <v>3.5598190000000001</v>
      </c>
    </row>
    <row r="678" spans="1:8" x14ac:dyDescent="0.3">
      <c r="A678">
        <v>676</v>
      </c>
      <c r="H678" s="4">
        <v>3.8418868000000002</v>
      </c>
    </row>
    <row r="679" spans="1:8" x14ac:dyDescent="0.3">
      <c r="A679">
        <v>677</v>
      </c>
      <c r="H679" s="4">
        <v>4.6160290000000002</v>
      </c>
    </row>
    <row r="680" spans="1:8" x14ac:dyDescent="0.3">
      <c r="A680">
        <v>678</v>
      </c>
      <c r="H680" s="4">
        <v>4.9650106000000003</v>
      </c>
    </row>
    <row r="681" spans="1:8" x14ac:dyDescent="0.3">
      <c r="A681">
        <v>679</v>
      </c>
      <c r="H681" s="4">
        <v>4.9639810000000004</v>
      </c>
    </row>
    <row r="682" spans="1:8" x14ac:dyDescent="0.3">
      <c r="A682">
        <v>680</v>
      </c>
      <c r="H682" s="4">
        <v>4.9511130000000003</v>
      </c>
    </row>
    <row r="683" spans="1:8" x14ac:dyDescent="0.3">
      <c r="A683">
        <v>681</v>
      </c>
      <c r="H683" s="4">
        <v>4.6391910000000003</v>
      </c>
    </row>
    <row r="684" spans="1:8" x14ac:dyDescent="0.3">
      <c r="A684">
        <v>682</v>
      </c>
      <c r="H684" s="4">
        <v>4.6783104</v>
      </c>
    </row>
    <row r="685" spans="1:8" x14ac:dyDescent="0.3">
      <c r="A685">
        <v>683</v>
      </c>
      <c r="H685" s="4">
        <v>4.711767</v>
      </c>
    </row>
    <row r="686" spans="1:8" x14ac:dyDescent="0.3">
      <c r="A686">
        <v>684</v>
      </c>
      <c r="H686" s="4">
        <v>4.8090495999999998</v>
      </c>
    </row>
    <row r="687" spans="1:8" x14ac:dyDescent="0.3">
      <c r="A687">
        <v>685</v>
      </c>
      <c r="H687" s="4">
        <v>4.6325000000000003</v>
      </c>
    </row>
    <row r="688" spans="1:8" x14ac:dyDescent="0.3">
      <c r="A688">
        <v>686</v>
      </c>
      <c r="H688" s="4">
        <v>4.6206613000000001</v>
      </c>
    </row>
    <row r="689" spans="1:8" x14ac:dyDescent="0.3">
      <c r="A689">
        <v>687</v>
      </c>
      <c r="H689" s="4">
        <v>4.4461703000000004</v>
      </c>
    </row>
    <row r="690" spans="1:8" x14ac:dyDescent="0.3">
      <c r="A690">
        <v>688</v>
      </c>
      <c r="H690" s="4">
        <v>4.1064540000000003</v>
      </c>
    </row>
    <row r="691" spans="1:8" x14ac:dyDescent="0.3">
      <c r="A691">
        <v>689</v>
      </c>
      <c r="H691" s="4">
        <v>3.8604167</v>
      </c>
    </row>
    <row r="692" spans="1:8" x14ac:dyDescent="0.3">
      <c r="A692">
        <v>690</v>
      </c>
      <c r="H692" s="4">
        <v>3.1372317999999999</v>
      </c>
    </row>
    <row r="693" spans="1:8" x14ac:dyDescent="0.3">
      <c r="A693">
        <v>691</v>
      </c>
      <c r="H693" s="4">
        <v>1.8427055999999999</v>
      </c>
    </row>
    <row r="694" spans="1:8" x14ac:dyDescent="0.3">
      <c r="A694">
        <v>692</v>
      </c>
      <c r="H694" s="4">
        <v>1.4077653000000001</v>
      </c>
    </row>
    <row r="695" spans="1:8" x14ac:dyDescent="0.3">
      <c r="A695">
        <v>693</v>
      </c>
      <c r="H695" s="4">
        <v>1.3701905000000001</v>
      </c>
    </row>
    <row r="696" spans="1:8" x14ac:dyDescent="0.3">
      <c r="A696">
        <v>694</v>
      </c>
      <c r="H696" s="4">
        <v>2.3291179999999998</v>
      </c>
    </row>
    <row r="697" spans="1:8" x14ac:dyDescent="0.3">
      <c r="A697">
        <v>695</v>
      </c>
      <c r="H697" s="4">
        <v>3.442977</v>
      </c>
    </row>
    <row r="698" spans="1:8" x14ac:dyDescent="0.3">
      <c r="A698">
        <v>696</v>
      </c>
      <c r="H698" s="4">
        <v>4.7200027000000002</v>
      </c>
    </row>
    <row r="699" spans="1:8" x14ac:dyDescent="0.3">
      <c r="A699">
        <v>697</v>
      </c>
      <c r="H699" s="4">
        <v>6.3233623999999997</v>
      </c>
    </row>
    <row r="700" spans="1:8" x14ac:dyDescent="0.3">
      <c r="A700">
        <v>698</v>
      </c>
      <c r="H700" s="4">
        <v>7.0542680000000004</v>
      </c>
    </row>
    <row r="701" spans="1:8" x14ac:dyDescent="0.3">
      <c r="A701">
        <v>699</v>
      </c>
      <c r="H701" s="4">
        <v>7.0789746999999998</v>
      </c>
    </row>
    <row r="702" spans="1:8" x14ac:dyDescent="0.3">
      <c r="A702">
        <v>700</v>
      </c>
      <c r="H702" s="4">
        <v>6.898822</v>
      </c>
    </row>
    <row r="703" spans="1:8" x14ac:dyDescent="0.3">
      <c r="A703">
        <v>701</v>
      </c>
      <c r="H703" s="4">
        <v>6.4237330000000004</v>
      </c>
    </row>
    <row r="704" spans="1:8" x14ac:dyDescent="0.3">
      <c r="A704">
        <v>702</v>
      </c>
      <c r="H704" s="4">
        <v>6.3907910000000001</v>
      </c>
    </row>
    <row r="705" spans="1:8" x14ac:dyDescent="0.3">
      <c r="A705">
        <v>703</v>
      </c>
      <c r="H705" s="4">
        <v>5.6470174999999996</v>
      </c>
    </row>
    <row r="706" spans="1:8" x14ac:dyDescent="0.3">
      <c r="A706">
        <v>704</v>
      </c>
      <c r="H706" s="4">
        <v>4.1352779999999996</v>
      </c>
    </row>
    <row r="707" spans="1:8" x14ac:dyDescent="0.3">
      <c r="A707">
        <v>705</v>
      </c>
      <c r="H707" s="4">
        <v>2.6214802000000001</v>
      </c>
    </row>
    <row r="708" spans="1:8" x14ac:dyDescent="0.3">
      <c r="A708">
        <v>706</v>
      </c>
      <c r="H708" s="4">
        <v>1.6630674999999999</v>
      </c>
    </row>
    <row r="709" spans="1:8" x14ac:dyDescent="0.3">
      <c r="A709">
        <v>707</v>
      </c>
      <c r="H709" s="4">
        <v>1.2255536</v>
      </c>
    </row>
    <row r="710" spans="1:8" x14ac:dyDescent="0.3">
      <c r="A710">
        <v>708</v>
      </c>
      <c r="H710" s="4">
        <v>1.0464302000000001</v>
      </c>
    </row>
    <row r="711" spans="1:8" x14ac:dyDescent="0.3">
      <c r="A711">
        <v>709</v>
      </c>
      <c r="H711" s="4">
        <v>1.2790847000000001</v>
      </c>
    </row>
    <row r="712" spans="1:8" x14ac:dyDescent="0.3">
      <c r="A712">
        <v>710</v>
      </c>
      <c r="H712" s="4">
        <v>1.2451129999999999</v>
      </c>
    </row>
    <row r="713" spans="1:8" x14ac:dyDescent="0.3">
      <c r="A713">
        <v>711</v>
      </c>
      <c r="H713" s="4">
        <v>1.0767989</v>
      </c>
    </row>
    <row r="714" spans="1:8" x14ac:dyDescent="0.3">
      <c r="A714">
        <v>712</v>
      </c>
      <c r="H714" s="4">
        <v>1.5415931</v>
      </c>
    </row>
    <row r="715" spans="1:8" x14ac:dyDescent="0.3">
      <c r="A715">
        <v>713</v>
      </c>
      <c r="H715" s="4">
        <v>1.6501994</v>
      </c>
    </row>
    <row r="716" spans="1:8" x14ac:dyDescent="0.3">
      <c r="A716">
        <v>714</v>
      </c>
      <c r="H716" s="4">
        <v>1.7377023</v>
      </c>
    </row>
    <row r="717" spans="1:8" x14ac:dyDescent="0.3">
      <c r="A717">
        <v>715</v>
      </c>
      <c r="H717" s="4">
        <v>1.9435910999999999</v>
      </c>
    </row>
    <row r="718" spans="1:8" x14ac:dyDescent="0.3">
      <c r="A718">
        <v>716</v>
      </c>
      <c r="H718" s="4">
        <v>1.8216019999999999</v>
      </c>
    </row>
    <row r="719" spans="1:8" x14ac:dyDescent="0.3">
      <c r="A719">
        <v>717</v>
      </c>
      <c r="H719" s="4">
        <v>1.8262345</v>
      </c>
    </row>
    <row r="720" spans="1:8" x14ac:dyDescent="0.3">
      <c r="A720">
        <v>718</v>
      </c>
      <c r="H720" s="4">
        <v>1.8123369</v>
      </c>
    </row>
    <row r="721" spans="1:9" x14ac:dyDescent="0.3">
      <c r="A721">
        <v>719</v>
      </c>
      <c r="H721" s="4">
        <v>1.8457938</v>
      </c>
    </row>
    <row r="722" spans="1:9" x14ac:dyDescent="0.3">
      <c r="A722">
        <v>720</v>
      </c>
      <c r="H722" s="4">
        <v>1.5863738999999999</v>
      </c>
    </row>
    <row r="723" spans="1:9" x14ac:dyDescent="0.3">
      <c r="A723">
        <v>721</v>
      </c>
      <c r="H723" s="4">
        <v>1.5786530999999999</v>
      </c>
    </row>
    <row r="724" spans="1:9" x14ac:dyDescent="0.3">
      <c r="A724">
        <v>722</v>
      </c>
      <c r="H724" s="4">
        <v>1.1993027999999999</v>
      </c>
    </row>
    <row r="725" spans="1:9" x14ac:dyDescent="0.3">
      <c r="A725">
        <v>723</v>
      </c>
      <c r="H725" s="4">
        <v>1.2332745000000001</v>
      </c>
    </row>
    <row r="726" spans="1:9" x14ac:dyDescent="0.3">
      <c r="A726">
        <v>724</v>
      </c>
      <c r="H726" s="4">
        <v>1.2142297</v>
      </c>
    </row>
    <row r="727" spans="1:9" x14ac:dyDescent="0.3">
      <c r="A727">
        <v>725</v>
      </c>
      <c r="H727" s="4">
        <v>1.4911502999999999</v>
      </c>
    </row>
    <row r="728" spans="1:9" x14ac:dyDescent="0.3">
      <c r="A728">
        <v>726</v>
      </c>
      <c r="H728" s="4">
        <v>1.2168033</v>
      </c>
    </row>
    <row r="729" spans="1:9" x14ac:dyDescent="0.3">
      <c r="A729">
        <v>727</v>
      </c>
      <c r="H729" s="4">
        <v>0</v>
      </c>
    </row>
    <row r="730" spans="1:9" x14ac:dyDescent="0.3">
      <c r="A730">
        <v>728</v>
      </c>
      <c r="I730" s="4">
        <v>0</v>
      </c>
    </row>
    <row r="731" spans="1:9" x14ac:dyDescent="0.3">
      <c r="A731">
        <v>729</v>
      </c>
      <c r="I731" s="4">
        <v>3.2973105999999999</v>
      </c>
    </row>
    <row r="732" spans="1:9" x14ac:dyDescent="0.3">
      <c r="A732">
        <v>730</v>
      </c>
      <c r="I732" s="4">
        <v>4.2516055000000001</v>
      </c>
    </row>
    <row r="733" spans="1:9" x14ac:dyDescent="0.3">
      <c r="A733">
        <v>731</v>
      </c>
      <c r="I733" s="4">
        <v>4.7987549999999999</v>
      </c>
    </row>
    <row r="734" spans="1:9" x14ac:dyDescent="0.3">
      <c r="A734">
        <v>732</v>
      </c>
      <c r="I734" s="4">
        <v>5.3031829999999998</v>
      </c>
    </row>
    <row r="735" spans="1:9" x14ac:dyDescent="0.3">
      <c r="A735">
        <v>733</v>
      </c>
      <c r="I735" s="4">
        <v>5.4056129999999998</v>
      </c>
    </row>
    <row r="736" spans="1:9" x14ac:dyDescent="0.3">
      <c r="A736">
        <v>734</v>
      </c>
      <c r="I736" s="4">
        <v>5.5260577</v>
      </c>
    </row>
    <row r="737" spans="1:9" x14ac:dyDescent="0.3">
      <c r="A737">
        <v>735</v>
      </c>
      <c r="I737" s="4">
        <v>5.8575387000000001</v>
      </c>
    </row>
    <row r="738" spans="1:9" x14ac:dyDescent="0.3">
      <c r="A738">
        <v>736</v>
      </c>
      <c r="I738" s="4">
        <v>6.2142415</v>
      </c>
    </row>
    <row r="739" spans="1:9" x14ac:dyDescent="0.3">
      <c r="A739">
        <v>737</v>
      </c>
      <c r="I739" s="4">
        <v>6.2425512999999997</v>
      </c>
    </row>
    <row r="740" spans="1:9" x14ac:dyDescent="0.3">
      <c r="A740">
        <v>738</v>
      </c>
      <c r="I740" s="4">
        <v>6.4041740000000003</v>
      </c>
    </row>
    <row r="741" spans="1:9" x14ac:dyDescent="0.3">
      <c r="A741">
        <v>739</v>
      </c>
      <c r="I741" s="4">
        <v>6.4098360000000003</v>
      </c>
    </row>
    <row r="742" spans="1:9" x14ac:dyDescent="0.3">
      <c r="A742">
        <v>740</v>
      </c>
      <c r="I742" s="4">
        <v>6.4036593000000002</v>
      </c>
    </row>
    <row r="743" spans="1:9" x14ac:dyDescent="0.3">
      <c r="A743">
        <v>741</v>
      </c>
      <c r="I743" s="4">
        <v>6.2116680000000004</v>
      </c>
    </row>
    <row r="744" spans="1:9" x14ac:dyDescent="0.3">
      <c r="A744">
        <v>742</v>
      </c>
      <c r="I744" s="4">
        <v>6.5441785000000001</v>
      </c>
    </row>
    <row r="745" spans="1:9" x14ac:dyDescent="0.3">
      <c r="A745">
        <v>743</v>
      </c>
      <c r="I745" s="4">
        <v>6.2682869999999999</v>
      </c>
    </row>
    <row r="746" spans="1:9" x14ac:dyDescent="0.3">
      <c r="A746">
        <v>744</v>
      </c>
      <c r="I746" s="4">
        <v>6.2899054999999997</v>
      </c>
    </row>
    <row r="747" spans="1:9" x14ac:dyDescent="0.3">
      <c r="A747">
        <v>745</v>
      </c>
      <c r="I747" s="4">
        <v>6.5045447000000003</v>
      </c>
    </row>
    <row r="748" spans="1:9" x14ac:dyDescent="0.3">
      <c r="A748">
        <v>746</v>
      </c>
      <c r="I748" s="4">
        <v>6.4052033000000002</v>
      </c>
    </row>
    <row r="749" spans="1:9" x14ac:dyDescent="0.3">
      <c r="A749">
        <v>747</v>
      </c>
      <c r="I749" s="4">
        <v>6.7495526999999997</v>
      </c>
    </row>
    <row r="750" spans="1:9" x14ac:dyDescent="0.3">
      <c r="A750">
        <v>748</v>
      </c>
      <c r="I750" s="4">
        <v>7.4753109999999996</v>
      </c>
    </row>
    <row r="751" spans="1:9" x14ac:dyDescent="0.3">
      <c r="A751">
        <v>749</v>
      </c>
      <c r="I751" s="4">
        <v>7.6498017000000003</v>
      </c>
    </row>
    <row r="752" spans="1:9" x14ac:dyDescent="0.3">
      <c r="A752">
        <v>750</v>
      </c>
      <c r="I752" s="4">
        <v>7.6117125000000003</v>
      </c>
    </row>
    <row r="753" spans="1:10" x14ac:dyDescent="0.3">
      <c r="A753">
        <v>751</v>
      </c>
      <c r="I753" s="4">
        <v>7.5746520000000004</v>
      </c>
    </row>
    <row r="754" spans="1:10" x14ac:dyDescent="0.3">
      <c r="A754">
        <v>752</v>
      </c>
      <c r="I754" s="4">
        <v>8.1125369999999997</v>
      </c>
    </row>
    <row r="755" spans="1:10" x14ac:dyDescent="0.3">
      <c r="A755">
        <v>753</v>
      </c>
      <c r="I755" s="4">
        <v>8.2170260000000006</v>
      </c>
    </row>
    <row r="756" spans="1:10" x14ac:dyDescent="0.3">
      <c r="A756">
        <v>754</v>
      </c>
      <c r="I756" s="4">
        <v>8.0754769999999994</v>
      </c>
    </row>
    <row r="757" spans="1:10" x14ac:dyDescent="0.3">
      <c r="A757">
        <v>755</v>
      </c>
      <c r="I757" s="4">
        <v>7.9092216000000004</v>
      </c>
    </row>
    <row r="758" spans="1:10" x14ac:dyDescent="0.3">
      <c r="A758">
        <v>756</v>
      </c>
      <c r="I758" s="4">
        <v>7.1335354000000004</v>
      </c>
    </row>
    <row r="759" spans="1:10" x14ac:dyDescent="0.3">
      <c r="A759">
        <v>757</v>
      </c>
      <c r="I759" s="4">
        <v>5.8081255000000001</v>
      </c>
    </row>
    <row r="760" spans="1:10" x14ac:dyDescent="0.3">
      <c r="A760">
        <v>758</v>
      </c>
      <c r="I760" s="4">
        <v>4.4564649999999997</v>
      </c>
    </row>
    <row r="761" spans="1:10" x14ac:dyDescent="0.3">
      <c r="A761">
        <v>759</v>
      </c>
      <c r="I761" s="4">
        <v>3.1531882000000002</v>
      </c>
    </row>
    <row r="762" spans="1:10" x14ac:dyDescent="0.3">
      <c r="A762">
        <v>760</v>
      </c>
      <c r="I762" s="4">
        <v>1.7464525</v>
      </c>
    </row>
    <row r="763" spans="1:10" x14ac:dyDescent="0.3">
      <c r="A763">
        <v>761</v>
      </c>
      <c r="I763" s="4">
        <v>1.0701075</v>
      </c>
    </row>
    <row r="764" spans="1:10" x14ac:dyDescent="0.3">
      <c r="A764">
        <v>762</v>
      </c>
      <c r="I764" s="4">
        <v>0</v>
      </c>
    </row>
    <row r="765" spans="1:10" x14ac:dyDescent="0.3">
      <c r="A765">
        <v>763</v>
      </c>
      <c r="J765" s="4">
        <v>0</v>
      </c>
    </row>
    <row r="766" spans="1:10" x14ac:dyDescent="0.3">
      <c r="A766">
        <v>764</v>
      </c>
      <c r="J766" s="4">
        <v>2.5869939999999998</v>
      </c>
    </row>
    <row r="767" spans="1:10" x14ac:dyDescent="0.3">
      <c r="A767">
        <v>765</v>
      </c>
      <c r="J767" s="4">
        <v>2.8942830000000002</v>
      </c>
    </row>
    <row r="768" spans="1:10" x14ac:dyDescent="0.3">
      <c r="A768">
        <v>766</v>
      </c>
      <c r="J768" s="4">
        <v>2.6044942999999998</v>
      </c>
    </row>
    <row r="769" spans="1:10" x14ac:dyDescent="0.3">
      <c r="A769">
        <v>767</v>
      </c>
      <c r="J769" s="4">
        <v>2.2344089999999999</v>
      </c>
    </row>
    <row r="770" spans="1:10" x14ac:dyDescent="0.3">
      <c r="A770">
        <v>768</v>
      </c>
      <c r="J770" s="4">
        <v>1.4839442</v>
      </c>
    </row>
    <row r="771" spans="1:10" x14ac:dyDescent="0.3">
      <c r="A771">
        <v>769</v>
      </c>
      <c r="J771" s="4">
        <v>1.2095971999999999</v>
      </c>
    </row>
    <row r="772" spans="1:10" x14ac:dyDescent="0.3">
      <c r="A772">
        <v>770</v>
      </c>
      <c r="J772" s="4">
        <v>1.4437958</v>
      </c>
    </row>
    <row r="773" spans="1:10" x14ac:dyDescent="0.3">
      <c r="A773">
        <v>771</v>
      </c>
      <c r="J773" s="4">
        <v>1.8231461</v>
      </c>
    </row>
    <row r="774" spans="1:10" x14ac:dyDescent="0.3">
      <c r="A774">
        <v>772</v>
      </c>
      <c r="J774" s="4">
        <v>2.2179380000000002</v>
      </c>
    </row>
    <row r="775" spans="1:10" x14ac:dyDescent="0.3">
      <c r="A775">
        <v>773</v>
      </c>
      <c r="J775" s="4">
        <v>2.3790461999999999</v>
      </c>
    </row>
    <row r="776" spans="1:10" x14ac:dyDescent="0.3">
      <c r="A776">
        <v>774</v>
      </c>
      <c r="J776" s="4">
        <v>2.8541348000000002</v>
      </c>
    </row>
    <row r="777" spans="1:10" x14ac:dyDescent="0.3">
      <c r="A777">
        <v>775</v>
      </c>
      <c r="J777" s="4">
        <v>3.4867284000000001</v>
      </c>
    </row>
    <row r="778" spans="1:10" x14ac:dyDescent="0.3">
      <c r="A778">
        <v>776</v>
      </c>
      <c r="J778" s="4">
        <v>3.3539300000000001</v>
      </c>
    </row>
    <row r="779" spans="1:10" x14ac:dyDescent="0.3">
      <c r="A779">
        <v>777</v>
      </c>
      <c r="J779" s="4">
        <v>3.7935028000000002</v>
      </c>
    </row>
    <row r="780" spans="1:10" x14ac:dyDescent="0.3">
      <c r="A780">
        <v>778</v>
      </c>
      <c r="J780" s="4">
        <v>4.4477149999999996</v>
      </c>
    </row>
    <row r="781" spans="1:10" x14ac:dyDescent="0.3">
      <c r="A781">
        <v>779</v>
      </c>
      <c r="J781" s="4">
        <v>4.4544062999999996</v>
      </c>
    </row>
    <row r="782" spans="1:10" x14ac:dyDescent="0.3">
      <c r="A782">
        <v>780</v>
      </c>
      <c r="J782" s="4">
        <v>4.3375640000000004</v>
      </c>
    </row>
    <row r="783" spans="1:10" x14ac:dyDescent="0.3">
      <c r="A783">
        <v>781</v>
      </c>
      <c r="J783" s="4">
        <v>4.1049100000000003</v>
      </c>
    </row>
    <row r="784" spans="1:10" x14ac:dyDescent="0.3">
      <c r="A784">
        <v>782</v>
      </c>
      <c r="J784" s="4">
        <v>4.2557235000000002</v>
      </c>
    </row>
    <row r="785" spans="1:10" x14ac:dyDescent="0.3">
      <c r="A785">
        <v>783</v>
      </c>
      <c r="J785" s="4">
        <v>4.7652983999999998</v>
      </c>
    </row>
    <row r="786" spans="1:10" x14ac:dyDescent="0.3">
      <c r="A786">
        <v>784</v>
      </c>
      <c r="J786" s="4">
        <v>4.916112</v>
      </c>
    </row>
    <row r="787" spans="1:10" x14ac:dyDescent="0.3">
      <c r="A787">
        <v>785</v>
      </c>
      <c r="J787" s="4">
        <v>4.9284654000000003</v>
      </c>
    </row>
    <row r="788" spans="1:10" x14ac:dyDescent="0.3">
      <c r="A788">
        <v>786</v>
      </c>
      <c r="J788" s="4">
        <v>5.0509690000000003</v>
      </c>
    </row>
    <row r="789" spans="1:10" x14ac:dyDescent="0.3">
      <c r="A789">
        <v>787</v>
      </c>
      <c r="J789" s="4">
        <v>5.0833963999999998</v>
      </c>
    </row>
    <row r="790" spans="1:10" x14ac:dyDescent="0.3">
      <c r="A790">
        <v>788</v>
      </c>
      <c r="J790" s="4">
        <v>5.8333469999999998</v>
      </c>
    </row>
    <row r="791" spans="1:10" x14ac:dyDescent="0.3">
      <c r="A791">
        <v>789</v>
      </c>
      <c r="J791" s="4">
        <v>5.8271704</v>
      </c>
    </row>
    <row r="792" spans="1:10" x14ac:dyDescent="0.3">
      <c r="A792">
        <v>790</v>
      </c>
      <c r="J792" s="4">
        <v>5.8034929999999996</v>
      </c>
    </row>
    <row r="793" spans="1:10" x14ac:dyDescent="0.3">
      <c r="A793">
        <v>791</v>
      </c>
      <c r="J793" s="4">
        <v>5.6295169999999999</v>
      </c>
    </row>
    <row r="794" spans="1:10" x14ac:dyDescent="0.3">
      <c r="A794">
        <v>792</v>
      </c>
      <c r="J794" s="4">
        <v>5.647532</v>
      </c>
    </row>
    <row r="795" spans="1:10" x14ac:dyDescent="0.3">
      <c r="A795">
        <v>793</v>
      </c>
      <c r="J795" s="4">
        <v>5.4462757000000002</v>
      </c>
    </row>
    <row r="796" spans="1:10" x14ac:dyDescent="0.3">
      <c r="A796">
        <v>794</v>
      </c>
      <c r="J796" s="4">
        <v>5.7618010000000002</v>
      </c>
    </row>
    <row r="797" spans="1:10" x14ac:dyDescent="0.3">
      <c r="A797">
        <v>795</v>
      </c>
      <c r="J797" s="4">
        <v>5.2244305999999998</v>
      </c>
    </row>
    <row r="798" spans="1:10" x14ac:dyDescent="0.3">
      <c r="A798">
        <v>796</v>
      </c>
      <c r="J798" s="4">
        <v>5.7545942999999999</v>
      </c>
    </row>
    <row r="799" spans="1:10" x14ac:dyDescent="0.3">
      <c r="A799">
        <v>797</v>
      </c>
      <c r="J799" s="4">
        <v>5.7782717000000003</v>
      </c>
    </row>
    <row r="800" spans="1:10" x14ac:dyDescent="0.3">
      <c r="A800">
        <v>798</v>
      </c>
      <c r="J800" s="4">
        <v>5.6578270000000002</v>
      </c>
    </row>
    <row r="801" spans="1:10" x14ac:dyDescent="0.3">
      <c r="A801">
        <v>799</v>
      </c>
      <c r="J801" s="4">
        <v>5.4725266000000001</v>
      </c>
    </row>
    <row r="802" spans="1:10" x14ac:dyDescent="0.3">
      <c r="A802">
        <v>800</v>
      </c>
      <c r="J802" s="4">
        <v>5.4550260000000002</v>
      </c>
    </row>
    <row r="803" spans="1:10" x14ac:dyDescent="0.3">
      <c r="A803">
        <v>801</v>
      </c>
      <c r="J803" s="4">
        <v>5.3350960000000001</v>
      </c>
    </row>
    <row r="804" spans="1:10" x14ac:dyDescent="0.3">
      <c r="A804">
        <v>802</v>
      </c>
      <c r="J804" s="4">
        <v>5.9630570000000001</v>
      </c>
    </row>
    <row r="805" spans="1:10" x14ac:dyDescent="0.3">
      <c r="A805">
        <v>803</v>
      </c>
      <c r="J805" s="4">
        <v>5.2048709999999998</v>
      </c>
    </row>
    <row r="806" spans="1:10" x14ac:dyDescent="0.3">
      <c r="A806">
        <v>804</v>
      </c>
      <c r="J806" s="4">
        <v>5.1734730000000004</v>
      </c>
    </row>
    <row r="807" spans="1:10" x14ac:dyDescent="0.3">
      <c r="A807">
        <v>805</v>
      </c>
      <c r="J807" s="4">
        <v>5.1405310000000002</v>
      </c>
    </row>
    <row r="808" spans="1:10" x14ac:dyDescent="0.3">
      <c r="A808">
        <v>806</v>
      </c>
      <c r="J808" s="4">
        <v>4.7827989999999998</v>
      </c>
    </row>
    <row r="809" spans="1:10" x14ac:dyDescent="0.3">
      <c r="A809">
        <v>807</v>
      </c>
      <c r="J809" s="4">
        <v>4.8126525999999998</v>
      </c>
    </row>
    <row r="810" spans="1:10" x14ac:dyDescent="0.3">
      <c r="A810">
        <v>808</v>
      </c>
      <c r="J810" s="4">
        <v>4.9171414000000002</v>
      </c>
    </row>
    <row r="811" spans="1:10" x14ac:dyDescent="0.3">
      <c r="A811">
        <v>809</v>
      </c>
      <c r="J811" s="4">
        <v>4.3427113999999998</v>
      </c>
    </row>
    <row r="812" spans="1:10" x14ac:dyDescent="0.3">
      <c r="A812">
        <v>810</v>
      </c>
      <c r="J812" s="4">
        <v>4.3246960000000003</v>
      </c>
    </row>
    <row r="813" spans="1:10" x14ac:dyDescent="0.3">
      <c r="A813">
        <v>811</v>
      </c>
      <c r="J813" s="4">
        <v>3.2406912000000001</v>
      </c>
    </row>
    <row r="814" spans="1:10" x14ac:dyDescent="0.3">
      <c r="A814">
        <v>812</v>
      </c>
      <c r="J814" s="4">
        <v>2.3522805999999998</v>
      </c>
    </row>
    <row r="815" spans="1:10" x14ac:dyDescent="0.3">
      <c r="A815">
        <v>813</v>
      </c>
      <c r="J815" s="4">
        <v>2.0182259999999999</v>
      </c>
    </row>
    <row r="816" spans="1:10" x14ac:dyDescent="0.3">
      <c r="A816">
        <v>814</v>
      </c>
      <c r="J816" s="4">
        <v>1.5168864</v>
      </c>
    </row>
    <row r="817" spans="1:10" x14ac:dyDescent="0.3">
      <c r="A817">
        <v>815</v>
      </c>
      <c r="J817" s="4">
        <v>1.6630674999999999</v>
      </c>
    </row>
    <row r="818" spans="1:10" x14ac:dyDescent="0.3">
      <c r="A818">
        <v>816</v>
      </c>
      <c r="J818" s="4">
        <v>2.0506532000000002</v>
      </c>
    </row>
    <row r="819" spans="1:10" x14ac:dyDescent="0.3">
      <c r="A819">
        <v>817</v>
      </c>
      <c r="J819" s="4">
        <v>2.5911116999999999</v>
      </c>
    </row>
    <row r="820" spans="1:10" x14ac:dyDescent="0.3">
      <c r="A820">
        <v>818</v>
      </c>
      <c r="J820" s="4">
        <v>2.5885381999999999</v>
      </c>
    </row>
    <row r="821" spans="1:10" x14ac:dyDescent="0.3">
      <c r="A821">
        <v>819</v>
      </c>
      <c r="J821" s="4">
        <v>3.0404642000000002</v>
      </c>
    </row>
    <row r="822" spans="1:10" x14ac:dyDescent="0.3">
      <c r="A822">
        <v>820</v>
      </c>
      <c r="J822" s="4">
        <v>3.4723160000000002</v>
      </c>
    </row>
    <row r="823" spans="1:10" x14ac:dyDescent="0.3">
      <c r="A823">
        <v>821</v>
      </c>
      <c r="J823" s="4">
        <v>3.8274743999999998</v>
      </c>
    </row>
    <row r="824" spans="1:10" x14ac:dyDescent="0.3">
      <c r="A824">
        <v>822</v>
      </c>
      <c r="J824" s="4">
        <v>4.3298435</v>
      </c>
    </row>
    <row r="825" spans="1:10" x14ac:dyDescent="0.3">
      <c r="A825">
        <v>823</v>
      </c>
      <c r="J825" s="4">
        <v>4.6793399999999998</v>
      </c>
    </row>
    <row r="826" spans="1:10" x14ac:dyDescent="0.3">
      <c r="A826">
        <v>824</v>
      </c>
      <c r="J826" s="4">
        <v>4.6752219999999998</v>
      </c>
    </row>
    <row r="827" spans="1:10" x14ac:dyDescent="0.3">
      <c r="A827">
        <v>825</v>
      </c>
      <c r="J827" s="4">
        <v>5.0669255</v>
      </c>
    </row>
    <row r="828" spans="1:10" x14ac:dyDescent="0.3">
      <c r="A828">
        <v>826</v>
      </c>
      <c r="J828" s="4">
        <v>5.0339830000000001</v>
      </c>
    </row>
    <row r="829" spans="1:10" x14ac:dyDescent="0.3">
      <c r="A829">
        <v>827</v>
      </c>
      <c r="J829" s="4">
        <v>4.8600073000000004</v>
      </c>
    </row>
    <row r="830" spans="1:10" x14ac:dyDescent="0.3">
      <c r="A830">
        <v>828</v>
      </c>
      <c r="J830" s="4">
        <v>4.3483733999999998</v>
      </c>
    </row>
    <row r="831" spans="1:10" x14ac:dyDescent="0.3">
      <c r="A831">
        <v>829</v>
      </c>
      <c r="J831" s="4">
        <v>5.0293507999999996</v>
      </c>
    </row>
    <row r="832" spans="1:10" x14ac:dyDescent="0.3">
      <c r="A832">
        <v>830</v>
      </c>
      <c r="J832" s="4">
        <v>5.0463367000000003</v>
      </c>
    </row>
    <row r="833" spans="1:10" x14ac:dyDescent="0.3">
      <c r="A833">
        <v>831</v>
      </c>
      <c r="J833" s="4">
        <v>4.6077933</v>
      </c>
    </row>
    <row r="834" spans="1:10" x14ac:dyDescent="0.3">
      <c r="A834">
        <v>832</v>
      </c>
      <c r="J834" s="4">
        <v>4.8147115999999999</v>
      </c>
    </row>
    <row r="835" spans="1:10" x14ac:dyDescent="0.3">
      <c r="A835">
        <v>833</v>
      </c>
      <c r="J835" s="4">
        <v>5.2831086999999997</v>
      </c>
    </row>
    <row r="836" spans="1:10" x14ac:dyDescent="0.3">
      <c r="A836">
        <v>834</v>
      </c>
      <c r="J836" s="4">
        <v>5.3160509999999999</v>
      </c>
    </row>
    <row r="837" spans="1:10" x14ac:dyDescent="0.3">
      <c r="A837">
        <v>835</v>
      </c>
      <c r="J837" s="4">
        <v>5.2970065999999996</v>
      </c>
    </row>
    <row r="838" spans="1:10" x14ac:dyDescent="0.3">
      <c r="A838">
        <v>836</v>
      </c>
      <c r="J838" s="4">
        <v>5.123545</v>
      </c>
    </row>
    <row r="839" spans="1:10" x14ac:dyDescent="0.3">
      <c r="A839">
        <v>837</v>
      </c>
      <c r="J839" s="4">
        <v>4.59544</v>
      </c>
    </row>
    <row r="840" spans="1:10" x14ac:dyDescent="0.3">
      <c r="A840">
        <v>838</v>
      </c>
      <c r="J840" s="4">
        <v>4.7318416000000001</v>
      </c>
    </row>
    <row r="841" spans="1:10" x14ac:dyDescent="0.3">
      <c r="A841">
        <v>839</v>
      </c>
      <c r="J841" s="4">
        <v>4.3612412999999997</v>
      </c>
    </row>
    <row r="842" spans="1:10" x14ac:dyDescent="0.3">
      <c r="A842">
        <v>840</v>
      </c>
      <c r="J842" s="4">
        <v>3.6118060000000001</v>
      </c>
    </row>
    <row r="843" spans="1:10" x14ac:dyDescent="0.3">
      <c r="A843">
        <v>841</v>
      </c>
      <c r="J843" s="4">
        <v>3.1217902</v>
      </c>
    </row>
    <row r="844" spans="1:10" x14ac:dyDescent="0.3">
      <c r="A844">
        <v>842</v>
      </c>
      <c r="J844" s="4">
        <v>1.79741</v>
      </c>
    </row>
    <row r="845" spans="1:10" x14ac:dyDescent="0.3">
      <c r="A845">
        <v>843</v>
      </c>
      <c r="J845" s="4">
        <v>1.6440227999999999</v>
      </c>
    </row>
    <row r="846" spans="1:10" x14ac:dyDescent="0.3">
      <c r="A846">
        <v>844</v>
      </c>
      <c r="J846" s="4">
        <v>1.4715909</v>
      </c>
    </row>
    <row r="847" spans="1:10" x14ac:dyDescent="0.3">
      <c r="A847">
        <v>845</v>
      </c>
      <c r="J847" s="4">
        <v>1.6990981000000001</v>
      </c>
    </row>
    <row r="848" spans="1:10" x14ac:dyDescent="0.3">
      <c r="A848">
        <v>846</v>
      </c>
      <c r="J848" s="4">
        <v>1.8231461</v>
      </c>
    </row>
    <row r="849" spans="1:10" x14ac:dyDescent="0.3">
      <c r="A849">
        <v>847</v>
      </c>
      <c r="J849" s="4">
        <v>2.1530830000000001</v>
      </c>
    </row>
    <row r="850" spans="1:10" x14ac:dyDescent="0.3">
      <c r="A850">
        <v>848</v>
      </c>
      <c r="J850" s="4">
        <v>2.1551418</v>
      </c>
    </row>
    <row r="851" spans="1:10" x14ac:dyDescent="0.3">
      <c r="A851">
        <v>849</v>
      </c>
      <c r="J851" s="4">
        <v>2.0161669999999998</v>
      </c>
    </row>
    <row r="852" spans="1:10" x14ac:dyDescent="0.3">
      <c r="A852">
        <v>850</v>
      </c>
      <c r="J852" s="4">
        <v>2.2673513999999999</v>
      </c>
    </row>
    <row r="853" spans="1:10" x14ac:dyDescent="0.3">
      <c r="A853">
        <v>851</v>
      </c>
      <c r="J853" s="4">
        <v>2.0527122000000002</v>
      </c>
    </row>
    <row r="854" spans="1:10" x14ac:dyDescent="0.3">
      <c r="A854">
        <v>852</v>
      </c>
      <c r="J854" s="4">
        <v>1.8478528000000001</v>
      </c>
    </row>
    <row r="855" spans="1:10" x14ac:dyDescent="0.3">
      <c r="A855">
        <v>853</v>
      </c>
      <c r="J855" s="4">
        <v>1.7078483</v>
      </c>
    </row>
    <row r="856" spans="1:10" x14ac:dyDescent="0.3">
      <c r="A856">
        <v>854</v>
      </c>
      <c r="J856" s="4">
        <v>1.8468233000000001</v>
      </c>
    </row>
    <row r="857" spans="1:10" x14ac:dyDescent="0.3">
      <c r="A857">
        <v>855</v>
      </c>
      <c r="J857" s="4">
        <v>2.5103002000000001</v>
      </c>
    </row>
    <row r="858" spans="1:10" x14ac:dyDescent="0.3">
      <c r="A858">
        <v>856</v>
      </c>
      <c r="J858" s="4">
        <v>2.5916264</v>
      </c>
    </row>
    <row r="859" spans="1:10" x14ac:dyDescent="0.3">
      <c r="A859">
        <v>857</v>
      </c>
      <c r="J859" s="4">
        <v>2.8917093</v>
      </c>
    </row>
    <row r="860" spans="1:10" x14ac:dyDescent="0.3">
      <c r="A860">
        <v>858</v>
      </c>
      <c r="J860" s="4">
        <v>3.4872429999999999</v>
      </c>
    </row>
    <row r="861" spans="1:10" x14ac:dyDescent="0.3">
      <c r="A861">
        <v>859</v>
      </c>
      <c r="J861" s="4">
        <v>3.7126912999999999</v>
      </c>
    </row>
    <row r="862" spans="1:10" x14ac:dyDescent="0.3">
      <c r="A862">
        <v>860</v>
      </c>
      <c r="J862" s="4">
        <v>2.9498730000000002</v>
      </c>
    </row>
    <row r="863" spans="1:10" x14ac:dyDescent="0.3">
      <c r="A863">
        <v>861</v>
      </c>
      <c r="J863" s="4">
        <v>2.3002937000000001</v>
      </c>
    </row>
    <row r="864" spans="1:10" x14ac:dyDescent="0.3">
      <c r="A864">
        <v>862</v>
      </c>
      <c r="J864" s="4">
        <v>1.5297544000000001</v>
      </c>
    </row>
    <row r="865" spans="1:11" x14ac:dyDescent="0.3">
      <c r="A865">
        <v>863</v>
      </c>
      <c r="J865" s="4">
        <v>0</v>
      </c>
    </row>
    <row r="866" spans="1:11" x14ac:dyDescent="0.3">
      <c r="A866">
        <v>864</v>
      </c>
      <c r="K866" s="4">
        <v>0</v>
      </c>
    </row>
    <row r="867" spans="1:11" x14ac:dyDescent="0.3">
      <c r="A867">
        <v>865</v>
      </c>
      <c r="K867" s="4">
        <v>2.0299999999999998</v>
      </c>
    </row>
    <row r="868" spans="1:11" x14ac:dyDescent="0.3">
      <c r="A868">
        <v>866</v>
      </c>
      <c r="K868" s="4">
        <v>3.27</v>
      </c>
    </row>
    <row r="869" spans="1:11" x14ac:dyDescent="0.3">
      <c r="A869">
        <v>867</v>
      </c>
      <c r="K869" s="4">
        <v>3.99</v>
      </c>
    </row>
    <row r="870" spans="1:11" x14ac:dyDescent="0.3">
      <c r="A870">
        <v>868</v>
      </c>
      <c r="K870" s="4">
        <v>3.9399997999999998</v>
      </c>
    </row>
    <row r="871" spans="1:11" x14ac:dyDescent="0.3">
      <c r="A871">
        <v>869</v>
      </c>
      <c r="K871" s="4">
        <v>4.97</v>
      </c>
    </row>
    <row r="872" spans="1:11" x14ac:dyDescent="0.3">
      <c r="A872">
        <v>870</v>
      </c>
      <c r="K872" s="4">
        <v>6.3399996999999999</v>
      </c>
    </row>
    <row r="873" spans="1:11" x14ac:dyDescent="0.3">
      <c r="A873">
        <v>871</v>
      </c>
      <c r="K873" s="4">
        <v>7.52</v>
      </c>
    </row>
    <row r="874" spans="1:11" x14ac:dyDescent="0.3">
      <c r="A874">
        <v>872</v>
      </c>
      <c r="K874" s="4">
        <v>8.73</v>
      </c>
    </row>
    <row r="875" spans="1:11" x14ac:dyDescent="0.3">
      <c r="A875">
        <v>873</v>
      </c>
      <c r="K875" s="4">
        <v>9.8699999999999992</v>
      </c>
    </row>
    <row r="876" spans="1:11" x14ac:dyDescent="0.3">
      <c r="A876">
        <v>874</v>
      </c>
      <c r="K876" s="4">
        <v>9.8899989999999995</v>
      </c>
    </row>
    <row r="877" spans="1:11" x14ac:dyDescent="0.3">
      <c r="A877">
        <v>875</v>
      </c>
      <c r="K877" s="4">
        <v>10.26</v>
      </c>
    </row>
    <row r="878" spans="1:11" x14ac:dyDescent="0.3">
      <c r="A878">
        <v>876</v>
      </c>
      <c r="K878" s="4">
        <v>10.929999</v>
      </c>
    </row>
    <row r="879" spans="1:11" x14ac:dyDescent="0.3">
      <c r="A879">
        <v>877</v>
      </c>
      <c r="K879" s="4">
        <v>11.509999000000001</v>
      </c>
    </row>
    <row r="880" spans="1:11" x14ac:dyDescent="0.3">
      <c r="A880">
        <v>878</v>
      </c>
      <c r="K880" s="4">
        <v>11.94</v>
      </c>
    </row>
    <row r="881" spans="1:11" x14ac:dyDescent="0.3">
      <c r="A881">
        <v>879</v>
      </c>
      <c r="K881" s="4">
        <v>11.849999</v>
      </c>
    </row>
    <row r="882" spans="1:11" x14ac:dyDescent="0.3">
      <c r="A882">
        <v>880</v>
      </c>
      <c r="K882" s="4">
        <v>11.62</v>
      </c>
    </row>
    <row r="883" spans="1:11" x14ac:dyDescent="0.3">
      <c r="A883">
        <v>881</v>
      </c>
      <c r="K883" s="4">
        <v>11.12</v>
      </c>
    </row>
    <row r="884" spans="1:11" x14ac:dyDescent="0.3">
      <c r="A884">
        <v>882</v>
      </c>
      <c r="K884" s="4">
        <v>10.3</v>
      </c>
    </row>
    <row r="885" spans="1:11" x14ac:dyDescent="0.3">
      <c r="A885">
        <v>883</v>
      </c>
      <c r="K885" s="4">
        <v>8.7100000000000009</v>
      </c>
    </row>
    <row r="886" spans="1:11" x14ac:dyDescent="0.3">
      <c r="A886">
        <v>884</v>
      </c>
      <c r="K886" s="4">
        <v>7.2799997000000003</v>
      </c>
    </row>
    <row r="887" spans="1:11" x14ac:dyDescent="0.3">
      <c r="A887">
        <v>885</v>
      </c>
      <c r="K887" s="4">
        <v>5.66</v>
      </c>
    </row>
    <row r="888" spans="1:11" x14ac:dyDescent="0.3">
      <c r="A888">
        <v>886</v>
      </c>
      <c r="K888" s="4">
        <v>4.5499996999999999</v>
      </c>
    </row>
    <row r="889" spans="1:11" x14ac:dyDescent="0.3">
      <c r="A889">
        <v>887</v>
      </c>
      <c r="K889" s="4">
        <v>4.0099998000000001</v>
      </c>
    </row>
    <row r="890" spans="1:11" x14ac:dyDescent="0.3">
      <c r="A890">
        <v>888</v>
      </c>
      <c r="K890" s="4">
        <v>4.5499996999999999</v>
      </c>
    </row>
    <row r="891" spans="1:11" x14ac:dyDescent="0.3">
      <c r="A891">
        <v>889</v>
      </c>
      <c r="K891" s="4">
        <v>4.88</v>
      </c>
    </row>
    <row r="892" spans="1:11" x14ac:dyDescent="0.3">
      <c r="A892">
        <v>890</v>
      </c>
      <c r="K892" s="4">
        <v>5.44</v>
      </c>
    </row>
    <row r="893" spans="1:11" x14ac:dyDescent="0.3">
      <c r="A893">
        <v>891</v>
      </c>
      <c r="K893" s="4">
        <v>5.96</v>
      </c>
    </row>
    <row r="894" spans="1:11" x14ac:dyDescent="0.3">
      <c r="A894">
        <v>892</v>
      </c>
      <c r="K894" s="4">
        <v>6.56</v>
      </c>
    </row>
    <row r="895" spans="1:11" x14ac:dyDescent="0.3">
      <c r="A895">
        <v>893</v>
      </c>
      <c r="K895" s="4">
        <v>7.0699997000000003</v>
      </c>
    </row>
    <row r="896" spans="1:11" x14ac:dyDescent="0.3">
      <c r="A896">
        <v>894</v>
      </c>
      <c r="K896" s="4">
        <v>7.64</v>
      </c>
    </row>
    <row r="897" spans="1:11" x14ac:dyDescent="0.3">
      <c r="A897">
        <v>895</v>
      </c>
      <c r="K897" s="4">
        <v>8.36</v>
      </c>
    </row>
    <row r="898" spans="1:11" x14ac:dyDescent="0.3">
      <c r="A898">
        <v>896</v>
      </c>
      <c r="K898" s="4">
        <v>9.07</v>
      </c>
    </row>
    <row r="899" spans="1:11" x14ac:dyDescent="0.3">
      <c r="A899">
        <v>897</v>
      </c>
      <c r="K899" s="4">
        <v>9.8499990000000004</v>
      </c>
    </row>
    <row r="900" spans="1:11" x14ac:dyDescent="0.3">
      <c r="A900">
        <v>898</v>
      </c>
      <c r="K900" s="4">
        <v>10.29</v>
      </c>
    </row>
    <row r="901" spans="1:11" x14ac:dyDescent="0.3">
      <c r="A901">
        <v>899</v>
      </c>
      <c r="K901" s="4">
        <v>10.679999</v>
      </c>
    </row>
    <row r="902" spans="1:11" x14ac:dyDescent="0.3">
      <c r="A902">
        <v>900</v>
      </c>
      <c r="K902" s="4">
        <v>11.34</v>
      </c>
    </row>
    <row r="903" spans="1:11" x14ac:dyDescent="0.3">
      <c r="A903">
        <v>901</v>
      </c>
      <c r="K903" s="4">
        <v>12.259999000000001</v>
      </c>
    </row>
    <row r="904" spans="1:11" x14ac:dyDescent="0.3">
      <c r="A904">
        <v>902</v>
      </c>
      <c r="K904" s="4">
        <v>12.599999</v>
      </c>
    </row>
    <row r="905" spans="1:11" x14ac:dyDescent="0.3">
      <c r="A905">
        <v>903</v>
      </c>
      <c r="K905" s="4">
        <v>12</v>
      </c>
    </row>
    <row r="906" spans="1:11" x14ac:dyDescent="0.3">
      <c r="A906">
        <v>904</v>
      </c>
      <c r="K906" s="4">
        <v>11.179999</v>
      </c>
    </row>
    <row r="907" spans="1:11" x14ac:dyDescent="0.3">
      <c r="A907">
        <v>905</v>
      </c>
      <c r="K907" s="4">
        <v>10.49</v>
      </c>
    </row>
    <row r="908" spans="1:11" x14ac:dyDescent="0.3">
      <c r="A908">
        <v>906</v>
      </c>
      <c r="K908" s="4">
        <v>9.7899999999999991</v>
      </c>
    </row>
    <row r="909" spans="1:11" x14ac:dyDescent="0.3">
      <c r="A909">
        <v>907</v>
      </c>
      <c r="K909" s="4">
        <v>9.0299999999999994</v>
      </c>
    </row>
    <row r="910" spans="1:11" x14ac:dyDescent="0.3">
      <c r="A910">
        <v>908</v>
      </c>
      <c r="K910" s="4">
        <v>8.3699999999999992</v>
      </c>
    </row>
    <row r="911" spans="1:11" x14ac:dyDescent="0.3">
      <c r="A911">
        <v>909</v>
      </c>
      <c r="K911" s="4">
        <v>7.77</v>
      </c>
    </row>
    <row r="912" spans="1:11" x14ac:dyDescent="0.3">
      <c r="A912">
        <v>910</v>
      </c>
      <c r="K912" s="4">
        <v>7.31</v>
      </c>
    </row>
    <row r="913" spans="1:11" x14ac:dyDescent="0.3">
      <c r="A913">
        <v>911</v>
      </c>
      <c r="K913" s="4">
        <v>6.7599998000000001</v>
      </c>
    </row>
    <row r="914" spans="1:11" x14ac:dyDescent="0.3">
      <c r="A914">
        <v>912</v>
      </c>
      <c r="K914" s="4">
        <v>4.38</v>
      </c>
    </row>
    <row r="915" spans="1:11" x14ac:dyDescent="0.3">
      <c r="A915">
        <v>913</v>
      </c>
      <c r="K915" s="4">
        <v>2.0099999999999998</v>
      </c>
    </row>
    <row r="916" spans="1:11" x14ac:dyDescent="0.3">
      <c r="A916">
        <v>914</v>
      </c>
      <c r="K916" s="4">
        <v>1.0799999</v>
      </c>
    </row>
    <row r="917" spans="1:11" x14ac:dyDescent="0.3">
      <c r="A917">
        <v>915</v>
      </c>
      <c r="K917" s="4">
        <v>0.32</v>
      </c>
    </row>
    <row r="918" spans="1:11" x14ac:dyDescent="0.3">
      <c r="A918">
        <v>916</v>
      </c>
      <c r="K918" s="4">
        <v>0.39999997999999998</v>
      </c>
    </row>
    <row r="919" spans="1:11" x14ac:dyDescent="0.3">
      <c r="A919">
        <v>917</v>
      </c>
      <c r="K919" s="4">
        <v>1</v>
      </c>
    </row>
    <row r="920" spans="1:11" x14ac:dyDescent="0.3">
      <c r="A920">
        <v>918</v>
      </c>
      <c r="K920" s="4">
        <v>1.88</v>
      </c>
    </row>
    <row r="921" spans="1:11" x14ac:dyDescent="0.3">
      <c r="A921">
        <v>919</v>
      </c>
      <c r="K921" s="4">
        <v>1.92</v>
      </c>
    </row>
    <row r="922" spans="1:11" x14ac:dyDescent="0.3">
      <c r="A922">
        <v>920</v>
      </c>
      <c r="K922" s="4">
        <v>1.73</v>
      </c>
    </row>
    <row r="923" spans="1:11" x14ac:dyDescent="0.3">
      <c r="A923">
        <v>921</v>
      </c>
      <c r="K923" s="4">
        <v>1.75</v>
      </c>
    </row>
    <row r="924" spans="1:11" x14ac:dyDescent="0.3">
      <c r="A924">
        <v>922</v>
      </c>
      <c r="K924" s="4">
        <v>1.4499998999999999</v>
      </c>
    </row>
    <row r="925" spans="1:11" x14ac:dyDescent="0.3">
      <c r="A925">
        <v>923</v>
      </c>
      <c r="K925" s="4">
        <v>1.7099998999999999</v>
      </c>
    </row>
    <row r="926" spans="1:11" x14ac:dyDescent="0.3">
      <c r="A926">
        <v>924</v>
      </c>
      <c r="K926" s="4">
        <v>1.54</v>
      </c>
    </row>
    <row r="927" spans="1:11" x14ac:dyDescent="0.3">
      <c r="A927">
        <v>925</v>
      </c>
      <c r="K927" s="4">
        <v>1.06</v>
      </c>
    </row>
    <row r="928" spans="1:11" x14ac:dyDescent="0.3">
      <c r="A928">
        <v>926</v>
      </c>
      <c r="K928" s="4">
        <v>0.38</v>
      </c>
    </row>
    <row r="929" spans="1:11" x14ac:dyDescent="0.3">
      <c r="A929">
        <v>927</v>
      </c>
      <c r="K929" s="4">
        <v>0.22999998999999999</v>
      </c>
    </row>
    <row r="930" spans="1:11" x14ac:dyDescent="0.3">
      <c r="A930">
        <v>928</v>
      </c>
      <c r="K930" s="4">
        <v>0.29999998</v>
      </c>
    </row>
    <row r="931" spans="1:11" x14ac:dyDescent="0.3">
      <c r="A931">
        <v>929</v>
      </c>
      <c r="K931" s="4">
        <v>1.04</v>
      </c>
    </row>
    <row r="932" spans="1:11" x14ac:dyDescent="0.3">
      <c r="A932">
        <v>930</v>
      </c>
      <c r="K932" s="4">
        <v>1.5799999</v>
      </c>
    </row>
    <row r="933" spans="1:11" x14ac:dyDescent="0.3">
      <c r="A933">
        <v>931</v>
      </c>
      <c r="K933" s="4">
        <v>1.79</v>
      </c>
    </row>
    <row r="934" spans="1:11" x14ac:dyDescent="0.3">
      <c r="A934">
        <v>932</v>
      </c>
      <c r="K934" s="4">
        <v>3.21</v>
      </c>
    </row>
    <row r="935" spans="1:11" x14ac:dyDescent="0.3">
      <c r="A935">
        <v>933</v>
      </c>
      <c r="K935" s="4">
        <v>4.62</v>
      </c>
    </row>
    <row r="936" spans="1:11" x14ac:dyDescent="0.3">
      <c r="A936">
        <v>934</v>
      </c>
      <c r="K936" s="4">
        <v>4.4400000000000004</v>
      </c>
    </row>
    <row r="937" spans="1:11" x14ac:dyDescent="0.3">
      <c r="A937">
        <v>935</v>
      </c>
      <c r="K937" s="4">
        <v>5.14</v>
      </c>
    </row>
    <row r="938" spans="1:11" x14ac:dyDescent="0.3">
      <c r="A938">
        <v>936</v>
      </c>
      <c r="K938" s="4">
        <v>6.43</v>
      </c>
    </row>
    <row r="939" spans="1:11" x14ac:dyDescent="0.3">
      <c r="A939">
        <v>937</v>
      </c>
      <c r="K939" s="4">
        <v>7.48</v>
      </c>
    </row>
    <row r="940" spans="1:11" x14ac:dyDescent="0.3">
      <c r="A940">
        <v>938</v>
      </c>
      <c r="K940" s="4">
        <v>8.92</v>
      </c>
    </row>
    <row r="941" spans="1:11" x14ac:dyDescent="0.3">
      <c r="A941">
        <v>939</v>
      </c>
      <c r="K941" s="4">
        <v>9.5299999999999994</v>
      </c>
    </row>
    <row r="942" spans="1:11" x14ac:dyDescent="0.3">
      <c r="A942">
        <v>940</v>
      </c>
      <c r="K942" s="4">
        <v>9.4600000000000009</v>
      </c>
    </row>
    <row r="943" spans="1:11" x14ac:dyDescent="0.3">
      <c r="A943">
        <v>941</v>
      </c>
      <c r="K943" s="4">
        <v>9.75</v>
      </c>
    </row>
    <row r="944" spans="1:11" x14ac:dyDescent="0.3">
      <c r="A944">
        <v>942</v>
      </c>
      <c r="K944" s="4">
        <v>10.33</v>
      </c>
    </row>
    <row r="945" spans="1:11" x14ac:dyDescent="0.3">
      <c r="A945">
        <v>943</v>
      </c>
      <c r="K945" s="4">
        <v>11.05</v>
      </c>
    </row>
    <row r="946" spans="1:11" x14ac:dyDescent="0.3">
      <c r="A946">
        <v>944</v>
      </c>
      <c r="K946" s="4">
        <v>11.58</v>
      </c>
    </row>
    <row r="947" spans="1:11" x14ac:dyDescent="0.3">
      <c r="A947">
        <v>945</v>
      </c>
      <c r="K947" s="4">
        <v>11.15</v>
      </c>
    </row>
    <row r="948" spans="1:11" x14ac:dyDescent="0.3">
      <c r="A948">
        <v>946</v>
      </c>
      <c r="K948" s="4">
        <v>11.259999000000001</v>
      </c>
    </row>
    <row r="949" spans="1:11" x14ac:dyDescent="0.3">
      <c r="A949">
        <v>947</v>
      </c>
      <c r="K949" s="4">
        <v>11.45</v>
      </c>
    </row>
    <row r="950" spans="1:11" x14ac:dyDescent="0.3">
      <c r="A950">
        <v>948</v>
      </c>
      <c r="K950" s="4">
        <v>11.55</v>
      </c>
    </row>
    <row r="951" spans="1:11" x14ac:dyDescent="0.3">
      <c r="A951">
        <v>949</v>
      </c>
      <c r="K951" s="4">
        <v>10.86</v>
      </c>
    </row>
    <row r="952" spans="1:11" x14ac:dyDescent="0.3">
      <c r="A952">
        <v>950</v>
      </c>
      <c r="K952" s="4">
        <v>8.5500000000000007</v>
      </c>
    </row>
    <row r="953" spans="1:11" x14ac:dyDescent="0.3">
      <c r="A953">
        <v>951</v>
      </c>
      <c r="K953" s="4">
        <v>5.8799995999999997</v>
      </c>
    </row>
    <row r="954" spans="1:11" x14ac:dyDescent="0.3">
      <c r="A954">
        <v>952</v>
      </c>
      <c r="K954" s="4">
        <v>5.0899996999999999</v>
      </c>
    </row>
    <row r="955" spans="1:11" x14ac:dyDescent="0.3">
      <c r="A955">
        <v>953</v>
      </c>
      <c r="K955" s="4">
        <v>4.12</v>
      </c>
    </row>
    <row r="956" spans="1:11" x14ac:dyDescent="0.3">
      <c r="A956">
        <v>954</v>
      </c>
      <c r="K956" s="4">
        <v>3.3799999000000001</v>
      </c>
    </row>
    <row r="957" spans="1:11" x14ac:dyDescent="0.3">
      <c r="A957">
        <v>955</v>
      </c>
      <c r="K957" s="4">
        <v>2.36</v>
      </c>
    </row>
    <row r="958" spans="1:11" x14ac:dyDescent="0.3">
      <c r="A958">
        <v>956</v>
      </c>
      <c r="K958" s="4">
        <v>1.52</v>
      </c>
    </row>
    <row r="959" spans="1:11" x14ac:dyDescent="0.3">
      <c r="A959">
        <v>957</v>
      </c>
      <c r="K959" s="4">
        <v>1.5699999</v>
      </c>
    </row>
    <row r="960" spans="1:11" x14ac:dyDescent="0.3">
      <c r="A960">
        <v>958</v>
      </c>
      <c r="K960" s="4">
        <v>2.4500000000000002</v>
      </c>
    </row>
    <row r="961" spans="1:11" x14ac:dyDescent="0.3">
      <c r="A961">
        <v>959</v>
      </c>
      <c r="K961" s="4">
        <v>3.83</v>
      </c>
    </row>
    <row r="962" spans="1:11" x14ac:dyDescent="0.3">
      <c r="A962">
        <v>960</v>
      </c>
      <c r="K962" s="4">
        <v>4.22</v>
      </c>
    </row>
    <row r="963" spans="1:11" x14ac:dyDescent="0.3">
      <c r="A963">
        <v>961</v>
      </c>
      <c r="K963" s="4">
        <v>4.2699999999999996</v>
      </c>
    </row>
    <row r="964" spans="1:11" x14ac:dyDescent="0.3">
      <c r="A964">
        <v>962</v>
      </c>
      <c r="K964" s="4">
        <v>5.6299995999999997</v>
      </c>
    </row>
    <row r="965" spans="1:11" x14ac:dyDescent="0.3">
      <c r="A965">
        <v>963</v>
      </c>
      <c r="K965" s="4">
        <v>6.69</v>
      </c>
    </row>
    <row r="966" spans="1:11" x14ac:dyDescent="0.3">
      <c r="A966">
        <v>964</v>
      </c>
      <c r="K966" s="4">
        <v>7.64</v>
      </c>
    </row>
    <row r="967" spans="1:11" x14ac:dyDescent="0.3">
      <c r="A967">
        <v>965</v>
      </c>
      <c r="K967" s="4">
        <v>7.54</v>
      </c>
    </row>
    <row r="968" spans="1:11" x14ac:dyDescent="0.3">
      <c r="A968">
        <v>966</v>
      </c>
      <c r="K968" s="4">
        <v>7.6</v>
      </c>
    </row>
    <row r="969" spans="1:11" x14ac:dyDescent="0.3">
      <c r="A969">
        <v>967</v>
      </c>
      <c r="K969" s="4">
        <v>7.6</v>
      </c>
    </row>
    <row r="970" spans="1:11" x14ac:dyDescent="0.3">
      <c r="A970">
        <v>968</v>
      </c>
      <c r="K970" s="4">
        <v>7.66</v>
      </c>
    </row>
    <row r="971" spans="1:11" x14ac:dyDescent="0.3">
      <c r="A971">
        <v>969</v>
      </c>
      <c r="K971" s="4">
        <v>7.52</v>
      </c>
    </row>
    <row r="972" spans="1:11" x14ac:dyDescent="0.3">
      <c r="A972">
        <v>970</v>
      </c>
      <c r="K972" s="4">
        <v>5.8199997000000003</v>
      </c>
    </row>
    <row r="973" spans="1:11" x14ac:dyDescent="0.3">
      <c r="A973">
        <v>971</v>
      </c>
      <c r="K973" s="4">
        <v>4.0099998000000001</v>
      </c>
    </row>
    <row r="974" spans="1:11" x14ac:dyDescent="0.3">
      <c r="A974">
        <v>972</v>
      </c>
      <c r="K974" s="4">
        <v>1.5699999</v>
      </c>
    </row>
    <row r="975" spans="1:11" x14ac:dyDescent="0.3">
      <c r="A975">
        <v>973</v>
      </c>
      <c r="K975" s="4">
        <v>1.62</v>
      </c>
    </row>
    <row r="976" spans="1:11" x14ac:dyDescent="0.3">
      <c r="A976">
        <v>974</v>
      </c>
      <c r="K976" s="4">
        <v>2.95</v>
      </c>
    </row>
    <row r="977" spans="1:11" x14ac:dyDescent="0.3">
      <c r="A977">
        <v>975</v>
      </c>
      <c r="K977" s="4">
        <v>4.83</v>
      </c>
    </row>
    <row r="978" spans="1:11" x14ac:dyDescent="0.3">
      <c r="A978">
        <v>976</v>
      </c>
      <c r="K978" s="4">
        <v>4.8599997000000004</v>
      </c>
    </row>
    <row r="979" spans="1:11" x14ac:dyDescent="0.3">
      <c r="A979">
        <v>977</v>
      </c>
      <c r="K979" s="4">
        <v>6.0499996999999999</v>
      </c>
    </row>
    <row r="980" spans="1:11" x14ac:dyDescent="0.3">
      <c r="A980">
        <v>978</v>
      </c>
      <c r="K980" s="4">
        <v>7.0099998000000001</v>
      </c>
    </row>
    <row r="981" spans="1:11" x14ac:dyDescent="0.3">
      <c r="A981">
        <v>979</v>
      </c>
      <c r="K981" s="4">
        <v>6.72</v>
      </c>
    </row>
    <row r="982" spans="1:11" x14ac:dyDescent="0.3">
      <c r="A982">
        <v>980</v>
      </c>
      <c r="K982" s="4">
        <v>6.2</v>
      </c>
    </row>
    <row r="983" spans="1:11" x14ac:dyDescent="0.3">
      <c r="A983">
        <v>981</v>
      </c>
      <c r="K983" s="4">
        <v>5.37</v>
      </c>
    </row>
    <row r="984" spans="1:11" x14ac:dyDescent="0.3">
      <c r="A984">
        <v>982</v>
      </c>
      <c r="K984" s="4">
        <v>3.5</v>
      </c>
    </row>
    <row r="985" spans="1:11" x14ac:dyDescent="0.3">
      <c r="A985">
        <v>983</v>
      </c>
      <c r="K985" s="4">
        <v>3.31</v>
      </c>
    </row>
    <row r="986" spans="1:11" x14ac:dyDescent="0.3">
      <c r="A986">
        <v>984</v>
      </c>
      <c r="K986" s="4">
        <v>4.0999999999999996</v>
      </c>
    </row>
    <row r="987" spans="1:11" x14ac:dyDescent="0.3">
      <c r="A987">
        <v>985</v>
      </c>
      <c r="K987" s="4">
        <v>4.37</v>
      </c>
    </row>
    <row r="988" spans="1:11" x14ac:dyDescent="0.3">
      <c r="A988">
        <v>986</v>
      </c>
      <c r="K988" s="4">
        <v>3.1799998</v>
      </c>
    </row>
    <row r="989" spans="1:11" x14ac:dyDescent="0.3">
      <c r="A989">
        <v>987</v>
      </c>
      <c r="K989" s="4">
        <v>2.3199999999999998</v>
      </c>
    </row>
    <row r="990" spans="1:11" x14ac:dyDescent="0.3">
      <c r="A990">
        <v>988</v>
      </c>
      <c r="K990" s="4">
        <v>1.78</v>
      </c>
    </row>
    <row r="991" spans="1:11" x14ac:dyDescent="0.3">
      <c r="A991">
        <v>989</v>
      </c>
      <c r="K991" s="4">
        <v>1.5999999</v>
      </c>
    </row>
    <row r="992" spans="1:11" x14ac:dyDescent="0.3">
      <c r="A992">
        <v>990</v>
      </c>
      <c r="K992" s="4">
        <v>1.39</v>
      </c>
    </row>
    <row r="993" spans="1:11" x14ac:dyDescent="0.3">
      <c r="A993">
        <v>991</v>
      </c>
      <c r="K993" s="4">
        <v>1.37</v>
      </c>
    </row>
    <row r="994" spans="1:11" x14ac:dyDescent="0.3">
      <c r="A994">
        <v>992</v>
      </c>
      <c r="K994" s="4">
        <v>1.9399999000000001</v>
      </c>
    </row>
    <row r="995" spans="1:11" x14ac:dyDescent="0.3">
      <c r="A995">
        <v>993</v>
      </c>
      <c r="K995" s="4">
        <v>2.69</v>
      </c>
    </row>
    <row r="996" spans="1:11" x14ac:dyDescent="0.3">
      <c r="A996">
        <v>994</v>
      </c>
      <c r="K996" s="4">
        <v>2.76</v>
      </c>
    </row>
    <row r="997" spans="1:11" x14ac:dyDescent="0.3">
      <c r="A997">
        <v>995</v>
      </c>
      <c r="K997" s="4">
        <v>2.04</v>
      </c>
    </row>
    <row r="998" spans="1:11" x14ac:dyDescent="0.3">
      <c r="A998">
        <v>996</v>
      </c>
      <c r="K998" s="4">
        <v>1.1899999000000001</v>
      </c>
    </row>
    <row r="999" spans="1:11" x14ac:dyDescent="0.3">
      <c r="A999">
        <v>997</v>
      </c>
      <c r="K999" s="4">
        <v>1.37</v>
      </c>
    </row>
    <row r="1000" spans="1:11" x14ac:dyDescent="0.3">
      <c r="A1000">
        <v>998</v>
      </c>
      <c r="K1000" s="4">
        <v>1.31</v>
      </c>
    </row>
    <row r="1001" spans="1:11" x14ac:dyDescent="0.3">
      <c r="A1001">
        <v>999</v>
      </c>
      <c r="K1001" s="4">
        <v>3.9599997999999998</v>
      </c>
    </row>
    <row r="1002" spans="1:11" x14ac:dyDescent="0.3">
      <c r="A1002">
        <v>1000</v>
      </c>
      <c r="K1002" s="4">
        <v>5.0099998000000001</v>
      </c>
    </row>
    <row r="1003" spans="1:11" x14ac:dyDescent="0.3">
      <c r="A1003">
        <v>1001</v>
      </c>
      <c r="K1003" s="4">
        <v>5.2999996999999999</v>
      </c>
    </row>
    <row r="1004" spans="1:11" x14ac:dyDescent="0.3">
      <c r="A1004">
        <v>1002</v>
      </c>
      <c r="K1004" s="4">
        <v>5.33</v>
      </c>
    </row>
    <row r="1005" spans="1:11" x14ac:dyDescent="0.3">
      <c r="A1005">
        <v>1003</v>
      </c>
      <c r="K1005" s="4">
        <v>5.74</v>
      </c>
    </row>
    <row r="1006" spans="1:11" x14ac:dyDescent="0.3">
      <c r="A1006">
        <v>1004</v>
      </c>
      <c r="K1006" s="4">
        <v>7.1</v>
      </c>
    </row>
    <row r="1007" spans="1:11" x14ac:dyDescent="0.3">
      <c r="A1007">
        <v>1005</v>
      </c>
      <c r="K1007" s="4">
        <v>8.74</v>
      </c>
    </row>
    <row r="1008" spans="1:11" x14ac:dyDescent="0.3">
      <c r="A1008">
        <v>1006</v>
      </c>
      <c r="K1008" s="4">
        <v>9.23</v>
      </c>
    </row>
    <row r="1009" spans="1:11" x14ac:dyDescent="0.3">
      <c r="A1009">
        <v>1007</v>
      </c>
      <c r="K1009" s="4">
        <v>9.5999990000000004</v>
      </c>
    </row>
    <row r="1010" spans="1:11" x14ac:dyDescent="0.3">
      <c r="A1010">
        <v>1008</v>
      </c>
      <c r="K1010" s="4">
        <v>9.25</v>
      </c>
    </row>
    <row r="1011" spans="1:11" x14ac:dyDescent="0.3">
      <c r="A1011">
        <v>1009</v>
      </c>
      <c r="K1011" s="4">
        <v>8.3899989999999995</v>
      </c>
    </row>
    <row r="1012" spans="1:11" x14ac:dyDescent="0.3">
      <c r="A1012">
        <v>1010</v>
      </c>
      <c r="K1012" s="4">
        <v>8.1199999999999992</v>
      </c>
    </row>
    <row r="1013" spans="1:11" x14ac:dyDescent="0.3">
      <c r="A1013">
        <v>1011</v>
      </c>
      <c r="K1013" s="4">
        <v>6.08</v>
      </c>
    </row>
    <row r="1014" spans="1:11" x14ac:dyDescent="0.3">
      <c r="A1014">
        <v>1012</v>
      </c>
      <c r="K1014" s="4">
        <v>4.3399996999999999</v>
      </c>
    </row>
    <row r="1015" spans="1:11" x14ac:dyDescent="0.3">
      <c r="A1015">
        <v>1013</v>
      </c>
      <c r="K1015" s="4">
        <v>3.53</v>
      </c>
    </row>
    <row r="1016" spans="1:11" x14ac:dyDescent="0.3">
      <c r="A1016">
        <v>1014</v>
      </c>
      <c r="K1016" s="4">
        <v>4.3199997000000003</v>
      </c>
    </row>
    <row r="1017" spans="1:11" x14ac:dyDescent="0.3">
      <c r="A1017">
        <v>1015</v>
      </c>
      <c r="K1017" s="4">
        <v>5.94</v>
      </c>
    </row>
    <row r="1018" spans="1:11" x14ac:dyDescent="0.3">
      <c r="A1018">
        <v>1016</v>
      </c>
      <c r="K1018" s="4">
        <v>7.2</v>
      </c>
    </row>
    <row r="1019" spans="1:11" x14ac:dyDescent="0.3">
      <c r="A1019">
        <v>1017</v>
      </c>
      <c r="K1019" s="4">
        <v>7.85</v>
      </c>
    </row>
    <row r="1020" spans="1:11" x14ac:dyDescent="0.3">
      <c r="A1020">
        <v>1018</v>
      </c>
      <c r="K1020" s="4">
        <v>8.49</v>
      </c>
    </row>
    <row r="1021" spans="1:11" x14ac:dyDescent="0.3">
      <c r="A1021">
        <v>1019</v>
      </c>
      <c r="K1021" s="4">
        <v>8.73</v>
      </c>
    </row>
    <row r="1022" spans="1:11" x14ac:dyDescent="0.3">
      <c r="A1022">
        <v>1020</v>
      </c>
      <c r="K1022" s="4">
        <v>8.57</v>
      </c>
    </row>
    <row r="1023" spans="1:11" x14ac:dyDescent="0.3">
      <c r="A1023">
        <v>1021</v>
      </c>
      <c r="K1023" s="4">
        <v>8.19</v>
      </c>
    </row>
    <row r="1024" spans="1:11" x14ac:dyDescent="0.3">
      <c r="A1024">
        <v>1022</v>
      </c>
      <c r="K1024" s="4">
        <v>7.7799997000000003</v>
      </c>
    </row>
    <row r="1025" spans="1:11" x14ac:dyDescent="0.3">
      <c r="A1025">
        <v>1023</v>
      </c>
      <c r="K1025" s="4">
        <v>7.48</v>
      </c>
    </row>
    <row r="1026" spans="1:11" x14ac:dyDescent="0.3">
      <c r="A1026">
        <v>1024</v>
      </c>
      <c r="K1026" s="4">
        <v>6.91</v>
      </c>
    </row>
    <row r="1027" spans="1:11" x14ac:dyDescent="0.3">
      <c r="A1027">
        <v>1025</v>
      </c>
      <c r="K1027" s="4">
        <v>6.5099998000000001</v>
      </c>
    </row>
    <row r="1028" spans="1:11" x14ac:dyDescent="0.3">
      <c r="A1028">
        <v>1026</v>
      </c>
      <c r="K1028" s="4">
        <v>5.89</v>
      </c>
    </row>
    <row r="1029" spans="1:11" x14ac:dyDescent="0.3">
      <c r="A1029">
        <v>1027</v>
      </c>
      <c r="K1029" s="4">
        <v>5.91</v>
      </c>
    </row>
    <row r="1030" spans="1:11" x14ac:dyDescent="0.3">
      <c r="A1030">
        <v>1028</v>
      </c>
      <c r="K1030" s="4">
        <v>6.0699997000000003</v>
      </c>
    </row>
    <row r="1031" spans="1:11" x14ac:dyDescent="0.3">
      <c r="A1031">
        <v>1029</v>
      </c>
      <c r="K1031" s="4">
        <v>5.5</v>
      </c>
    </row>
    <row r="1032" spans="1:11" x14ac:dyDescent="0.3">
      <c r="A1032">
        <v>1030</v>
      </c>
      <c r="K1032" s="4">
        <v>5.14</v>
      </c>
    </row>
    <row r="1033" spans="1:11" x14ac:dyDescent="0.3">
      <c r="A1033">
        <v>1031</v>
      </c>
      <c r="K1033" s="4">
        <v>5.14</v>
      </c>
    </row>
    <row r="1034" spans="1:11" x14ac:dyDescent="0.3">
      <c r="A1034">
        <v>1032</v>
      </c>
      <c r="K1034" s="4">
        <v>5.19</v>
      </c>
    </row>
    <row r="1035" spans="1:11" x14ac:dyDescent="0.3">
      <c r="A1035">
        <v>1033</v>
      </c>
      <c r="K1035" s="4">
        <v>4.92</v>
      </c>
    </row>
    <row r="1036" spans="1:11" x14ac:dyDescent="0.3">
      <c r="A1036">
        <v>1034</v>
      </c>
      <c r="K1036" s="4">
        <v>4.7</v>
      </c>
    </row>
    <row r="1037" spans="1:11" x14ac:dyDescent="0.3">
      <c r="A1037">
        <v>1035</v>
      </c>
      <c r="K1037" s="4">
        <v>4.8099999999999996</v>
      </c>
    </row>
    <row r="1038" spans="1:11" x14ac:dyDescent="0.3">
      <c r="A1038">
        <v>1036</v>
      </c>
      <c r="K1038" s="4">
        <v>4.92</v>
      </c>
    </row>
    <row r="1039" spans="1:11" x14ac:dyDescent="0.3">
      <c r="A1039">
        <v>1037</v>
      </c>
      <c r="K1039" s="4">
        <v>5.2</v>
      </c>
    </row>
    <row r="1040" spans="1:11" x14ac:dyDescent="0.3">
      <c r="A1040">
        <v>1038</v>
      </c>
      <c r="K1040" s="4">
        <v>4.87</v>
      </c>
    </row>
    <row r="1041" spans="1:11" x14ac:dyDescent="0.3">
      <c r="A1041">
        <v>1039</v>
      </c>
      <c r="K1041" s="4">
        <v>5.13</v>
      </c>
    </row>
    <row r="1042" spans="1:11" x14ac:dyDescent="0.3">
      <c r="A1042">
        <v>1040</v>
      </c>
      <c r="K1042" s="4">
        <v>4.9800000000000004</v>
      </c>
    </row>
    <row r="1043" spans="1:11" x14ac:dyDescent="0.3">
      <c r="A1043">
        <v>1041</v>
      </c>
      <c r="K1043" s="4">
        <v>4.66</v>
      </c>
    </row>
    <row r="1044" spans="1:11" x14ac:dyDescent="0.3">
      <c r="A1044">
        <v>1042</v>
      </c>
      <c r="K1044" s="4">
        <v>3.55</v>
      </c>
    </row>
    <row r="1045" spans="1:11" x14ac:dyDescent="0.3">
      <c r="A1045">
        <v>1043</v>
      </c>
      <c r="K1045" s="4">
        <v>2.06</v>
      </c>
    </row>
    <row r="1046" spans="1:11" x14ac:dyDescent="0.3">
      <c r="A1046">
        <v>1044</v>
      </c>
      <c r="K1046" s="4">
        <v>1.63</v>
      </c>
    </row>
    <row r="1047" spans="1:11" x14ac:dyDescent="0.3">
      <c r="A1047">
        <v>1045</v>
      </c>
      <c r="K1047" s="4">
        <v>1.74</v>
      </c>
    </row>
    <row r="1048" spans="1:11" x14ac:dyDescent="0.3">
      <c r="A1048">
        <v>1046</v>
      </c>
      <c r="K1048" s="4">
        <v>2.96</v>
      </c>
    </row>
    <row r="1049" spans="1:11" x14ac:dyDescent="0.3">
      <c r="A1049">
        <v>1047</v>
      </c>
      <c r="K1049" s="4">
        <v>3.25</v>
      </c>
    </row>
    <row r="1050" spans="1:11" x14ac:dyDescent="0.3">
      <c r="A1050">
        <v>1048</v>
      </c>
      <c r="K1050" s="4">
        <v>3.27</v>
      </c>
    </row>
    <row r="1051" spans="1:11" x14ac:dyDescent="0.3">
      <c r="A1051">
        <v>1049</v>
      </c>
      <c r="K1051" s="4">
        <v>4.13</v>
      </c>
    </row>
    <row r="1052" spans="1:11" x14ac:dyDescent="0.3">
      <c r="A1052">
        <v>1050</v>
      </c>
      <c r="K1052" s="4">
        <v>4.21</v>
      </c>
    </row>
    <row r="1053" spans="1:11" x14ac:dyDescent="0.3">
      <c r="A1053">
        <v>1051</v>
      </c>
      <c r="K1053" s="4">
        <v>3.99</v>
      </c>
    </row>
    <row r="1054" spans="1:11" x14ac:dyDescent="0.3">
      <c r="A1054">
        <v>1052</v>
      </c>
      <c r="K1054" s="4">
        <v>4.12</v>
      </c>
    </row>
    <row r="1055" spans="1:11" x14ac:dyDescent="0.3">
      <c r="A1055">
        <v>1053</v>
      </c>
      <c r="K1055" s="4">
        <v>3.52</v>
      </c>
    </row>
    <row r="1056" spans="1:11" x14ac:dyDescent="0.3">
      <c r="A1056">
        <v>1054</v>
      </c>
      <c r="K1056" s="4">
        <v>2.9099998</v>
      </c>
    </row>
    <row r="1057" spans="1:11" x14ac:dyDescent="0.3">
      <c r="A1057">
        <v>1055</v>
      </c>
      <c r="K1057" s="4">
        <v>2.76</v>
      </c>
    </row>
    <row r="1058" spans="1:11" x14ac:dyDescent="0.3">
      <c r="A1058">
        <v>1056</v>
      </c>
      <c r="K1058" s="4">
        <v>3</v>
      </c>
    </row>
    <row r="1059" spans="1:11" x14ac:dyDescent="0.3">
      <c r="A1059">
        <v>1057</v>
      </c>
      <c r="K1059" s="4">
        <v>4.58</v>
      </c>
    </row>
    <row r="1060" spans="1:11" x14ac:dyDescent="0.3">
      <c r="A1060">
        <v>1058</v>
      </c>
      <c r="K1060" s="4">
        <v>5.99</v>
      </c>
    </row>
    <row r="1061" spans="1:11" x14ac:dyDescent="0.3">
      <c r="A1061">
        <v>1059</v>
      </c>
      <c r="K1061" s="4">
        <v>7.56</v>
      </c>
    </row>
    <row r="1062" spans="1:11" x14ac:dyDescent="0.3">
      <c r="A1062">
        <v>1060</v>
      </c>
      <c r="K1062" s="4">
        <v>8.49</v>
      </c>
    </row>
    <row r="1063" spans="1:11" x14ac:dyDescent="0.3">
      <c r="A1063">
        <v>1061</v>
      </c>
      <c r="K1063" s="4">
        <v>8.7699995000000008</v>
      </c>
    </row>
    <row r="1064" spans="1:11" x14ac:dyDescent="0.3">
      <c r="A1064">
        <v>1062</v>
      </c>
      <c r="K1064" s="4">
        <v>9.0399999999999991</v>
      </c>
    </row>
    <row r="1065" spans="1:11" x14ac:dyDescent="0.3">
      <c r="A1065">
        <v>1063</v>
      </c>
      <c r="K1065" s="4">
        <v>9.0299999999999994</v>
      </c>
    </row>
    <row r="1066" spans="1:11" x14ac:dyDescent="0.3">
      <c r="A1066">
        <v>1064</v>
      </c>
      <c r="K1066" s="4">
        <v>7.83</v>
      </c>
    </row>
    <row r="1067" spans="1:11" x14ac:dyDescent="0.3">
      <c r="A1067">
        <v>1065</v>
      </c>
      <c r="K1067" s="4">
        <v>6.3199997000000003</v>
      </c>
    </row>
    <row r="1068" spans="1:11" x14ac:dyDescent="0.3">
      <c r="A1068">
        <v>1066</v>
      </c>
      <c r="K1068" s="4">
        <v>5.27</v>
      </c>
    </row>
    <row r="1069" spans="1:11" x14ac:dyDescent="0.3">
      <c r="A1069">
        <v>1067</v>
      </c>
      <c r="K1069" s="4">
        <v>3.3</v>
      </c>
    </row>
    <row r="1070" spans="1:11" x14ac:dyDescent="0.3">
      <c r="A1070">
        <v>1068</v>
      </c>
      <c r="K1070" s="4">
        <v>1.92</v>
      </c>
    </row>
    <row r="1071" spans="1:11" x14ac:dyDescent="0.3">
      <c r="A1071">
        <v>1069</v>
      </c>
      <c r="K1071" s="4">
        <v>1.9399999000000001</v>
      </c>
    </row>
    <row r="1072" spans="1:11" x14ac:dyDescent="0.3">
      <c r="A1072">
        <v>1070</v>
      </c>
      <c r="K1072" s="4">
        <v>2.59</v>
      </c>
    </row>
    <row r="1073" spans="1:11" x14ac:dyDescent="0.3">
      <c r="A1073">
        <v>1071</v>
      </c>
      <c r="K1073" s="4">
        <v>4.7</v>
      </c>
    </row>
    <row r="1074" spans="1:11" x14ac:dyDescent="0.3">
      <c r="A1074">
        <v>1072</v>
      </c>
      <c r="K1074" s="4">
        <v>4.75</v>
      </c>
    </row>
    <row r="1075" spans="1:11" x14ac:dyDescent="0.3">
      <c r="A1075">
        <v>1073</v>
      </c>
      <c r="K1075" s="4">
        <v>6.3799995999999997</v>
      </c>
    </row>
    <row r="1076" spans="1:11" x14ac:dyDescent="0.3">
      <c r="A1076">
        <v>1074</v>
      </c>
      <c r="K1076" s="4">
        <v>7.7</v>
      </c>
    </row>
    <row r="1077" spans="1:11" x14ac:dyDescent="0.3">
      <c r="A1077">
        <v>1075</v>
      </c>
      <c r="K1077" s="4">
        <v>8.1799990000000005</v>
      </c>
    </row>
    <row r="1078" spans="1:11" x14ac:dyDescent="0.3">
      <c r="A1078">
        <v>1076</v>
      </c>
      <c r="K1078" s="4">
        <v>8.3499990000000004</v>
      </c>
    </row>
    <row r="1079" spans="1:11" x14ac:dyDescent="0.3">
      <c r="A1079">
        <v>1077</v>
      </c>
      <c r="K1079" s="4">
        <v>8.09</v>
      </c>
    </row>
    <row r="1080" spans="1:11" x14ac:dyDescent="0.3">
      <c r="A1080">
        <v>1078</v>
      </c>
      <c r="K1080" s="4">
        <v>5.54</v>
      </c>
    </row>
    <row r="1081" spans="1:11" x14ac:dyDescent="0.3">
      <c r="A1081">
        <v>1079</v>
      </c>
      <c r="K1081" s="4">
        <v>5.14</v>
      </c>
    </row>
    <row r="1082" spans="1:11" x14ac:dyDescent="0.3">
      <c r="A1082">
        <v>1080</v>
      </c>
      <c r="K1082" s="4">
        <v>4.97</v>
      </c>
    </row>
    <row r="1083" spans="1:11" x14ac:dyDescent="0.3">
      <c r="A1083">
        <v>1081</v>
      </c>
      <c r="K1083" s="4">
        <v>2.6</v>
      </c>
    </row>
    <row r="1084" spans="1:11" x14ac:dyDescent="0.3">
      <c r="A1084">
        <v>1082</v>
      </c>
      <c r="K1084" s="4">
        <v>1.49</v>
      </c>
    </row>
    <row r="1085" spans="1:11" x14ac:dyDescent="0.3">
      <c r="A1085">
        <v>1083</v>
      </c>
      <c r="K1085" s="4">
        <v>1.63</v>
      </c>
    </row>
    <row r="1086" spans="1:11" x14ac:dyDescent="0.3">
      <c r="A1086">
        <v>1084</v>
      </c>
      <c r="K1086" s="4">
        <v>1.48</v>
      </c>
    </row>
    <row r="1087" spans="1:11" x14ac:dyDescent="0.3">
      <c r="A1087">
        <v>1085</v>
      </c>
      <c r="K1087" s="4">
        <v>1.99</v>
      </c>
    </row>
    <row r="1088" spans="1:11" x14ac:dyDescent="0.3">
      <c r="A1088">
        <v>1086</v>
      </c>
      <c r="K1088" s="4">
        <v>2.25</v>
      </c>
    </row>
    <row r="1089" spans="1:11" x14ac:dyDescent="0.3">
      <c r="A1089">
        <v>1087</v>
      </c>
      <c r="K1089" s="4">
        <v>2.4900000000000002</v>
      </c>
    </row>
    <row r="1090" spans="1:11" x14ac:dyDescent="0.3">
      <c r="A1090">
        <v>1088</v>
      </c>
      <c r="K1090" s="4">
        <v>3.51</v>
      </c>
    </row>
    <row r="1091" spans="1:11" x14ac:dyDescent="0.3">
      <c r="A1091">
        <v>1089</v>
      </c>
      <c r="K1091" s="4">
        <v>4.0699997000000003</v>
      </c>
    </row>
    <row r="1092" spans="1:11" x14ac:dyDescent="0.3">
      <c r="A1092">
        <v>1090</v>
      </c>
      <c r="K1092" s="4">
        <v>4.0599999999999996</v>
      </c>
    </row>
    <row r="1093" spans="1:11" x14ac:dyDescent="0.3">
      <c r="A1093">
        <v>1091</v>
      </c>
      <c r="K1093" s="4">
        <v>4.47</v>
      </c>
    </row>
    <row r="1094" spans="1:11" x14ac:dyDescent="0.3">
      <c r="A1094">
        <v>1092</v>
      </c>
      <c r="K1094" s="4">
        <v>6.06</v>
      </c>
    </row>
    <row r="1095" spans="1:11" x14ac:dyDescent="0.3">
      <c r="A1095">
        <v>1093</v>
      </c>
      <c r="K1095" s="4">
        <v>6.8199997000000003</v>
      </c>
    </row>
    <row r="1096" spans="1:11" x14ac:dyDescent="0.3">
      <c r="A1096">
        <v>1094</v>
      </c>
      <c r="K1096" s="4">
        <v>6.68</v>
      </c>
    </row>
    <row r="1097" spans="1:11" x14ac:dyDescent="0.3">
      <c r="A1097">
        <v>1095</v>
      </c>
      <c r="K1097" s="4">
        <v>6.3599997000000004</v>
      </c>
    </row>
    <row r="1098" spans="1:11" x14ac:dyDescent="0.3">
      <c r="A1098">
        <v>1096</v>
      </c>
      <c r="K1098" s="4">
        <v>3.8</v>
      </c>
    </row>
    <row r="1099" spans="1:11" x14ac:dyDescent="0.3">
      <c r="A1099">
        <v>1097</v>
      </c>
      <c r="K1099" s="4">
        <v>2.8</v>
      </c>
    </row>
    <row r="1100" spans="1:11" x14ac:dyDescent="0.3">
      <c r="A1100">
        <v>1098</v>
      </c>
      <c r="K1100" s="4">
        <v>1.28</v>
      </c>
    </row>
    <row r="1101" spans="1:11" x14ac:dyDescent="0.3">
      <c r="A1101">
        <v>1099</v>
      </c>
      <c r="K1101" s="4">
        <v>0.52</v>
      </c>
    </row>
    <row r="1102" spans="1:11" x14ac:dyDescent="0.3">
      <c r="A1102">
        <v>1100</v>
      </c>
      <c r="K1102" s="4">
        <v>0.84999996</v>
      </c>
    </row>
    <row r="1103" spans="1:11" x14ac:dyDescent="0.3">
      <c r="A1103">
        <v>1101</v>
      </c>
      <c r="K1103" s="4">
        <v>0.71</v>
      </c>
    </row>
    <row r="1104" spans="1:11" x14ac:dyDescent="0.3">
      <c r="A1104">
        <v>1102</v>
      </c>
      <c r="K1104" s="4">
        <v>0</v>
      </c>
    </row>
    <row r="1105" spans="1:12" x14ac:dyDescent="0.3">
      <c r="A1105">
        <v>1103</v>
      </c>
      <c r="L1105" s="4">
        <v>0</v>
      </c>
    </row>
    <row r="1106" spans="1:12" x14ac:dyDescent="0.3">
      <c r="A1106">
        <v>1104</v>
      </c>
      <c r="L1106" s="4">
        <v>3.9160065999999998</v>
      </c>
    </row>
    <row r="1107" spans="1:12" x14ac:dyDescent="0.3">
      <c r="A1107">
        <v>1105</v>
      </c>
      <c r="L1107" s="4">
        <v>4.8471393999999997</v>
      </c>
    </row>
    <row r="1108" spans="1:12" x14ac:dyDescent="0.3">
      <c r="A1108">
        <v>1106</v>
      </c>
      <c r="L1108" s="4">
        <v>5.3206835000000003</v>
      </c>
    </row>
    <row r="1109" spans="1:12" x14ac:dyDescent="0.3">
      <c r="A1109">
        <v>1107</v>
      </c>
      <c r="L1109" s="4">
        <v>5.7134166000000004</v>
      </c>
    </row>
    <row r="1110" spans="1:12" x14ac:dyDescent="0.3">
      <c r="A1110">
        <v>1108</v>
      </c>
      <c r="L1110" s="4">
        <v>6.5724879999999999</v>
      </c>
    </row>
    <row r="1111" spans="1:12" x14ac:dyDescent="0.3">
      <c r="A1111">
        <v>1109</v>
      </c>
      <c r="L1111" s="4">
        <v>7.4850906999999998</v>
      </c>
    </row>
    <row r="1112" spans="1:12" x14ac:dyDescent="0.3">
      <c r="A1112">
        <v>1110</v>
      </c>
      <c r="L1112" s="4">
        <v>7.9570910000000001</v>
      </c>
    </row>
    <row r="1113" spans="1:12" x14ac:dyDescent="0.3">
      <c r="A1113">
        <v>1111</v>
      </c>
      <c r="L1113" s="4">
        <v>7.9529730000000001</v>
      </c>
    </row>
    <row r="1114" spans="1:12" x14ac:dyDescent="0.3">
      <c r="A1114">
        <v>1112</v>
      </c>
      <c r="L1114" s="4">
        <v>8.1274639999999998</v>
      </c>
    </row>
    <row r="1115" spans="1:12" x14ac:dyDescent="0.3">
      <c r="A1115">
        <v>1113</v>
      </c>
      <c r="L1115" s="4">
        <v>8.1583469999999991</v>
      </c>
    </row>
    <row r="1116" spans="1:12" x14ac:dyDescent="0.3">
      <c r="A1116">
        <v>1114</v>
      </c>
      <c r="L1116" s="4">
        <v>8.2988660000000003</v>
      </c>
    </row>
    <row r="1117" spans="1:12" x14ac:dyDescent="0.3">
      <c r="A1117">
        <v>1115</v>
      </c>
      <c r="L1117" s="4">
        <v>8.5253440000000005</v>
      </c>
    </row>
    <row r="1118" spans="1:12" x14ac:dyDescent="0.3">
      <c r="A1118">
        <v>1116</v>
      </c>
      <c r="L1118" s="4">
        <v>8.674614</v>
      </c>
    </row>
    <row r="1119" spans="1:12" x14ac:dyDescent="0.3">
      <c r="A1119">
        <v>1117</v>
      </c>
      <c r="L1119" s="4">
        <v>8.5418149999999997</v>
      </c>
    </row>
    <row r="1120" spans="1:12" x14ac:dyDescent="0.3">
      <c r="A1120">
        <v>1118</v>
      </c>
      <c r="L1120" s="4">
        <v>8.5449040000000007</v>
      </c>
    </row>
    <row r="1121" spans="1:12" x14ac:dyDescent="0.3">
      <c r="A1121">
        <v>1119</v>
      </c>
      <c r="L1121" s="4">
        <v>8.6885110000000001</v>
      </c>
    </row>
    <row r="1122" spans="1:12" x14ac:dyDescent="0.3">
      <c r="A1122">
        <v>1120</v>
      </c>
      <c r="L1122" s="4">
        <v>8.6756430000000009</v>
      </c>
    </row>
    <row r="1123" spans="1:12" x14ac:dyDescent="0.3">
      <c r="A1123">
        <v>1121</v>
      </c>
      <c r="L1123" s="4">
        <v>8.5938020000000002</v>
      </c>
    </row>
    <row r="1124" spans="1:12" x14ac:dyDescent="0.3">
      <c r="A1124">
        <v>1122</v>
      </c>
      <c r="L1124" s="4">
        <v>8.5845374999999997</v>
      </c>
    </row>
    <row r="1125" spans="1:12" x14ac:dyDescent="0.3">
      <c r="A1125">
        <v>1123</v>
      </c>
      <c r="L1125" s="4">
        <v>8.4501939999999998</v>
      </c>
    </row>
    <row r="1126" spans="1:12" x14ac:dyDescent="0.3">
      <c r="A1126">
        <v>1124</v>
      </c>
      <c r="L1126" s="4">
        <v>8.2890859999999993</v>
      </c>
    </row>
    <row r="1127" spans="1:12" x14ac:dyDescent="0.3">
      <c r="A1127">
        <v>1125</v>
      </c>
      <c r="L1127" s="4">
        <v>8.0584910000000001</v>
      </c>
    </row>
    <row r="1128" spans="1:12" x14ac:dyDescent="0.3">
      <c r="A1128">
        <v>1126</v>
      </c>
      <c r="L1128" s="4">
        <v>7.9586350000000001</v>
      </c>
    </row>
    <row r="1129" spans="1:12" x14ac:dyDescent="0.3">
      <c r="A1129">
        <v>1127</v>
      </c>
      <c r="L1129" s="4">
        <v>7.3332477000000003</v>
      </c>
    </row>
    <row r="1130" spans="1:12" x14ac:dyDescent="0.3">
      <c r="A1130">
        <v>1128</v>
      </c>
      <c r="L1130" s="4">
        <v>6.4154980000000004</v>
      </c>
    </row>
    <row r="1131" spans="1:12" x14ac:dyDescent="0.3">
      <c r="A1131">
        <v>1129</v>
      </c>
      <c r="L1131" s="4">
        <v>5.7422409999999999</v>
      </c>
    </row>
    <row r="1132" spans="1:12" x14ac:dyDescent="0.3">
      <c r="A1132">
        <v>1130</v>
      </c>
      <c r="L1132" s="4">
        <v>5.0030999999999999</v>
      </c>
    </row>
    <row r="1133" spans="1:12" x14ac:dyDescent="0.3">
      <c r="A1133">
        <v>1131</v>
      </c>
      <c r="L1133" s="4">
        <v>4.0158630000000004</v>
      </c>
    </row>
    <row r="1134" spans="1:12" x14ac:dyDescent="0.3">
      <c r="A1134">
        <v>1132</v>
      </c>
      <c r="L1134" s="4">
        <v>2.7625139999999999</v>
      </c>
    </row>
    <row r="1135" spans="1:12" x14ac:dyDescent="0.3">
      <c r="A1135">
        <v>1133</v>
      </c>
      <c r="L1135" s="4">
        <v>1.7392464000000001</v>
      </c>
    </row>
    <row r="1136" spans="1:12" x14ac:dyDescent="0.3">
      <c r="A1136">
        <v>1134</v>
      </c>
      <c r="L1136" s="4">
        <v>1.2677609000000001</v>
      </c>
    </row>
    <row r="1137" spans="1:13" x14ac:dyDescent="0.3">
      <c r="A1137">
        <v>1135</v>
      </c>
      <c r="L1137" s="4">
        <v>0</v>
      </c>
    </row>
    <row r="1138" spans="1:13" x14ac:dyDescent="0.3">
      <c r="A1138">
        <v>1136</v>
      </c>
      <c r="M1138" s="4">
        <v>0</v>
      </c>
    </row>
    <row r="1139" spans="1:13" x14ac:dyDescent="0.3">
      <c r="A1139">
        <v>1137</v>
      </c>
      <c r="M1139" s="4">
        <v>2.4274300000000002</v>
      </c>
    </row>
    <row r="1140" spans="1:13" x14ac:dyDescent="0.3">
      <c r="A1140">
        <v>1138</v>
      </c>
      <c r="M1140" s="4">
        <v>3.4054022000000002</v>
      </c>
    </row>
    <row r="1141" spans="1:13" x14ac:dyDescent="0.3">
      <c r="A1141">
        <v>1139</v>
      </c>
      <c r="M1141" s="4">
        <v>3.6030555</v>
      </c>
    </row>
    <row r="1142" spans="1:13" x14ac:dyDescent="0.3">
      <c r="A1142">
        <v>1140</v>
      </c>
      <c r="M1142" s="4">
        <v>4.3524909999999997</v>
      </c>
    </row>
    <row r="1143" spans="1:13" x14ac:dyDescent="0.3">
      <c r="A1143">
        <v>1141</v>
      </c>
      <c r="M1143" s="4">
        <v>4.5799985000000003</v>
      </c>
    </row>
    <row r="1144" spans="1:13" x14ac:dyDescent="0.3">
      <c r="A1144">
        <v>1142</v>
      </c>
      <c r="M1144" s="4">
        <v>5.0195713</v>
      </c>
    </row>
    <row r="1145" spans="1:13" x14ac:dyDescent="0.3">
      <c r="A1145">
        <v>1143</v>
      </c>
      <c r="M1145" s="4">
        <v>5.8070959999999996</v>
      </c>
    </row>
    <row r="1146" spans="1:13" x14ac:dyDescent="0.3">
      <c r="A1146">
        <v>1144</v>
      </c>
      <c r="M1146" s="4">
        <v>5.445246</v>
      </c>
    </row>
    <row r="1147" spans="1:13" x14ac:dyDescent="0.3">
      <c r="A1147">
        <v>1145</v>
      </c>
      <c r="M1147" s="4">
        <v>5.2789910000000004</v>
      </c>
    </row>
    <row r="1148" spans="1:13" x14ac:dyDescent="0.3">
      <c r="A1148">
        <v>1146</v>
      </c>
      <c r="M1148" s="4">
        <v>5.3021535999999996</v>
      </c>
    </row>
    <row r="1149" spans="1:13" x14ac:dyDescent="0.3">
      <c r="A1149">
        <v>1147</v>
      </c>
      <c r="M1149" s="4">
        <v>5.6109866999999998</v>
      </c>
    </row>
    <row r="1150" spans="1:13" x14ac:dyDescent="0.3">
      <c r="A1150">
        <v>1148</v>
      </c>
      <c r="M1150" s="4">
        <v>5.4812770000000004</v>
      </c>
    </row>
    <row r="1151" spans="1:13" x14ac:dyDescent="0.3">
      <c r="A1151">
        <v>1149</v>
      </c>
      <c r="M1151" s="4">
        <v>4.707649</v>
      </c>
    </row>
    <row r="1152" spans="1:13" x14ac:dyDescent="0.3">
      <c r="A1152">
        <v>1150</v>
      </c>
      <c r="M1152" s="4">
        <v>4.7004432999999999</v>
      </c>
    </row>
    <row r="1153" spans="1:13" x14ac:dyDescent="0.3">
      <c r="A1153">
        <v>1151</v>
      </c>
      <c r="M1153" s="4">
        <v>4.3581529999999997</v>
      </c>
    </row>
    <row r="1154" spans="1:13" x14ac:dyDescent="0.3">
      <c r="A1154">
        <v>1152</v>
      </c>
      <c r="M1154" s="4">
        <v>3.6586455999999998</v>
      </c>
    </row>
    <row r="1155" spans="1:13" x14ac:dyDescent="0.3">
      <c r="A1155">
        <v>1153</v>
      </c>
      <c r="M1155" s="4">
        <v>3.6246738000000001</v>
      </c>
    </row>
    <row r="1156" spans="1:13" x14ac:dyDescent="0.3">
      <c r="A1156">
        <v>1154</v>
      </c>
      <c r="M1156" s="4">
        <v>3.3817249999999999</v>
      </c>
    </row>
    <row r="1157" spans="1:13" x14ac:dyDescent="0.3">
      <c r="A1157">
        <v>1155</v>
      </c>
      <c r="M1157" s="4">
        <v>3.5907022999999998</v>
      </c>
    </row>
    <row r="1158" spans="1:13" x14ac:dyDescent="0.3">
      <c r="A1158">
        <v>1156</v>
      </c>
      <c r="M1158" s="4">
        <v>4.4039636</v>
      </c>
    </row>
    <row r="1159" spans="1:13" x14ac:dyDescent="0.3">
      <c r="A1159">
        <v>1157</v>
      </c>
      <c r="M1159" s="4">
        <v>5.1693553999999997</v>
      </c>
    </row>
    <row r="1160" spans="1:13" x14ac:dyDescent="0.3">
      <c r="A1160">
        <v>1158</v>
      </c>
      <c r="M1160" s="4">
        <v>5.7602563</v>
      </c>
    </row>
    <row r="1161" spans="1:13" x14ac:dyDescent="0.3">
      <c r="A1161">
        <v>1159</v>
      </c>
      <c r="M1161" s="4">
        <v>6.0098967999999999</v>
      </c>
    </row>
    <row r="1162" spans="1:13" x14ac:dyDescent="0.3">
      <c r="A1162">
        <v>1160</v>
      </c>
      <c r="M1162" s="4">
        <v>6.7361700000000004</v>
      </c>
    </row>
    <row r="1163" spans="1:13" x14ac:dyDescent="0.3">
      <c r="A1163">
        <v>1161</v>
      </c>
      <c r="M1163" s="4">
        <v>6.8813214</v>
      </c>
    </row>
    <row r="1164" spans="1:13" x14ac:dyDescent="0.3">
      <c r="A1164">
        <v>1162</v>
      </c>
      <c r="M1164" s="4">
        <v>7.1911839999999998</v>
      </c>
    </row>
    <row r="1165" spans="1:13" x14ac:dyDescent="0.3">
      <c r="A1165">
        <v>1163</v>
      </c>
      <c r="M1165" s="4">
        <v>7.1515510000000004</v>
      </c>
    </row>
    <row r="1166" spans="1:13" x14ac:dyDescent="0.3">
      <c r="A1166">
        <v>1164</v>
      </c>
      <c r="M1166" s="4">
        <v>6.8133780000000002</v>
      </c>
    </row>
    <row r="1167" spans="1:13" x14ac:dyDescent="0.3">
      <c r="A1167">
        <v>1165</v>
      </c>
      <c r="M1167" s="4">
        <v>6.3660845999999998</v>
      </c>
    </row>
    <row r="1168" spans="1:13" x14ac:dyDescent="0.3">
      <c r="A1168">
        <v>1166</v>
      </c>
      <c r="M1168" s="4">
        <v>5.7329759999999998</v>
      </c>
    </row>
    <row r="1169" spans="1:14" x14ac:dyDescent="0.3">
      <c r="A1169">
        <v>1167</v>
      </c>
      <c r="M1169" s="4">
        <v>4.6376470000000003</v>
      </c>
    </row>
    <row r="1170" spans="1:14" x14ac:dyDescent="0.3">
      <c r="A1170">
        <v>1168</v>
      </c>
      <c r="M1170" s="4">
        <v>3.5515832999999999</v>
      </c>
    </row>
    <row r="1171" spans="1:14" x14ac:dyDescent="0.3">
      <c r="A1171">
        <v>1169</v>
      </c>
      <c r="M1171" s="4">
        <v>2.3574278</v>
      </c>
    </row>
    <row r="1172" spans="1:14" x14ac:dyDescent="0.3">
      <c r="A1172">
        <v>1170</v>
      </c>
      <c r="M1172" s="4">
        <v>1.4304129999999999</v>
      </c>
    </row>
    <row r="1173" spans="1:14" x14ac:dyDescent="0.3">
      <c r="A1173">
        <v>1171</v>
      </c>
      <c r="M1173" s="4">
        <v>0</v>
      </c>
    </row>
    <row r="1174" spans="1:14" x14ac:dyDescent="0.3">
      <c r="A1174">
        <v>1172</v>
      </c>
      <c r="N1174" s="4">
        <v>0</v>
      </c>
    </row>
    <row r="1175" spans="1:14" x14ac:dyDescent="0.3">
      <c r="A1175">
        <v>1173</v>
      </c>
      <c r="N1175" s="4">
        <v>1.3609256000000001</v>
      </c>
    </row>
    <row r="1176" spans="1:14" x14ac:dyDescent="0.3">
      <c r="A1176">
        <v>1174</v>
      </c>
      <c r="N1176" s="4">
        <v>1.5240925999999999</v>
      </c>
    </row>
    <row r="1177" spans="1:14" x14ac:dyDescent="0.3">
      <c r="A1177">
        <v>1175</v>
      </c>
      <c r="N1177" s="4">
        <v>1.6085069000000001</v>
      </c>
    </row>
    <row r="1178" spans="1:14" x14ac:dyDescent="0.3">
      <c r="A1178">
        <v>1176</v>
      </c>
      <c r="N1178" s="4">
        <v>2.5535369999999999</v>
      </c>
    </row>
    <row r="1179" spans="1:14" x14ac:dyDescent="0.3">
      <c r="A1179">
        <v>1177</v>
      </c>
      <c r="N1179" s="4">
        <v>3.1814979999999999</v>
      </c>
    </row>
    <row r="1180" spans="1:14" x14ac:dyDescent="0.3">
      <c r="A1180">
        <v>1178</v>
      </c>
      <c r="N1180" s="4">
        <v>2.8798710000000001</v>
      </c>
    </row>
    <row r="1181" spans="1:14" x14ac:dyDescent="0.3">
      <c r="A1181">
        <v>1179</v>
      </c>
      <c r="N1181" s="4">
        <v>3.0090659999999998</v>
      </c>
    </row>
    <row r="1182" spans="1:14" x14ac:dyDescent="0.3">
      <c r="A1182">
        <v>1180</v>
      </c>
      <c r="N1182" s="4">
        <v>3.3611361999999998</v>
      </c>
    </row>
    <row r="1183" spans="1:14" x14ac:dyDescent="0.3">
      <c r="A1183">
        <v>1181</v>
      </c>
      <c r="N1183" s="4">
        <v>4.3071957000000003</v>
      </c>
    </row>
    <row r="1184" spans="1:14" x14ac:dyDescent="0.3">
      <c r="A1184">
        <v>1182</v>
      </c>
      <c r="N1184" s="4">
        <v>4.8636103000000004</v>
      </c>
    </row>
    <row r="1185" spans="1:14" x14ac:dyDescent="0.3">
      <c r="A1185">
        <v>1183</v>
      </c>
      <c r="N1185" s="4">
        <v>5.0308950000000001</v>
      </c>
    </row>
    <row r="1186" spans="1:14" x14ac:dyDescent="0.3">
      <c r="A1186">
        <v>1184</v>
      </c>
      <c r="N1186" s="4">
        <v>5.3067859999999998</v>
      </c>
    </row>
    <row r="1187" spans="1:14" x14ac:dyDescent="0.3">
      <c r="A1187">
        <v>1185</v>
      </c>
      <c r="N1187" s="4">
        <v>5.1868559999999997</v>
      </c>
    </row>
    <row r="1188" spans="1:14" x14ac:dyDescent="0.3">
      <c r="A1188">
        <v>1186</v>
      </c>
      <c r="N1188" s="4">
        <v>5.2882559999999996</v>
      </c>
    </row>
    <row r="1189" spans="1:14" x14ac:dyDescent="0.3">
      <c r="A1189">
        <v>1187</v>
      </c>
      <c r="N1189" s="4">
        <v>5.0947203999999999</v>
      </c>
    </row>
    <row r="1190" spans="1:14" x14ac:dyDescent="0.3">
      <c r="A1190">
        <v>1188</v>
      </c>
      <c r="N1190" s="4">
        <v>4.704561</v>
      </c>
    </row>
    <row r="1191" spans="1:14" x14ac:dyDescent="0.3">
      <c r="A1191">
        <v>1189</v>
      </c>
      <c r="N1191" s="4">
        <v>4.7302970000000002</v>
      </c>
    </row>
    <row r="1192" spans="1:14" x14ac:dyDescent="0.3">
      <c r="A1192">
        <v>1190</v>
      </c>
      <c r="N1192" s="4">
        <v>4.6247790000000002</v>
      </c>
    </row>
    <row r="1193" spans="1:14" x14ac:dyDescent="0.3">
      <c r="A1193">
        <v>1191</v>
      </c>
      <c r="N1193" s="4">
        <v>4.8697866999999997</v>
      </c>
    </row>
    <row r="1194" spans="1:14" x14ac:dyDescent="0.3">
      <c r="A1194">
        <v>1192</v>
      </c>
      <c r="N1194" s="4">
        <v>5.0700139999999996</v>
      </c>
    </row>
    <row r="1195" spans="1:14" x14ac:dyDescent="0.3">
      <c r="A1195">
        <v>1193</v>
      </c>
      <c r="N1195" s="4">
        <v>5.5039249999999997</v>
      </c>
    </row>
    <row r="1196" spans="1:14" x14ac:dyDescent="0.3">
      <c r="A1196">
        <v>1194</v>
      </c>
      <c r="N1196" s="4">
        <v>5.2172245999999998</v>
      </c>
    </row>
    <row r="1197" spans="1:14" x14ac:dyDescent="0.3">
      <c r="A1197">
        <v>1195</v>
      </c>
      <c r="N1197" s="4">
        <v>4.8672132000000001</v>
      </c>
    </row>
    <row r="1198" spans="1:14" x14ac:dyDescent="0.3">
      <c r="A1198">
        <v>1196</v>
      </c>
      <c r="N1198" s="4">
        <v>4.9022145000000004</v>
      </c>
    </row>
    <row r="1199" spans="1:14" x14ac:dyDescent="0.3">
      <c r="A1199">
        <v>1197</v>
      </c>
      <c r="N1199" s="4">
        <v>4.5537476999999997</v>
      </c>
    </row>
    <row r="1200" spans="1:14" x14ac:dyDescent="0.3">
      <c r="A1200">
        <v>1198</v>
      </c>
      <c r="N1200" s="4">
        <v>4.5511736999999997</v>
      </c>
    </row>
    <row r="1201" spans="1:14" x14ac:dyDescent="0.3">
      <c r="A1201">
        <v>1199</v>
      </c>
      <c r="N1201" s="4">
        <v>4.4281553999999996</v>
      </c>
    </row>
    <row r="1202" spans="1:14" x14ac:dyDescent="0.3">
      <c r="A1202">
        <v>1200</v>
      </c>
      <c r="N1202" s="4">
        <v>3.9458606000000001</v>
      </c>
    </row>
    <row r="1203" spans="1:14" x14ac:dyDescent="0.3">
      <c r="A1203">
        <v>1201</v>
      </c>
      <c r="N1203" s="4">
        <v>3.6895289999999998</v>
      </c>
    </row>
    <row r="1204" spans="1:14" x14ac:dyDescent="0.3">
      <c r="A1204">
        <v>1202</v>
      </c>
      <c r="N1204" s="4">
        <v>3.4512124000000002</v>
      </c>
    </row>
    <row r="1205" spans="1:14" x14ac:dyDescent="0.3">
      <c r="A1205">
        <v>1203</v>
      </c>
      <c r="N1205" s="4">
        <v>3.4908462</v>
      </c>
    </row>
    <row r="1206" spans="1:14" x14ac:dyDescent="0.3">
      <c r="A1206">
        <v>1204</v>
      </c>
      <c r="N1206" s="4">
        <v>3.4913609999999999</v>
      </c>
    </row>
    <row r="1207" spans="1:14" x14ac:dyDescent="0.3">
      <c r="A1207">
        <v>1205</v>
      </c>
      <c r="N1207" s="4">
        <v>3.4661396</v>
      </c>
    </row>
    <row r="1208" spans="1:14" x14ac:dyDescent="0.3">
      <c r="A1208">
        <v>1206</v>
      </c>
      <c r="N1208" s="4">
        <v>3.4913609999999999</v>
      </c>
    </row>
    <row r="1209" spans="1:14" x14ac:dyDescent="0.3">
      <c r="A1209">
        <v>1207</v>
      </c>
      <c r="N1209" s="4">
        <v>3.5212146999999998</v>
      </c>
    </row>
    <row r="1210" spans="1:14" x14ac:dyDescent="0.3">
      <c r="A1210">
        <v>1208</v>
      </c>
      <c r="N1210" s="4">
        <v>3.7193828</v>
      </c>
    </row>
    <row r="1211" spans="1:14" x14ac:dyDescent="0.3">
      <c r="A1211">
        <v>1209</v>
      </c>
      <c r="N1211" s="4">
        <v>3.5361416000000001</v>
      </c>
    </row>
    <row r="1212" spans="1:14" x14ac:dyDescent="0.3">
      <c r="A1212">
        <v>1210</v>
      </c>
      <c r="N1212" s="4">
        <v>4.0143184999999999</v>
      </c>
    </row>
    <row r="1213" spans="1:14" x14ac:dyDescent="0.3">
      <c r="A1213">
        <v>1211</v>
      </c>
      <c r="N1213" s="4">
        <v>4.5671299999999997</v>
      </c>
    </row>
    <row r="1214" spans="1:14" x14ac:dyDescent="0.3">
      <c r="A1214">
        <v>1212</v>
      </c>
      <c r="N1214" s="4">
        <v>4.9603780000000004</v>
      </c>
    </row>
    <row r="1215" spans="1:14" x14ac:dyDescent="0.3">
      <c r="A1215">
        <v>1213</v>
      </c>
      <c r="N1215" s="4">
        <v>4.7400770000000003</v>
      </c>
    </row>
    <row r="1216" spans="1:14" x14ac:dyDescent="0.3">
      <c r="A1216">
        <v>1214</v>
      </c>
      <c r="N1216" s="4">
        <v>4.3998455999999999</v>
      </c>
    </row>
    <row r="1217" spans="1:14" x14ac:dyDescent="0.3">
      <c r="A1217">
        <v>1215</v>
      </c>
      <c r="N1217" s="4">
        <v>4.2495465000000001</v>
      </c>
    </row>
    <row r="1218" spans="1:14" x14ac:dyDescent="0.3">
      <c r="A1218">
        <v>1216</v>
      </c>
      <c r="N1218" s="4">
        <v>4.078144</v>
      </c>
    </row>
    <row r="1219" spans="1:14" x14ac:dyDescent="0.3">
      <c r="A1219">
        <v>1217</v>
      </c>
      <c r="N1219" s="4">
        <v>3.5119498</v>
      </c>
    </row>
    <row r="1220" spans="1:14" x14ac:dyDescent="0.3">
      <c r="A1220">
        <v>1218</v>
      </c>
      <c r="N1220" s="4">
        <v>3.3673126999999998</v>
      </c>
    </row>
    <row r="1221" spans="1:14" x14ac:dyDescent="0.3">
      <c r="A1221">
        <v>1219</v>
      </c>
      <c r="N1221" s="4">
        <v>3.0672296999999999</v>
      </c>
    </row>
    <row r="1222" spans="1:14" x14ac:dyDescent="0.3">
      <c r="A1222">
        <v>1220</v>
      </c>
      <c r="N1222" s="4">
        <v>2.5854496999999999</v>
      </c>
    </row>
    <row r="1223" spans="1:14" x14ac:dyDescent="0.3">
      <c r="A1223">
        <v>1221</v>
      </c>
      <c r="N1223" s="4">
        <v>2.3383829999999999</v>
      </c>
    </row>
    <row r="1224" spans="1:14" x14ac:dyDescent="0.3">
      <c r="A1224">
        <v>1222</v>
      </c>
      <c r="N1224" s="4">
        <v>1.9847688999999999</v>
      </c>
    </row>
    <row r="1225" spans="1:14" x14ac:dyDescent="0.3">
      <c r="A1225">
        <v>1223</v>
      </c>
      <c r="N1225" s="4">
        <v>2.7002326999999999</v>
      </c>
    </row>
    <row r="1226" spans="1:14" x14ac:dyDescent="0.3">
      <c r="A1226">
        <v>1224</v>
      </c>
      <c r="N1226" s="4">
        <v>3.8264450000000001</v>
      </c>
    </row>
    <row r="1227" spans="1:14" x14ac:dyDescent="0.3">
      <c r="A1227">
        <v>1225</v>
      </c>
      <c r="N1227" s="4">
        <v>4.3288140000000004</v>
      </c>
    </row>
    <row r="1228" spans="1:14" x14ac:dyDescent="0.3">
      <c r="A1228">
        <v>1226</v>
      </c>
      <c r="N1228" s="4">
        <v>4.5002164999999996</v>
      </c>
    </row>
    <row r="1229" spans="1:14" x14ac:dyDescent="0.3">
      <c r="A1229">
        <v>1227</v>
      </c>
      <c r="N1229" s="4">
        <v>4.6273527000000003</v>
      </c>
    </row>
    <row r="1230" spans="1:14" x14ac:dyDescent="0.3">
      <c r="A1230">
        <v>1228</v>
      </c>
      <c r="N1230" s="4">
        <v>5.1065592999999998</v>
      </c>
    </row>
    <row r="1231" spans="1:14" x14ac:dyDescent="0.3">
      <c r="A1231">
        <v>1229</v>
      </c>
      <c r="N1231" s="4">
        <v>5.2836236999999997</v>
      </c>
    </row>
    <row r="1232" spans="1:14" x14ac:dyDescent="0.3">
      <c r="A1232">
        <v>1230</v>
      </c>
      <c r="N1232" s="4">
        <v>5.2522254000000004</v>
      </c>
    </row>
    <row r="1233" spans="1:14" x14ac:dyDescent="0.3">
      <c r="A1233">
        <v>1231</v>
      </c>
      <c r="N1233" s="4">
        <v>5.4514230000000001</v>
      </c>
    </row>
    <row r="1234" spans="1:14" x14ac:dyDescent="0.3">
      <c r="A1234">
        <v>1232</v>
      </c>
      <c r="N1234" s="4">
        <v>5.435467</v>
      </c>
    </row>
    <row r="1235" spans="1:14" x14ac:dyDescent="0.3">
      <c r="A1235">
        <v>1233</v>
      </c>
      <c r="N1235" s="4">
        <v>5.4014949999999997</v>
      </c>
    </row>
    <row r="1236" spans="1:14" x14ac:dyDescent="0.3">
      <c r="A1236">
        <v>1234</v>
      </c>
      <c r="N1236" s="4">
        <v>4.6103670000000001</v>
      </c>
    </row>
    <row r="1237" spans="1:14" x14ac:dyDescent="0.3">
      <c r="A1237">
        <v>1235</v>
      </c>
      <c r="N1237" s="4">
        <v>4.1023360000000002</v>
      </c>
    </row>
    <row r="1238" spans="1:14" x14ac:dyDescent="0.3">
      <c r="A1238">
        <v>1236</v>
      </c>
      <c r="N1238" s="4">
        <v>3.7446039999999998</v>
      </c>
    </row>
    <row r="1239" spans="1:14" x14ac:dyDescent="0.3">
      <c r="A1239">
        <v>1237</v>
      </c>
      <c r="N1239" s="4">
        <v>3.5896728000000002</v>
      </c>
    </row>
    <row r="1240" spans="1:14" x14ac:dyDescent="0.3">
      <c r="A1240">
        <v>1238</v>
      </c>
      <c r="N1240" s="4">
        <v>3.2895895999999998</v>
      </c>
    </row>
    <row r="1241" spans="1:14" x14ac:dyDescent="0.3">
      <c r="A1241">
        <v>1239</v>
      </c>
      <c r="N1241" s="4">
        <v>3.1562766999999998</v>
      </c>
    </row>
    <row r="1242" spans="1:14" x14ac:dyDescent="0.3">
      <c r="A1242">
        <v>1240</v>
      </c>
      <c r="N1242" s="4">
        <v>2.5453014</v>
      </c>
    </row>
    <row r="1243" spans="1:14" x14ac:dyDescent="0.3">
      <c r="A1243">
        <v>1241</v>
      </c>
      <c r="N1243" s="4">
        <v>2.5658903</v>
      </c>
    </row>
    <row r="1244" spans="1:14" x14ac:dyDescent="0.3">
      <c r="A1244">
        <v>1242</v>
      </c>
      <c r="N1244" s="4">
        <v>1.8339553</v>
      </c>
    </row>
    <row r="1245" spans="1:14" x14ac:dyDescent="0.3">
      <c r="A1245">
        <v>1243</v>
      </c>
      <c r="N1245" s="4">
        <v>2.0310937999999998</v>
      </c>
    </row>
    <row r="1246" spans="1:14" x14ac:dyDescent="0.3">
      <c r="A1246">
        <v>1244</v>
      </c>
      <c r="N1246" s="4">
        <v>2.8551639999999998</v>
      </c>
    </row>
    <row r="1247" spans="1:14" x14ac:dyDescent="0.3">
      <c r="A1247">
        <v>1245</v>
      </c>
      <c r="N1247" s="4">
        <v>3.2792952</v>
      </c>
    </row>
    <row r="1248" spans="1:14" x14ac:dyDescent="0.3">
      <c r="A1248">
        <v>1246</v>
      </c>
      <c r="N1248" s="4">
        <v>4.2670474</v>
      </c>
    </row>
    <row r="1249" spans="1:14" x14ac:dyDescent="0.3">
      <c r="A1249">
        <v>1247</v>
      </c>
      <c r="N1249" s="4">
        <v>4.6649275000000001</v>
      </c>
    </row>
    <row r="1250" spans="1:14" x14ac:dyDescent="0.3">
      <c r="A1250">
        <v>1248</v>
      </c>
      <c r="N1250" s="4">
        <v>4.8950085999999997</v>
      </c>
    </row>
    <row r="1251" spans="1:14" x14ac:dyDescent="0.3">
      <c r="A1251">
        <v>1249</v>
      </c>
      <c r="N1251" s="4">
        <v>4.9217740000000001</v>
      </c>
    </row>
    <row r="1252" spans="1:14" x14ac:dyDescent="0.3">
      <c r="A1252">
        <v>1250</v>
      </c>
      <c r="N1252" s="4">
        <v>4.9171414000000002</v>
      </c>
    </row>
    <row r="1253" spans="1:14" x14ac:dyDescent="0.3">
      <c r="A1253">
        <v>1251</v>
      </c>
      <c r="N1253" s="4">
        <v>4.9480247000000004</v>
      </c>
    </row>
    <row r="1254" spans="1:14" x14ac:dyDescent="0.3">
      <c r="A1254">
        <v>1252</v>
      </c>
      <c r="N1254" s="4">
        <v>4.6731629999999997</v>
      </c>
    </row>
    <row r="1255" spans="1:14" x14ac:dyDescent="0.3">
      <c r="A1255">
        <v>1253</v>
      </c>
      <c r="N1255" s="4">
        <v>4.5233790000000003</v>
      </c>
    </row>
    <row r="1256" spans="1:14" x14ac:dyDescent="0.3">
      <c r="A1256">
        <v>1254</v>
      </c>
      <c r="N1256" s="4">
        <v>4.5213200000000002</v>
      </c>
    </row>
    <row r="1257" spans="1:14" x14ac:dyDescent="0.3">
      <c r="A1257">
        <v>1255</v>
      </c>
      <c r="N1257" s="4">
        <v>3.8573284000000001</v>
      </c>
    </row>
    <row r="1258" spans="1:14" x14ac:dyDescent="0.3">
      <c r="A1258">
        <v>1256</v>
      </c>
      <c r="N1258" s="4">
        <v>3.3647391999999998</v>
      </c>
    </row>
    <row r="1259" spans="1:14" x14ac:dyDescent="0.3">
      <c r="A1259">
        <v>1257</v>
      </c>
      <c r="N1259" s="4">
        <v>3.1310554000000002</v>
      </c>
    </row>
    <row r="1260" spans="1:14" x14ac:dyDescent="0.3">
      <c r="A1260">
        <v>1258</v>
      </c>
      <c r="N1260" s="4">
        <v>2.9539909999999998</v>
      </c>
    </row>
    <row r="1261" spans="1:14" x14ac:dyDescent="0.3">
      <c r="A1261">
        <v>1259</v>
      </c>
      <c r="N1261" s="4">
        <v>2.3229413000000001</v>
      </c>
    </row>
    <row r="1262" spans="1:14" x14ac:dyDescent="0.3">
      <c r="A1262">
        <v>1260</v>
      </c>
      <c r="N1262" s="4">
        <v>1.7701297</v>
      </c>
    </row>
    <row r="1263" spans="1:14" x14ac:dyDescent="0.3">
      <c r="A1263">
        <v>1261</v>
      </c>
      <c r="N1263" s="4">
        <v>1.7582911000000001</v>
      </c>
    </row>
    <row r="1264" spans="1:14" x14ac:dyDescent="0.3">
      <c r="A1264">
        <v>1262</v>
      </c>
      <c r="N1264" s="4">
        <v>1.8864570000000001</v>
      </c>
    </row>
    <row r="1265" spans="1:14" x14ac:dyDescent="0.3">
      <c r="A1265">
        <v>1263</v>
      </c>
      <c r="N1265" s="4">
        <v>2.4449306000000002</v>
      </c>
    </row>
    <row r="1266" spans="1:14" x14ac:dyDescent="0.3">
      <c r="A1266">
        <v>1264</v>
      </c>
      <c r="N1266" s="4">
        <v>2.7686907999999999</v>
      </c>
    </row>
    <row r="1267" spans="1:14" x14ac:dyDescent="0.3">
      <c r="A1267">
        <v>1265</v>
      </c>
      <c r="N1267" s="4">
        <v>2.8026626000000001</v>
      </c>
    </row>
    <row r="1268" spans="1:14" x14ac:dyDescent="0.3">
      <c r="A1268">
        <v>1266</v>
      </c>
      <c r="N1268" s="4">
        <v>3.0384052000000001</v>
      </c>
    </row>
    <row r="1269" spans="1:14" x14ac:dyDescent="0.3">
      <c r="A1269">
        <v>1267</v>
      </c>
      <c r="N1269" s="4">
        <v>3.8037972</v>
      </c>
    </row>
    <row r="1270" spans="1:14" x14ac:dyDescent="0.3">
      <c r="A1270">
        <v>1268</v>
      </c>
      <c r="N1270" s="4">
        <v>4.2593265000000002</v>
      </c>
    </row>
    <row r="1271" spans="1:14" x14ac:dyDescent="0.3">
      <c r="A1271">
        <v>1269</v>
      </c>
      <c r="N1271" s="4">
        <v>4.6546329999999996</v>
      </c>
    </row>
    <row r="1272" spans="1:14" x14ac:dyDescent="0.3">
      <c r="A1272">
        <v>1270</v>
      </c>
      <c r="N1272" s="4">
        <v>4.8950085999999997</v>
      </c>
    </row>
    <row r="1273" spans="1:14" x14ac:dyDescent="0.3">
      <c r="A1273">
        <v>1271</v>
      </c>
      <c r="N1273" s="4">
        <v>5.0262623</v>
      </c>
    </row>
    <row r="1274" spans="1:14" x14ac:dyDescent="0.3">
      <c r="A1274">
        <v>1272</v>
      </c>
      <c r="N1274" s="4">
        <v>5.5883393000000003</v>
      </c>
    </row>
    <row r="1275" spans="1:14" x14ac:dyDescent="0.3">
      <c r="A1275">
        <v>1273</v>
      </c>
      <c r="N1275" s="4">
        <v>5.6089279999999997</v>
      </c>
    </row>
    <row r="1276" spans="1:14" x14ac:dyDescent="0.3">
      <c r="A1276">
        <v>1274</v>
      </c>
      <c r="N1276" s="4">
        <v>5.4828210000000004</v>
      </c>
    </row>
    <row r="1277" spans="1:14" x14ac:dyDescent="0.3">
      <c r="A1277">
        <v>1275</v>
      </c>
      <c r="N1277" s="4">
        <v>4.9964085000000003</v>
      </c>
    </row>
    <row r="1278" spans="1:14" x14ac:dyDescent="0.3">
      <c r="A1278">
        <v>1276</v>
      </c>
      <c r="N1278" s="4">
        <v>5.1477370000000002</v>
      </c>
    </row>
    <row r="1279" spans="1:14" x14ac:dyDescent="0.3">
      <c r="A1279">
        <v>1277</v>
      </c>
      <c r="N1279" s="4">
        <v>5.1245747000000001</v>
      </c>
    </row>
    <row r="1280" spans="1:14" x14ac:dyDescent="0.3">
      <c r="A1280">
        <v>1278</v>
      </c>
      <c r="N1280" s="4">
        <v>4.9835405000000002</v>
      </c>
    </row>
    <row r="1281" spans="1:14" x14ac:dyDescent="0.3">
      <c r="A1281">
        <v>1279</v>
      </c>
      <c r="N1281" s="4">
        <v>5.0859703999999999</v>
      </c>
    </row>
    <row r="1282" spans="1:14" x14ac:dyDescent="0.3">
      <c r="A1282">
        <v>1280</v>
      </c>
      <c r="N1282" s="4">
        <v>5.2383280000000001</v>
      </c>
    </row>
    <row r="1283" spans="1:14" x14ac:dyDescent="0.3">
      <c r="A1283">
        <v>1281</v>
      </c>
      <c r="N1283" s="4">
        <v>5.4709826000000001</v>
      </c>
    </row>
    <row r="1284" spans="1:14" x14ac:dyDescent="0.3">
      <c r="A1284">
        <v>1282</v>
      </c>
      <c r="N1284" s="4">
        <v>5.4473050000000001</v>
      </c>
    </row>
    <row r="1285" spans="1:14" x14ac:dyDescent="0.3">
      <c r="A1285">
        <v>1283</v>
      </c>
      <c r="N1285" s="4">
        <v>4.7900049999999998</v>
      </c>
    </row>
    <row r="1286" spans="1:14" x14ac:dyDescent="0.3">
      <c r="A1286">
        <v>1284</v>
      </c>
      <c r="N1286" s="4">
        <v>4.7050757000000001</v>
      </c>
    </row>
    <row r="1287" spans="1:14" x14ac:dyDescent="0.3">
      <c r="A1287">
        <v>1285</v>
      </c>
      <c r="N1287" s="4">
        <v>4.4770539999999999</v>
      </c>
    </row>
    <row r="1288" spans="1:14" x14ac:dyDescent="0.3">
      <c r="A1288">
        <v>1286</v>
      </c>
      <c r="N1288" s="4">
        <v>4.3406525</v>
      </c>
    </row>
    <row r="1289" spans="1:14" x14ac:dyDescent="0.3">
      <c r="A1289">
        <v>1287</v>
      </c>
      <c r="N1289" s="4">
        <v>4.0359369999999997</v>
      </c>
    </row>
    <row r="1290" spans="1:14" x14ac:dyDescent="0.3">
      <c r="A1290">
        <v>1288</v>
      </c>
      <c r="N1290" s="4">
        <v>3.8393130000000002</v>
      </c>
    </row>
    <row r="1291" spans="1:14" x14ac:dyDescent="0.3">
      <c r="A1291">
        <v>1289</v>
      </c>
      <c r="N1291" s="4">
        <v>3.8629904000000002</v>
      </c>
    </row>
    <row r="1292" spans="1:14" x14ac:dyDescent="0.3">
      <c r="A1292">
        <v>1290</v>
      </c>
      <c r="N1292" s="4">
        <v>4.5789689999999998</v>
      </c>
    </row>
    <row r="1293" spans="1:14" x14ac:dyDescent="0.3">
      <c r="A1293">
        <v>1291</v>
      </c>
      <c r="N1293" s="4">
        <v>4.6788249999999998</v>
      </c>
    </row>
    <row r="1294" spans="1:14" x14ac:dyDescent="0.3">
      <c r="A1294">
        <v>1292</v>
      </c>
      <c r="N1294" s="4">
        <v>5.2012679999999998</v>
      </c>
    </row>
    <row r="1295" spans="1:14" x14ac:dyDescent="0.3">
      <c r="A1295">
        <v>1293</v>
      </c>
      <c r="N1295" s="4">
        <v>4.9866289999999998</v>
      </c>
    </row>
    <row r="1296" spans="1:14" x14ac:dyDescent="0.3">
      <c r="A1296">
        <v>1294</v>
      </c>
      <c r="N1296" s="4">
        <v>4.9500837000000004</v>
      </c>
    </row>
    <row r="1297" spans="1:14" x14ac:dyDescent="0.3">
      <c r="A1297">
        <v>1295</v>
      </c>
      <c r="N1297" s="4">
        <v>5.221857</v>
      </c>
    </row>
    <row r="1298" spans="1:14" x14ac:dyDescent="0.3">
      <c r="A1298">
        <v>1296</v>
      </c>
      <c r="N1298" s="4">
        <v>5.7736390000000002</v>
      </c>
    </row>
    <row r="1299" spans="1:14" x14ac:dyDescent="0.3">
      <c r="A1299">
        <v>1297</v>
      </c>
      <c r="N1299" s="4">
        <v>5.744815</v>
      </c>
    </row>
    <row r="1300" spans="1:14" x14ac:dyDescent="0.3">
      <c r="A1300">
        <v>1298</v>
      </c>
      <c r="N1300" s="4">
        <v>5.6634884000000003</v>
      </c>
    </row>
    <row r="1301" spans="1:14" x14ac:dyDescent="0.3">
      <c r="A1301">
        <v>1299</v>
      </c>
      <c r="N1301" s="4">
        <v>5.6809893000000002</v>
      </c>
    </row>
    <row r="1302" spans="1:14" x14ac:dyDescent="0.3">
      <c r="A1302">
        <v>1300</v>
      </c>
      <c r="N1302" s="4">
        <v>6.0083523000000003</v>
      </c>
    </row>
    <row r="1303" spans="1:14" x14ac:dyDescent="0.3">
      <c r="A1303">
        <v>1301</v>
      </c>
      <c r="N1303" s="4">
        <v>6.3454956999999999</v>
      </c>
    </row>
    <row r="1304" spans="1:14" x14ac:dyDescent="0.3">
      <c r="A1304">
        <v>1302</v>
      </c>
      <c r="N1304" s="4">
        <v>5.9445269999999999</v>
      </c>
    </row>
    <row r="1305" spans="1:14" x14ac:dyDescent="0.3">
      <c r="A1305">
        <v>1303</v>
      </c>
      <c r="N1305" s="4">
        <v>5.6825333000000002</v>
      </c>
    </row>
    <row r="1306" spans="1:14" x14ac:dyDescent="0.3">
      <c r="A1306">
        <v>1304</v>
      </c>
      <c r="N1306" s="4">
        <v>5.5924569999999996</v>
      </c>
    </row>
    <row r="1307" spans="1:14" x14ac:dyDescent="0.3">
      <c r="A1307">
        <v>1305</v>
      </c>
      <c r="N1307" s="4">
        <v>6.1442389999999998</v>
      </c>
    </row>
    <row r="1308" spans="1:14" x14ac:dyDescent="0.3">
      <c r="A1308">
        <v>1306</v>
      </c>
      <c r="N1308" s="4">
        <v>6.163284</v>
      </c>
    </row>
    <row r="1309" spans="1:14" x14ac:dyDescent="0.3">
      <c r="A1309">
        <v>1307</v>
      </c>
      <c r="N1309" s="4">
        <v>6.0788693</v>
      </c>
    </row>
    <row r="1310" spans="1:14" x14ac:dyDescent="0.3">
      <c r="A1310">
        <v>1308</v>
      </c>
      <c r="N1310" s="4">
        <v>6.1895347000000003</v>
      </c>
    </row>
    <row r="1311" spans="1:14" x14ac:dyDescent="0.3">
      <c r="A1311">
        <v>1309</v>
      </c>
      <c r="N1311" s="4">
        <v>6.1699752999999999</v>
      </c>
    </row>
    <row r="1312" spans="1:14" x14ac:dyDescent="0.3">
      <c r="A1312">
        <v>1310</v>
      </c>
      <c r="N1312" s="4">
        <v>5.8807014999999998</v>
      </c>
    </row>
    <row r="1313" spans="1:14" x14ac:dyDescent="0.3">
      <c r="A1313">
        <v>1311</v>
      </c>
      <c r="N1313" s="4">
        <v>6.2461542999999997</v>
      </c>
    </row>
    <row r="1314" spans="1:14" x14ac:dyDescent="0.3">
      <c r="A1314">
        <v>1312</v>
      </c>
      <c r="N1314" s="4">
        <v>5.8853340000000003</v>
      </c>
    </row>
    <row r="1315" spans="1:14" x14ac:dyDescent="0.3">
      <c r="A1315">
        <v>1313</v>
      </c>
      <c r="N1315" s="4">
        <v>5.6094426999999998</v>
      </c>
    </row>
    <row r="1316" spans="1:14" x14ac:dyDescent="0.3">
      <c r="A1316">
        <v>1314</v>
      </c>
      <c r="N1316" s="4">
        <v>4.9330980000000002</v>
      </c>
    </row>
    <row r="1317" spans="1:14" x14ac:dyDescent="0.3">
      <c r="A1317">
        <v>1315</v>
      </c>
      <c r="N1317" s="4">
        <v>4.2644734</v>
      </c>
    </row>
    <row r="1318" spans="1:14" x14ac:dyDescent="0.3">
      <c r="A1318">
        <v>1316</v>
      </c>
      <c r="N1318" s="4">
        <v>3.8110034000000002</v>
      </c>
    </row>
    <row r="1319" spans="1:14" x14ac:dyDescent="0.3">
      <c r="A1319">
        <v>1317</v>
      </c>
      <c r="N1319" s="4">
        <v>3.9772587000000001</v>
      </c>
    </row>
    <row r="1320" spans="1:14" x14ac:dyDescent="0.3">
      <c r="A1320">
        <v>1318</v>
      </c>
      <c r="N1320" s="4">
        <v>4.3560943999999999</v>
      </c>
    </row>
    <row r="1321" spans="1:14" x14ac:dyDescent="0.3">
      <c r="A1321">
        <v>1319</v>
      </c>
      <c r="N1321" s="4">
        <v>4.4626416999999998</v>
      </c>
    </row>
    <row r="1322" spans="1:14" x14ac:dyDescent="0.3">
      <c r="A1322">
        <v>1320</v>
      </c>
      <c r="N1322" s="4">
        <v>4.1054244000000004</v>
      </c>
    </row>
    <row r="1323" spans="1:14" x14ac:dyDescent="0.3">
      <c r="A1323">
        <v>1321</v>
      </c>
      <c r="N1323" s="4">
        <v>3.8923295000000002</v>
      </c>
    </row>
    <row r="1324" spans="1:14" x14ac:dyDescent="0.3">
      <c r="A1324">
        <v>1322</v>
      </c>
      <c r="N1324" s="4">
        <v>3.5109203</v>
      </c>
    </row>
    <row r="1325" spans="1:14" x14ac:dyDescent="0.3">
      <c r="A1325">
        <v>1323</v>
      </c>
      <c r="N1325" s="4">
        <v>3.3812102999999998</v>
      </c>
    </row>
    <row r="1326" spans="1:14" x14ac:dyDescent="0.3">
      <c r="A1326">
        <v>1324</v>
      </c>
      <c r="N1326" s="4">
        <v>3.1588501999999998</v>
      </c>
    </row>
    <row r="1327" spans="1:14" x14ac:dyDescent="0.3">
      <c r="A1327">
        <v>1325</v>
      </c>
      <c r="N1327" s="4">
        <v>2.92774</v>
      </c>
    </row>
    <row r="1328" spans="1:14" x14ac:dyDescent="0.3">
      <c r="A1328">
        <v>1326</v>
      </c>
      <c r="N1328" s="4">
        <v>2.5720670000000001</v>
      </c>
    </row>
    <row r="1329" spans="1:14" x14ac:dyDescent="0.3">
      <c r="A1329">
        <v>1327</v>
      </c>
      <c r="N1329" s="4">
        <v>2.086684</v>
      </c>
    </row>
    <row r="1330" spans="1:14" x14ac:dyDescent="0.3">
      <c r="A1330">
        <v>1328</v>
      </c>
      <c r="N1330" s="4">
        <v>2.0480797000000002</v>
      </c>
    </row>
    <row r="1331" spans="1:14" x14ac:dyDescent="0.3">
      <c r="A1331">
        <v>1329</v>
      </c>
      <c r="N1331" s="4">
        <v>2.7151597000000001</v>
      </c>
    </row>
    <row r="1332" spans="1:14" x14ac:dyDescent="0.3">
      <c r="A1332">
        <v>1330</v>
      </c>
      <c r="N1332" s="4">
        <v>3.8331363000000001</v>
      </c>
    </row>
    <row r="1333" spans="1:14" x14ac:dyDescent="0.3">
      <c r="A1333">
        <v>1331</v>
      </c>
      <c r="N1333" s="4">
        <v>4.2202076999999996</v>
      </c>
    </row>
    <row r="1334" spans="1:14" x14ac:dyDescent="0.3">
      <c r="A1334">
        <v>1332</v>
      </c>
      <c r="N1334" s="4">
        <v>4.8754486999999997</v>
      </c>
    </row>
    <row r="1335" spans="1:14" x14ac:dyDescent="0.3">
      <c r="A1335">
        <v>1333</v>
      </c>
      <c r="N1335" s="4">
        <v>5.5862803000000003</v>
      </c>
    </row>
    <row r="1336" spans="1:14" x14ac:dyDescent="0.3">
      <c r="A1336">
        <v>1334</v>
      </c>
      <c r="N1336" s="4">
        <v>5.856509</v>
      </c>
    </row>
    <row r="1337" spans="1:14" x14ac:dyDescent="0.3">
      <c r="A1337">
        <v>1335</v>
      </c>
      <c r="N1337" s="4">
        <v>5.9738660000000001</v>
      </c>
    </row>
    <row r="1338" spans="1:14" x14ac:dyDescent="0.3">
      <c r="A1338">
        <v>1336</v>
      </c>
      <c r="N1338" s="4">
        <v>6.1874757000000002</v>
      </c>
    </row>
    <row r="1339" spans="1:14" x14ac:dyDescent="0.3">
      <c r="A1339">
        <v>1337</v>
      </c>
      <c r="N1339" s="4">
        <v>5.9265119999999998</v>
      </c>
    </row>
    <row r="1340" spans="1:14" x14ac:dyDescent="0.3">
      <c r="A1340">
        <v>1338</v>
      </c>
      <c r="N1340" s="4">
        <v>5.8868780000000003</v>
      </c>
    </row>
    <row r="1341" spans="1:14" x14ac:dyDescent="0.3">
      <c r="A1341">
        <v>1339</v>
      </c>
      <c r="N1341" s="4">
        <v>5.431864</v>
      </c>
    </row>
    <row r="1342" spans="1:14" x14ac:dyDescent="0.3">
      <c r="A1342">
        <v>1340</v>
      </c>
      <c r="N1342" s="4">
        <v>4.9814816000000004</v>
      </c>
    </row>
    <row r="1343" spans="1:14" x14ac:dyDescent="0.3">
      <c r="A1343">
        <v>1341</v>
      </c>
      <c r="N1343" s="4">
        <v>5.0041294000000001</v>
      </c>
    </row>
    <row r="1344" spans="1:14" x14ac:dyDescent="0.3">
      <c r="A1344">
        <v>1342</v>
      </c>
      <c r="N1344" s="4">
        <v>4.4013895999999999</v>
      </c>
    </row>
    <row r="1345" spans="1:14" x14ac:dyDescent="0.3">
      <c r="A1345">
        <v>1343</v>
      </c>
      <c r="N1345" s="4">
        <v>3.6818080000000002</v>
      </c>
    </row>
    <row r="1346" spans="1:14" x14ac:dyDescent="0.3">
      <c r="A1346">
        <v>1344</v>
      </c>
      <c r="N1346" s="4">
        <v>3.3040020000000001</v>
      </c>
    </row>
    <row r="1347" spans="1:14" x14ac:dyDescent="0.3">
      <c r="A1347">
        <v>1345</v>
      </c>
      <c r="N1347" s="4">
        <v>2.9030333000000001</v>
      </c>
    </row>
    <row r="1348" spans="1:14" x14ac:dyDescent="0.3">
      <c r="A1348">
        <v>1346</v>
      </c>
      <c r="N1348" s="4">
        <v>2.3620603</v>
      </c>
    </row>
    <row r="1349" spans="1:14" x14ac:dyDescent="0.3">
      <c r="A1349">
        <v>1347</v>
      </c>
      <c r="N1349" s="4">
        <v>1.9523413999999999</v>
      </c>
    </row>
    <row r="1350" spans="1:14" x14ac:dyDescent="0.3">
      <c r="A1350">
        <v>1348</v>
      </c>
      <c r="N1350" s="4">
        <v>1.958518</v>
      </c>
    </row>
    <row r="1351" spans="1:14" x14ac:dyDescent="0.3">
      <c r="A1351">
        <v>1349</v>
      </c>
      <c r="N1351" s="4">
        <v>1.4890914</v>
      </c>
    </row>
    <row r="1352" spans="1:14" x14ac:dyDescent="0.3">
      <c r="A1352">
        <v>1350</v>
      </c>
      <c r="N1352" s="4">
        <v>1.5210041999999999</v>
      </c>
    </row>
    <row r="1353" spans="1:14" x14ac:dyDescent="0.3">
      <c r="A1353">
        <v>1351</v>
      </c>
      <c r="N1353" s="4">
        <v>1.4046768999999999</v>
      </c>
    </row>
    <row r="1354" spans="1:14" x14ac:dyDescent="0.3">
      <c r="A1354">
        <v>1352</v>
      </c>
      <c r="N1354" s="4">
        <v>1.4165156000000001</v>
      </c>
    </row>
    <row r="1355" spans="1:14" x14ac:dyDescent="0.3">
      <c r="A1355">
        <v>1353</v>
      </c>
      <c r="N1355" s="4">
        <v>1.6501994</v>
      </c>
    </row>
    <row r="1356" spans="1:14" x14ac:dyDescent="0.3">
      <c r="A1356">
        <v>1354</v>
      </c>
      <c r="N1356" s="4">
        <v>1.5498285999999999</v>
      </c>
    </row>
    <row r="1357" spans="1:14" x14ac:dyDescent="0.3">
      <c r="A1357">
        <v>1355</v>
      </c>
      <c r="N1357" s="4">
        <v>1.4412221999999999</v>
      </c>
    </row>
    <row r="1358" spans="1:14" x14ac:dyDescent="0.3">
      <c r="A1358">
        <v>1356</v>
      </c>
      <c r="N1358" s="4">
        <v>1.8396173</v>
      </c>
    </row>
    <row r="1359" spans="1:14" x14ac:dyDescent="0.3">
      <c r="A1359">
        <v>1357</v>
      </c>
      <c r="N1359" s="4">
        <v>2.1206554999999998</v>
      </c>
    </row>
    <row r="1360" spans="1:14" x14ac:dyDescent="0.3">
      <c r="A1360">
        <v>1358</v>
      </c>
      <c r="N1360" s="4">
        <v>2.4778728000000001</v>
      </c>
    </row>
    <row r="1361" spans="1:14" x14ac:dyDescent="0.3">
      <c r="A1361">
        <v>1359</v>
      </c>
      <c r="N1361" s="4">
        <v>3.0034041</v>
      </c>
    </row>
    <row r="1362" spans="1:14" x14ac:dyDescent="0.3">
      <c r="A1362">
        <v>1360</v>
      </c>
      <c r="N1362" s="4">
        <v>3.6184970999999999</v>
      </c>
    </row>
    <row r="1363" spans="1:14" x14ac:dyDescent="0.3">
      <c r="A1363">
        <v>1361</v>
      </c>
      <c r="N1363" s="4">
        <v>4.0554959999999998</v>
      </c>
    </row>
    <row r="1364" spans="1:14" x14ac:dyDescent="0.3">
      <c r="A1364">
        <v>1362</v>
      </c>
      <c r="N1364" s="4">
        <v>4.176971</v>
      </c>
    </row>
    <row r="1365" spans="1:14" x14ac:dyDescent="0.3">
      <c r="A1365">
        <v>1363</v>
      </c>
      <c r="N1365" s="4">
        <v>4.1965303</v>
      </c>
    </row>
    <row r="1366" spans="1:14" x14ac:dyDescent="0.3">
      <c r="A1366">
        <v>1364</v>
      </c>
      <c r="N1366" s="4">
        <v>4.0554959999999998</v>
      </c>
    </row>
    <row r="1367" spans="1:14" x14ac:dyDescent="0.3">
      <c r="A1367">
        <v>1365</v>
      </c>
      <c r="N1367" s="4">
        <v>3.5834959999999998</v>
      </c>
    </row>
    <row r="1368" spans="1:14" x14ac:dyDescent="0.3">
      <c r="A1368">
        <v>1366</v>
      </c>
      <c r="N1368" s="4">
        <v>3.5562157999999999</v>
      </c>
    </row>
    <row r="1369" spans="1:14" x14ac:dyDescent="0.3">
      <c r="A1369">
        <v>1367</v>
      </c>
      <c r="N1369" s="4">
        <v>3.3626801999999998</v>
      </c>
    </row>
    <row r="1370" spans="1:14" x14ac:dyDescent="0.3">
      <c r="A1370">
        <v>1368</v>
      </c>
      <c r="N1370" s="4">
        <v>3.0960540000000001</v>
      </c>
    </row>
    <row r="1371" spans="1:14" x14ac:dyDescent="0.3">
      <c r="A1371">
        <v>1369</v>
      </c>
      <c r="N1371" s="4">
        <v>2.9611969999999999</v>
      </c>
    </row>
    <row r="1372" spans="1:14" x14ac:dyDescent="0.3">
      <c r="A1372">
        <v>1370</v>
      </c>
      <c r="N1372" s="4">
        <v>2.3177940000000001</v>
      </c>
    </row>
    <row r="1373" spans="1:14" x14ac:dyDescent="0.3">
      <c r="A1373">
        <v>1371</v>
      </c>
      <c r="N1373" s="4">
        <v>1.7613795000000001</v>
      </c>
    </row>
    <row r="1374" spans="1:14" x14ac:dyDescent="0.3">
      <c r="A1374">
        <v>1372</v>
      </c>
      <c r="N1374" s="4">
        <v>1.4335013999999999</v>
      </c>
    </row>
    <row r="1375" spans="1:14" x14ac:dyDescent="0.3">
      <c r="A1375">
        <v>1373</v>
      </c>
      <c r="N1375" s="4">
        <v>1.4314425</v>
      </c>
    </row>
    <row r="1376" spans="1:14" x14ac:dyDescent="0.3">
      <c r="A1376">
        <v>1374</v>
      </c>
      <c r="N1376" s="4">
        <v>1.53799</v>
      </c>
    </row>
    <row r="1377" spans="1:15" x14ac:dyDescent="0.3">
      <c r="A1377">
        <v>1375</v>
      </c>
      <c r="N1377" s="4">
        <v>2.0928605</v>
      </c>
    </row>
    <row r="1378" spans="1:15" x14ac:dyDescent="0.3">
      <c r="A1378">
        <v>1376</v>
      </c>
      <c r="N1378" s="4">
        <v>2.7722937999999999</v>
      </c>
    </row>
    <row r="1379" spans="1:15" x14ac:dyDescent="0.3">
      <c r="A1379">
        <v>1377</v>
      </c>
      <c r="N1379" s="4">
        <v>3.0543616</v>
      </c>
    </row>
    <row r="1380" spans="1:15" x14ac:dyDescent="0.3">
      <c r="A1380">
        <v>1378</v>
      </c>
      <c r="N1380" s="4">
        <v>3.2906190999999998</v>
      </c>
    </row>
    <row r="1381" spans="1:15" x14ac:dyDescent="0.3">
      <c r="A1381">
        <v>1379</v>
      </c>
      <c r="N1381" s="4">
        <v>3.5294501999999999</v>
      </c>
    </row>
    <row r="1382" spans="1:15" x14ac:dyDescent="0.3">
      <c r="A1382">
        <v>1380</v>
      </c>
      <c r="N1382" s="4">
        <v>3.9834353999999998</v>
      </c>
    </row>
    <row r="1383" spans="1:15" x14ac:dyDescent="0.3">
      <c r="A1383">
        <v>1381</v>
      </c>
      <c r="N1383" s="4">
        <v>4.4729359999999998</v>
      </c>
    </row>
    <row r="1384" spans="1:15" x14ac:dyDescent="0.3">
      <c r="A1384">
        <v>1382</v>
      </c>
      <c r="N1384" s="4">
        <v>4.4734506999999999</v>
      </c>
    </row>
    <row r="1385" spans="1:15" x14ac:dyDescent="0.3">
      <c r="A1385">
        <v>1383</v>
      </c>
      <c r="N1385" s="4">
        <v>3.9906413999999999</v>
      </c>
    </row>
    <row r="1386" spans="1:15" x14ac:dyDescent="0.3">
      <c r="A1386">
        <v>1384</v>
      </c>
      <c r="N1386" s="4">
        <v>3.3050313</v>
      </c>
    </row>
    <row r="1387" spans="1:15" x14ac:dyDescent="0.3">
      <c r="A1387">
        <v>1385</v>
      </c>
      <c r="N1387" s="4">
        <v>2.6883940000000002</v>
      </c>
    </row>
    <row r="1388" spans="1:15" x14ac:dyDescent="0.3">
      <c r="A1388">
        <v>1386</v>
      </c>
      <c r="N1388" s="4">
        <v>1.7397610999999999</v>
      </c>
    </row>
    <row r="1389" spans="1:15" x14ac:dyDescent="0.3">
      <c r="A1389">
        <v>1387</v>
      </c>
      <c r="N1389" s="4">
        <v>0</v>
      </c>
    </row>
    <row r="1390" spans="1:15" x14ac:dyDescent="0.3">
      <c r="A1390">
        <v>1388</v>
      </c>
      <c r="O1390" s="4">
        <v>0</v>
      </c>
    </row>
    <row r="1391" spans="1:15" x14ac:dyDescent="0.3">
      <c r="A1391">
        <v>1389</v>
      </c>
      <c r="O1391" s="4">
        <v>3.2581916</v>
      </c>
    </row>
    <row r="1392" spans="1:15" x14ac:dyDescent="0.3">
      <c r="A1392">
        <v>1390</v>
      </c>
      <c r="O1392" s="4">
        <v>4.2135160000000003</v>
      </c>
    </row>
    <row r="1393" spans="1:15" x14ac:dyDescent="0.3">
      <c r="A1393">
        <v>1391</v>
      </c>
      <c r="O1393" s="4">
        <v>5.2342104999999997</v>
      </c>
    </row>
    <row r="1394" spans="1:15" x14ac:dyDescent="0.3">
      <c r="A1394">
        <v>1392</v>
      </c>
      <c r="O1394" s="4">
        <v>4.9346420000000002</v>
      </c>
    </row>
    <row r="1395" spans="1:15" x14ac:dyDescent="0.3">
      <c r="A1395">
        <v>1393</v>
      </c>
      <c r="O1395" s="4">
        <v>5.8199639999999997</v>
      </c>
    </row>
    <row r="1396" spans="1:15" x14ac:dyDescent="0.3">
      <c r="A1396">
        <v>1394</v>
      </c>
      <c r="O1396" s="4">
        <v>7.2673629999999996</v>
      </c>
    </row>
    <row r="1397" spans="1:15" x14ac:dyDescent="0.3">
      <c r="A1397">
        <v>1395</v>
      </c>
      <c r="O1397" s="4">
        <v>8.8866790000000009</v>
      </c>
    </row>
    <row r="1398" spans="1:15" x14ac:dyDescent="0.3">
      <c r="A1398">
        <v>1396</v>
      </c>
      <c r="O1398" s="4">
        <v>9.1908799999999999</v>
      </c>
    </row>
    <row r="1399" spans="1:15" x14ac:dyDescent="0.3">
      <c r="A1399">
        <v>1397</v>
      </c>
      <c r="O1399" s="4">
        <v>8.7152770000000004</v>
      </c>
    </row>
    <row r="1400" spans="1:15" x14ac:dyDescent="0.3">
      <c r="A1400">
        <v>1398</v>
      </c>
      <c r="O1400" s="4">
        <v>8.8388100000000005</v>
      </c>
    </row>
    <row r="1401" spans="1:15" x14ac:dyDescent="0.3">
      <c r="A1401">
        <v>1399</v>
      </c>
      <c r="O1401" s="4">
        <v>9.0899940000000008</v>
      </c>
    </row>
    <row r="1402" spans="1:15" x14ac:dyDescent="0.3">
      <c r="A1402">
        <v>1400</v>
      </c>
      <c r="O1402" s="4">
        <v>9.1759529999999998</v>
      </c>
    </row>
    <row r="1403" spans="1:15" x14ac:dyDescent="0.3">
      <c r="A1403">
        <v>1401</v>
      </c>
      <c r="O1403" s="4">
        <v>9.194998</v>
      </c>
    </row>
    <row r="1404" spans="1:15" x14ac:dyDescent="0.3">
      <c r="A1404">
        <v>1402</v>
      </c>
      <c r="O1404" s="4">
        <v>8.9968299999999992</v>
      </c>
    </row>
    <row r="1405" spans="1:15" x14ac:dyDescent="0.3">
      <c r="A1405">
        <v>1403</v>
      </c>
      <c r="O1405" s="4">
        <v>8.7549100000000006</v>
      </c>
    </row>
    <row r="1406" spans="1:15" x14ac:dyDescent="0.3">
      <c r="A1406">
        <v>1404</v>
      </c>
      <c r="O1406" s="4">
        <v>8.8892530000000001</v>
      </c>
    </row>
    <row r="1407" spans="1:15" x14ac:dyDescent="0.3">
      <c r="A1407">
        <v>1405</v>
      </c>
      <c r="O1407" s="4">
        <v>8.4270320000000005</v>
      </c>
    </row>
    <row r="1408" spans="1:15" x14ac:dyDescent="0.3">
      <c r="A1408">
        <v>1406</v>
      </c>
      <c r="O1408" s="4">
        <v>8.1892309999999995</v>
      </c>
    </row>
    <row r="1409" spans="1:15" x14ac:dyDescent="0.3">
      <c r="A1409">
        <v>1407</v>
      </c>
      <c r="O1409" s="4">
        <v>8.0929780000000004</v>
      </c>
    </row>
    <row r="1410" spans="1:15" x14ac:dyDescent="0.3">
      <c r="A1410">
        <v>1408</v>
      </c>
      <c r="O1410" s="4">
        <v>8.1212870000000006</v>
      </c>
    </row>
    <row r="1411" spans="1:15" x14ac:dyDescent="0.3">
      <c r="A1411">
        <v>1409</v>
      </c>
      <c r="O1411" s="4">
        <v>7.840249</v>
      </c>
    </row>
    <row r="1412" spans="1:15" x14ac:dyDescent="0.3">
      <c r="A1412">
        <v>1410</v>
      </c>
      <c r="O1412" s="4">
        <v>7.5499454000000004</v>
      </c>
    </row>
    <row r="1413" spans="1:15" x14ac:dyDescent="0.3">
      <c r="A1413">
        <v>1411</v>
      </c>
      <c r="O1413" s="4">
        <v>7.0887547</v>
      </c>
    </row>
    <row r="1414" spans="1:15" x14ac:dyDescent="0.3">
      <c r="A1414">
        <v>1412</v>
      </c>
      <c r="O1414" s="4">
        <v>6.480353</v>
      </c>
    </row>
    <row r="1415" spans="1:15" x14ac:dyDescent="0.3">
      <c r="A1415">
        <v>1413</v>
      </c>
      <c r="O1415" s="4">
        <v>5.8462149999999999</v>
      </c>
    </row>
    <row r="1416" spans="1:15" x14ac:dyDescent="0.3">
      <c r="A1416">
        <v>1414</v>
      </c>
      <c r="O1416" s="4">
        <v>5.6820187999999998</v>
      </c>
    </row>
    <row r="1417" spans="1:15" x14ac:dyDescent="0.3">
      <c r="A1417">
        <v>1415</v>
      </c>
      <c r="O1417" s="4">
        <v>5.0653815</v>
      </c>
    </row>
    <row r="1418" spans="1:15" x14ac:dyDescent="0.3">
      <c r="A1418">
        <v>1416</v>
      </c>
      <c r="O1418" s="4">
        <v>4.2310166000000002</v>
      </c>
    </row>
    <row r="1419" spans="1:15" x14ac:dyDescent="0.3">
      <c r="A1419">
        <v>1417</v>
      </c>
      <c r="O1419" s="4">
        <v>3.2231904999999998</v>
      </c>
    </row>
    <row r="1420" spans="1:15" x14ac:dyDescent="0.3">
      <c r="A1420">
        <v>1418</v>
      </c>
      <c r="O1420" s="4">
        <v>2.1479358999999998</v>
      </c>
    </row>
    <row r="1421" spans="1:15" x14ac:dyDescent="0.3">
      <c r="A1421">
        <v>1419</v>
      </c>
      <c r="O1421" s="4">
        <v>1.2137150000000001</v>
      </c>
    </row>
    <row r="1422" spans="1:15" x14ac:dyDescent="0.3">
      <c r="A1422">
        <v>1420</v>
      </c>
      <c r="O1422" s="4">
        <v>1.7752768999999999</v>
      </c>
    </row>
    <row r="1423" spans="1:15" x14ac:dyDescent="0.3">
      <c r="A1423">
        <v>1421</v>
      </c>
      <c r="O1423" s="4">
        <v>1.8864570000000001</v>
      </c>
    </row>
    <row r="1424" spans="1:15" x14ac:dyDescent="0.3">
      <c r="A1424">
        <v>1422</v>
      </c>
      <c r="O1424" s="4">
        <v>2.7486166999999999</v>
      </c>
    </row>
    <row r="1425" spans="1:15" x14ac:dyDescent="0.3">
      <c r="A1425">
        <v>1423</v>
      </c>
      <c r="O1425" s="4">
        <v>3.3472385</v>
      </c>
    </row>
    <row r="1426" spans="1:15" x14ac:dyDescent="0.3">
      <c r="A1426">
        <v>1424</v>
      </c>
      <c r="O1426" s="4">
        <v>3.6267328000000001</v>
      </c>
    </row>
    <row r="1427" spans="1:15" x14ac:dyDescent="0.3">
      <c r="A1427">
        <v>1425</v>
      </c>
      <c r="O1427" s="4">
        <v>4.1795444000000002</v>
      </c>
    </row>
    <row r="1428" spans="1:15" x14ac:dyDescent="0.3">
      <c r="A1428">
        <v>1426</v>
      </c>
      <c r="O1428" s="4">
        <v>4.5661006000000004</v>
      </c>
    </row>
    <row r="1429" spans="1:15" x14ac:dyDescent="0.3">
      <c r="A1429">
        <v>1427</v>
      </c>
      <c r="O1429" s="4">
        <v>4.9742756000000004</v>
      </c>
    </row>
    <row r="1430" spans="1:15" x14ac:dyDescent="0.3">
      <c r="A1430">
        <v>1428</v>
      </c>
      <c r="O1430" s="4">
        <v>5.3798766000000002</v>
      </c>
    </row>
    <row r="1431" spans="1:15" x14ac:dyDescent="0.3">
      <c r="A1431">
        <v>1429</v>
      </c>
      <c r="O1431" s="4">
        <v>5.5075279999999998</v>
      </c>
    </row>
    <row r="1432" spans="1:15" x14ac:dyDescent="0.3">
      <c r="A1432">
        <v>1430</v>
      </c>
      <c r="O1432" s="4">
        <v>5.6248845999999997</v>
      </c>
    </row>
    <row r="1433" spans="1:15" x14ac:dyDescent="0.3">
      <c r="A1433">
        <v>1431</v>
      </c>
      <c r="O1433" s="4">
        <v>5.7458444000000002</v>
      </c>
    </row>
    <row r="1434" spans="1:15" x14ac:dyDescent="0.3">
      <c r="A1434">
        <v>1432</v>
      </c>
      <c r="O1434" s="4">
        <v>5.545617</v>
      </c>
    </row>
    <row r="1435" spans="1:15" x14ac:dyDescent="0.3">
      <c r="A1435">
        <v>1433</v>
      </c>
      <c r="O1435" s="4">
        <v>5.5770153999999996</v>
      </c>
    </row>
    <row r="1436" spans="1:15" x14ac:dyDescent="0.3">
      <c r="A1436">
        <v>1434</v>
      </c>
      <c r="O1436" s="4">
        <v>5.1930322999999996</v>
      </c>
    </row>
    <row r="1437" spans="1:15" x14ac:dyDescent="0.3">
      <c r="A1437">
        <v>1435</v>
      </c>
      <c r="O1437" s="4">
        <v>4.8033875999999998</v>
      </c>
    </row>
    <row r="1438" spans="1:15" x14ac:dyDescent="0.3">
      <c r="A1438">
        <v>1436</v>
      </c>
      <c r="O1438" s="4">
        <v>4.5434530000000004</v>
      </c>
    </row>
    <row r="1439" spans="1:15" x14ac:dyDescent="0.3">
      <c r="A1439">
        <v>1437</v>
      </c>
      <c r="O1439" s="4">
        <v>4.0899830000000001</v>
      </c>
    </row>
    <row r="1440" spans="1:15" x14ac:dyDescent="0.3">
      <c r="A1440">
        <v>1438</v>
      </c>
      <c r="O1440" s="4">
        <v>3.2211316000000001</v>
      </c>
    </row>
    <row r="1441" spans="1:15" x14ac:dyDescent="0.3">
      <c r="A1441">
        <v>1439</v>
      </c>
      <c r="O1441" s="4">
        <v>2.4423569999999999</v>
      </c>
    </row>
    <row r="1442" spans="1:15" x14ac:dyDescent="0.3">
      <c r="A1442">
        <v>1440</v>
      </c>
      <c r="O1442" s="4">
        <v>2.0233731000000001</v>
      </c>
    </row>
    <row r="1443" spans="1:15" x14ac:dyDescent="0.3">
      <c r="A1443">
        <v>1441</v>
      </c>
      <c r="O1443" s="4">
        <v>1.8931483</v>
      </c>
    </row>
    <row r="1444" spans="1:15" x14ac:dyDescent="0.3">
      <c r="A1444">
        <v>1442</v>
      </c>
      <c r="O1444" s="4">
        <v>2.1978637999999999</v>
      </c>
    </row>
    <row r="1445" spans="1:15" x14ac:dyDescent="0.3">
      <c r="A1445">
        <v>1443</v>
      </c>
      <c r="O1445" s="4">
        <v>2.9972273999999999</v>
      </c>
    </row>
    <row r="1446" spans="1:15" x14ac:dyDescent="0.3">
      <c r="A1446">
        <v>1444</v>
      </c>
      <c r="O1446" s="4">
        <v>3.1526736999999998</v>
      </c>
    </row>
    <row r="1447" spans="1:15" x14ac:dyDescent="0.3">
      <c r="A1447">
        <v>1445</v>
      </c>
      <c r="O1447" s="4">
        <v>3.3235614</v>
      </c>
    </row>
    <row r="1448" spans="1:15" x14ac:dyDescent="0.3">
      <c r="A1448">
        <v>1446</v>
      </c>
      <c r="O1448" s="4">
        <v>4.0719675999999998</v>
      </c>
    </row>
    <row r="1449" spans="1:15" x14ac:dyDescent="0.3">
      <c r="A1449">
        <v>1447</v>
      </c>
      <c r="O1449" s="4">
        <v>4.6196320000000002</v>
      </c>
    </row>
    <row r="1450" spans="1:15" x14ac:dyDescent="0.3">
      <c r="A1450">
        <v>1448</v>
      </c>
      <c r="O1450" s="4">
        <v>4.8728749999999996</v>
      </c>
    </row>
    <row r="1451" spans="1:15" x14ac:dyDescent="0.3">
      <c r="A1451">
        <v>1449</v>
      </c>
      <c r="O1451" s="4">
        <v>5.0514840000000003</v>
      </c>
    </row>
    <row r="1452" spans="1:15" x14ac:dyDescent="0.3">
      <c r="A1452">
        <v>1450</v>
      </c>
      <c r="O1452" s="4">
        <v>5.4256869999999999</v>
      </c>
    </row>
    <row r="1453" spans="1:15" x14ac:dyDescent="0.3">
      <c r="A1453">
        <v>1451</v>
      </c>
      <c r="O1453" s="4">
        <v>5.5970893000000004</v>
      </c>
    </row>
    <row r="1454" spans="1:15" x14ac:dyDescent="0.3">
      <c r="A1454">
        <v>1452</v>
      </c>
      <c r="O1454" s="4">
        <v>5.6181929999999998</v>
      </c>
    </row>
    <row r="1455" spans="1:15" x14ac:dyDescent="0.3">
      <c r="A1455">
        <v>1453</v>
      </c>
      <c r="O1455" s="4">
        <v>5.5888540000000004</v>
      </c>
    </row>
    <row r="1456" spans="1:15" x14ac:dyDescent="0.3">
      <c r="A1456">
        <v>1454</v>
      </c>
      <c r="O1456" s="4">
        <v>5.5718680000000003</v>
      </c>
    </row>
    <row r="1457" spans="1:15" x14ac:dyDescent="0.3">
      <c r="A1457">
        <v>1455</v>
      </c>
      <c r="O1457" s="4">
        <v>5.0772199999999996</v>
      </c>
    </row>
    <row r="1458" spans="1:15" x14ac:dyDescent="0.3">
      <c r="A1458">
        <v>1456</v>
      </c>
      <c r="O1458" s="4">
        <v>4.6850019999999999</v>
      </c>
    </row>
    <row r="1459" spans="1:15" x14ac:dyDescent="0.3">
      <c r="A1459">
        <v>1457</v>
      </c>
      <c r="O1459" s="4">
        <v>4.2176337000000004</v>
      </c>
    </row>
    <row r="1460" spans="1:15" x14ac:dyDescent="0.3">
      <c r="A1460">
        <v>1458</v>
      </c>
      <c r="O1460" s="4">
        <v>3.8151212000000001</v>
      </c>
    </row>
    <row r="1461" spans="1:15" x14ac:dyDescent="0.3">
      <c r="A1461">
        <v>1459</v>
      </c>
      <c r="O1461" s="4">
        <v>3.6658515999999999</v>
      </c>
    </row>
    <row r="1462" spans="1:15" x14ac:dyDescent="0.3">
      <c r="A1462">
        <v>1460</v>
      </c>
      <c r="O1462" s="4">
        <v>3.1470118</v>
      </c>
    </row>
    <row r="1463" spans="1:15" x14ac:dyDescent="0.3">
      <c r="A1463">
        <v>1461</v>
      </c>
      <c r="O1463" s="4">
        <v>2.6744967000000002</v>
      </c>
    </row>
    <row r="1464" spans="1:15" x14ac:dyDescent="0.3">
      <c r="A1464">
        <v>1462</v>
      </c>
      <c r="O1464" s="4">
        <v>1.9255758999999999</v>
      </c>
    </row>
    <row r="1465" spans="1:15" x14ac:dyDescent="0.3">
      <c r="A1465">
        <v>1463</v>
      </c>
      <c r="O1465" s="4">
        <v>1.90859</v>
      </c>
    </row>
    <row r="1466" spans="1:15" x14ac:dyDescent="0.3">
      <c r="A1466">
        <v>1464</v>
      </c>
      <c r="O1466" s="4">
        <v>1.5410782999999999</v>
      </c>
    </row>
    <row r="1467" spans="1:15" x14ac:dyDescent="0.3">
      <c r="A1467">
        <v>1465</v>
      </c>
      <c r="O1467" s="4">
        <v>2.0413882999999999</v>
      </c>
    </row>
    <row r="1468" spans="1:15" x14ac:dyDescent="0.3">
      <c r="A1468">
        <v>1466</v>
      </c>
      <c r="O1468" s="4">
        <v>2.4315479</v>
      </c>
    </row>
    <row r="1469" spans="1:15" x14ac:dyDescent="0.3">
      <c r="A1469">
        <v>1467</v>
      </c>
      <c r="O1469" s="4">
        <v>3.1691446000000001</v>
      </c>
    </row>
    <row r="1470" spans="1:15" x14ac:dyDescent="0.3">
      <c r="A1470">
        <v>1468</v>
      </c>
      <c r="O1470" s="4">
        <v>3.3137816999999998</v>
      </c>
    </row>
    <row r="1471" spans="1:15" x14ac:dyDescent="0.3">
      <c r="A1471">
        <v>1469</v>
      </c>
      <c r="O1471" s="4">
        <v>3.4882724000000001</v>
      </c>
    </row>
    <row r="1472" spans="1:15" x14ac:dyDescent="0.3">
      <c r="A1472">
        <v>1470</v>
      </c>
      <c r="O1472" s="4">
        <v>3.6411449999999999</v>
      </c>
    </row>
    <row r="1473" spans="1:15" x14ac:dyDescent="0.3">
      <c r="A1473">
        <v>1471</v>
      </c>
      <c r="O1473" s="4">
        <v>4.6299260000000002</v>
      </c>
    </row>
    <row r="1474" spans="1:15" x14ac:dyDescent="0.3">
      <c r="A1474">
        <v>1472</v>
      </c>
      <c r="O1474" s="4">
        <v>5.3474493000000001</v>
      </c>
    </row>
    <row r="1475" spans="1:15" x14ac:dyDescent="0.3">
      <c r="A1475">
        <v>1473</v>
      </c>
      <c r="O1475" s="4">
        <v>5.6351789999999999</v>
      </c>
    </row>
    <row r="1476" spans="1:15" x14ac:dyDescent="0.3">
      <c r="A1476">
        <v>1474</v>
      </c>
      <c r="O1476" s="4">
        <v>5.4987773999999998</v>
      </c>
    </row>
    <row r="1477" spans="1:15" x14ac:dyDescent="0.3">
      <c r="A1477">
        <v>1475</v>
      </c>
      <c r="O1477" s="4">
        <v>5.4014949999999997</v>
      </c>
    </row>
    <row r="1478" spans="1:15" x14ac:dyDescent="0.3">
      <c r="A1478">
        <v>1476</v>
      </c>
      <c r="O1478" s="4">
        <v>5.223916</v>
      </c>
    </row>
    <row r="1479" spans="1:15" x14ac:dyDescent="0.3">
      <c r="A1479">
        <v>1477</v>
      </c>
      <c r="O1479" s="4">
        <v>5.2095037</v>
      </c>
    </row>
    <row r="1480" spans="1:15" x14ac:dyDescent="0.3">
      <c r="A1480">
        <v>1478</v>
      </c>
      <c r="O1480" s="4">
        <v>5.121486</v>
      </c>
    </row>
    <row r="1481" spans="1:15" x14ac:dyDescent="0.3">
      <c r="A1481">
        <v>1479</v>
      </c>
      <c r="O1481" s="4">
        <v>5.2985506000000004</v>
      </c>
    </row>
    <row r="1482" spans="1:15" x14ac:dyDescent="0.3">
      <c r="A1482">
        <v>1480</v>
      </c>
      <c r="O1482" s="4">
        <v>5.6351789999999999</v>
      </c>
    </row>
    <row r="1483" spans="1:15" x14ac:dyDescent="0.3">
      <c r="A1483">
        <v>1481</v>
      </c>
      <c r="O1483" s="4">
        <v>5.5281167</v>
      </c>
    </row>
    <row r="1484" spans="1:15" x14ac:dyDescent="0.3">
      <c r="A1484">
        <v>1482</v>
      </c>
      <c r="O1484" s="4">
        <v>5.6454734999999996</v>
      </c>
    </row>
    <row r="1485" spans="1:15" x14ac:dyDescent="0.3">
      <c r="A1485">
        <v>1483</v>
      </c>
      <c r="O1485" s="4">
        <v>5.6305465999999997</v>
      </c>
    </row>
    <row r="1486" spans="1:15" x14ac:dyDescent="0.3">
      <c r="A1486">
        <v>1484</v>
      </c>
      <c r="O1486" s="4">
        <v>5.7231965000000002</v>
      </c>
    </row>
    <row r="1487" spans="1:15" x14ac:dyDescent="0.3">
      <c r="A1487">
        <v>1485</v>
      </c>
      <c r="O1487" s="4">
        <v>5.8153315000000001</v>
      </c>
    </row>
    <row r="1488" spans="1:15" x14ac:dyDescent="0.3">
      <c r="A1488">
        <v>1486</v>
      </c>
      <c r="O1488" s="4">
        <v>6.0464419999999999</v>
      </c>
    </row>
    <row r="1489" spans="1:15" x14ac:dyDescent="0.3">
      <c r="A1489">
        <v>1487</v>
      </c>
      <c r="O1489" s="4">
        <v>6.0346029999999997</v>
      </c>
    </row>
    <row r="1490" spans="1:15" x14ac:dyDescent="0.3">
      <c r="A1490">
        <v>1488</v>
      </c>
      <c r="O1490" s="4">
        <v>5.6578270000000002</v>
      </c>
    </row>
    <row r="1491" spans="1:15" x14ac:dyDescent="0.3">
      <c r="A1491">
        <v>1489</v>
      </c>
      <c r="O1491" s="4">
        <v>5.8076109999999996</v>
      </c>
    </row>
    <row r="1492" spans="1:15" x14ac:dyDescent="0.3">
      <c r="A1492">
        <v>1490</v>
      </c>
      <c r="O1492" s="4">
        <v>5.4550260000000002</v>
      </c>
    </row>
    <row r="1493" spans="1:15" x14ac:dyDescent="0.3">
      <c r="A1493">
        <v>1491</v>
      </c>
      <c r="O1493" s="4">
        <v>5.3114185000000003</v>
      </c>
    </row>
    <row r="1494" spans="1:15" x14ac:dyDescent="0.3">
      <c r="A1494">
        <v>1492</v>
      </c>
      <c r="O1494" s="4">
        <v>5.1853119999999997</v>
      </c>
    </row>
    <row r="1495" spans="1:15" x14ac:dyDescent="0.3">
      <c r="A1495">
        <v>1493</v>
      </c>
      <c r="O1495" s="4">
        <v>5.223401</v>
      </c>
    </row>
    <row r="1496" spans="1:15" x14ac:dyDescent="0.3">
      <c r="A1496">
        <v>1494</v>
      </c>
      <c r="O1496" s="4">
        <v>5.1317805999999999</v>
      </c>
    </row>
    <row r="1497" spans="1:15" x14ac:dyDescent="0.3">
      <c r="A1497">
        <v>1495</v>
      </c>
      <c r="O1497" s="4">
        <v>5.1575164999999998</v>
      </c>
    </row>
    <row r="1498" spans="1:15" x14ac:dyDescent="0.3">
      <c r="A1498">
        <v>1496</v>
      </c>
      <c r="O1498" s="4">
        <v>5.32789</v>
      </c>
    </row>
    <row r="1499" spans="1:15" x14ac:dyDescent="0.3">
      <c r="A1499">
        <v>1497</v>
      </c>
      <c r="O1499" s="4">
        <v>5.3047269999999997</v>
      </c>
    </row>
    <row r="1500" spans="1:15" x14ac:dyDescent="0.3">
      <c r="A1500">
        <v>1498</v>
      </c>
      <c r="O1500" s="4">
        <v>5.0844259999999997</v>
      </c>
    </row>
    <row r="1501" spans="1:15" x14ac:dyDescent="0.3">
      <c r="A1501">
        <v>1499</v>
      </c>
      <c r="O1501" s="4">
        <v>4.8728749999999996</v>
      </c>
    </row>
    <row r="1502" spans="1:15" x14ac:dyDescent="0.3">
      <c r="A1502">
        <v>1500</v>
      </c>
      <c r="O1502" s="4">
        <v>4.1352779999999996</v>
      </c>
    </row>
    <row r="1503" spans="1:15" x14ac:dyDescent="0.3">
      <c r="A1503">
        <v>1501</v>
      </c>
      <c r="O1503" s="4">
        <v>3.0188457999999998</v>
      </c>
    </row>
    <row r="1504" spans="1:15" x14ac:dyDescent="0.3">
      <c r="A1504">
        <v>1502</v>
      </c>
      <c r="O1504" s="4">
        <v>1.9636652000000001</v>
      </c>
    </row>
    <row r="1505" spans="1:17" x14ac:dyDescent="0.3">
      <c r="A1505">
        <v>1503</v>
      </c>
      <c r="O1505" s="4">
        <v>1.0428272000000001</v>
      </c>
    </row>
    <row r="1506" spans="1:17" x14ac:dyDescent="0.3">
      <c r="A1506">
        <v>1504</v>
      </c>
      <c r="O1506" s="4">
        <v>0</v>
      </c>
    </row>
    <row r="1507" spans="1:17" x14ac:dyDescent="0.3">
      <c r="A1507">
        <v>1505</v>
      </c>
      <c r="P1507" s="4">
        <v>0</v>
      </c>
      <c r="Q1507" s="4"/>
    </row>
    <row r="1508" spans="1:17" x14ac:dyDescent="0.3">
      <c r="A1508">
        <v>1506</v>
      </c>
      <c r="P1508" s="4">
        <v>1.9693271999999999</v>
      </c>
      <c r="Q1508" s="4"/>
    </row>
    <row r="1509" spans="1:17" x14ac:dyDescent="0.3">
      <c r="A1509">
        <v>1507</v>
      </c>
      <c r="P1509" s="4">
        <v>2.4181650000000001</v>
      </c>
      <c r="Q1509" s="4"/>
    </row>
    <row r="1510" spans="1:17" x14ac:dyDescent="0.3">
      <c r="A1510">
        <v>1508</v>
      </c>
      <c r="P1510" s="4">
        <v>2.564346</v>
      </c>
      <c r="Q1510" s="4"/>
    </row>
    <row r="1511" spans="1:17" x14ac:dyDescent="0.3">
      <c r="A1511">
        <v>1509</v>
      </c>
      <c r="P1511" s="4">
        <v>2.3780166999999999</v>
      </c>
      <c r="Q1511" s="4"/>
    </row>
    <row r="1512" spans="1:17" x14ac:dyDescent="0.3">
      <c r="A1512">
        <v>1510</v>
      </c>
      <c r="P1512" s="4">
        <v>2.7357485000000001</v>
      </c>
      <c r="Q1512" s="4"/>
    </row>
    <row r="1513" spans="1:17" x14ac:dyDescent="0.3">
      <c r="A1513">
        <v>1511</v>
      </c>
      <c r="P1513" s="4">
        <v>3.2324554999999999</v>
      </c>
      <c r="Q1513" s="4"/>
    </row>
    <row r="1514" spans="1:17" x14ac:dyDescent="0.3">
      <c r="A1514">
        <v>1512</v>
      </c>
      <c r="P1514" s="4">
        <v>3.8784320000000001</v>
      </c>
      <c r="Q1514" s="4"/>
    </row>
    <row r="1515" spans="1:17" x14ac:dyDescent="0.3">
      <c r="A1515">
        <v>1513</v>
      </c>
      <c r="P1515" s="4">
        <v>4.8054465999999998</v>
      </c>
      <c r="Q1515" s="4"/>
    </row>
    <row r="1516" spans="1:17" x14ac:dyDescent="0.3">
      <c r="A1516">
        <v>1514</v>
      </c>
      <c r="P1516" s="4">
        <v>5.7077546000000003</v>
      </c>
      <c r="Q1516" s="4"/>
    </row>
    <row r="1517" spans="1:17" x14ac:dyDescent="0.3">
      <c r="A1517">
        <v>1515</v>
      </c>
      <c r="P1517" s="4">
        <v>5.7453294000000001</v>
      </c>
      <c r="Q1517" s="4"/>
    </row>
    <row r="1518" spans="1:17" x14ac:dyDescent="0.3">
      <c r="A1518">
        <v>1516</v>
      </c>
      <c r="P1518" s="4">
        <v>5.7813600000000003</v>
      </c>
      <c r="Q1518" s="4"/>
    </row>
    <row r="1519" spans="1:17" x14ac:dyDescent="0.3">
      <c r="A1519">
        <v>1517</v>
      </c>
      <c r="P1519" s="4">
        <v>5.7746687000000003</v>
      </c>
      <c r="Q1519" s="4"/>
    </row>
    <row r="1520" spans="1:17" x14ac:dyDescent="0.3">
      <c r="A1520">
        <v>1518</v>
      </c>
      <c r="P1520" s="4">
        <v>5.7654037000000002</v>
      </c>
      <c r="Q1520" s="4"/>
    </row>
    <row r="1521" spans="1:17" x14ac:dyDescent="0.3">
      <c r="A1521">
        <v>1519</v>
      </c>
      <c r="P1521" s="4">
        <v>5.5728973999999996</v>
      </c>
      <c r="Q1521" s="4"/>
    </row>
    <row r="1522" spans="1:17" x14ac:dyDescent="0.3">
      <c r="A1522">
        <v>1520</v>
      </c>
      <c r="P1522" s="4">
        <v>5.2095037</v>
      </c>
      <c r="Q1522" s="4"/>
    </row>
    <row r="1523" spans="1:17" x14ac:dyDescent="0.3">
      <c r="A1523">
        <v>1521</v>
      </c>
      <c r="P1523" s="4">
        <v>4.9433923000000002</v>
      </c>
      <c r="Q1523" s="4"/>
    </row>
    <row r="1524" spans="1:17" x14ac:dyDescent="0.3">
      <c r="A1524">
        <v>1522</v>
      </c>
      <c r="P1524" s="4">
        <v>4.4533769999999997</v>
      </c>
      <c r="Q1524" s="4"/>
    </row>
    <row r="1525" spans="1:17" x14ac:dyDescent="0.3">
      <c r="A1525">
        <v>1523</v>
      </c>
      <c r="P1525" s="4">
        <v>3.8691669000000002</v>
      </c>
      <c r="Q1525" s="4"/>
    </row>
    <row r="1526" spans="1:17" x14ac:dyDescent="0.3">
      <c r="A1526">
        <v>1524</v>
      </c>
      <c r="P1526" s="4">
        <v>3.3451797999999999</v>
      </c>
      <c r="Q1526" s="4"/>
    </row>
    <row r="1527" spans="1:17" x14ac:dyDescent="0.3">
      <c r="A1527">
        <v>1525</v>
      </c>
      <c r="P1527" s="4">
        <v>3.0121543000000002</v>
      </c>
      <c r="Q1527" s="4"/>
    </row>
    <row r="1528" spans="1:17" x14ac:dyDescent="0.3">
      <c r="A1528">
        <v>1526</v>
      </c>
      <c r="P1528" s="4">
        <v>3.3065755000000001</v>
      </c>
      <c r="Q1528" s="4"/>
    </row>
    <row r="1529" spans="1:17" x14ac:dyDescent="0.3">
      <c r="A1529">
        <v>1527</v>
      </c>
      <c r="P1529" s="4">
        <v>3.8300480000000001</v>
      </c>
      <c r="Q1529" s="4"/>
    </row>
    <row r="1530" spans="1:17" x14ac:dyDescent="0.3">
      <c r="A1530">
        <v>1528</v>
      </c>
      <c r="P1530" s="4">
        <v>4.8852285999999996</v>
      </c>
      <c r="Q1530" s="4"/>
    </row>
    <row r="1531" spans="1:17" x14ac:dyDescent="0.3">
      <c r="A1531">
        <v>1529</v>
      </c>
      <c r="P1531" s="4">
        <v>5.1199417</v>
      </c>
      <c r="Q1531" s="4"/>
    </row>
    <row r="1532" spans="1:17" x14ac:dyDescent="0.3">
      <c r="A1532">
        <v>1530</v>
      </c>
      <c r="P1532" s="4">
        <v>5.3896565000000001</v>
      </c>
      <c r="Q1532" s="4"/>
    </row>
    <row r="1533" spans="1:17" x14ac:dyDescent="0.3">
      <c r="A1533">
        <v>1531</v>
      </c>
      <c r="P1533" s="4">
        <v>5.1770763000000004</v>
      </c>
      <c r="Q1533" s="4"/>
    </row>
    <row r="1534" spans="1:17" x14ac:dyDescent="0.3">
      <c r="A1534">
        <v>1532</v>
      </c>
      <c r="P1534" s="4">
        <v>4.6021314000000002</v>
      </c>
      <c r="Q1534" s="4"/>
    </row>
    <row r="1535" spans="1:17" x14ac:dyDescent="0.3">
      <c r="A1535">
        <v>1533</v>
      </c>
      <c r="P1535" s="4">
        <v>4.3077100000000002</v>
      </c>
      <c r="Q1535" s="4"/>
    </row>
    <row r="1536" spans="1:17" x14ac:dyDescent="0.3">
      <c r="A1536">
        <v>1534</v>
      </c>
      <c r="P1536" s="4">
        <v>4.2104277999999997</v>
      </c>
      <c r="Q1536" s="4"/>
    </row>
    <row r="1537" spans="1:17" x14ac:dyDescent="0.3">
      <c r="A1537">
        <v>1535</v>
      </c>
      <c r="P1537" s="4">
        <v>3.7296771999999998</v>
      </c>
      <c r="Q1537" s="4"/>
    </row>
    <row r="1538" spans="1:17" x14ac:dyDescent="0.3">
      <c r="A1538">
        <v>1536</v>
      </c>
      <c r="P1538" s="4">
        <v>3.1655416000000001</v>
      </c>
      <c r="Q1538" s="4"/>
    </row>
    <row r="1539" spans="1:17" x14ac:dyDescent="0.3">
      <c r="A1539">
        <v>1537</v>
      </c>
      <c r="P1539" s="4">
        <v>3.3477532999999999</v>
      </c>
      <c r="Q1539" s="4"/>
    </row>
    <row r="1540" spans="1:17" x14ac:dyDescent="0.3">
      <c r="A1540">
        <v>1538</v>
      </c>
      <c r="P1540" s="4">
        <v>3.5953347999999998</v>
      </c>
      <c r="Q1540" s="4"/>
    </row>
    <row r="1541" spans="1:17" x14ac:dyDescent="0.3">
      <c r="A1541">
        <v>1539</v>
      </c>
      <c r="P1541" s="4">
        <v>3.3909899999999999</v>
      </c>
      <c r="Q1541" s="4"/>
    </row>
    <row r="1542" spans="1:17" x14ac:dyDescent="0.3">
      <c r="A1542">
        <v>1540</v>
      </c>
      <c r="P1542" s="4">
        <v>3.1192167</v>
      </c>
      <c r="Q1542" s="4"/>
    </row>
    <row r="1543" spans="1:17" x14ac:dyDescent="0.3">
      <c r="A1543">
        <v>1541</v>
      </c>
      <c r="P1543" s="4">
        <v>2.6497899999999999</v>
      </c>
      <c r="Q1543" s="4"/>
    </row>
    <row r="1544" spans="1:17" x14ac:dyDescent="0.3">
      <c r="A1544">
        <v>1542</v>
      </c>
      <c r="P1544" s="4">
        <v>2.3358094999999999</v>
      </c>
      <c r="Q1544" s="4"/>
    </row>
    <row r="1545" spans="1:17" x14ac:dyDescent="0.3">
      <c r="A1545">
        <v>1543</v>
      </c>
      <c r="P1545" s="4">
        <v>1.9734449999999999</v>
      </c>
      <c r="Q1545" s="4"/>
    </row>
    <row r="1546" spans="1:17" x14ac:dyDescent="0.3">
      <c r="A1546">
        <v>1544</v>
      </c>
      <c r="P1546" s="4">
        <v>1.695495</v>
      </c>
      <c r="Q1546" s="4"/>
    </row>
    <row r="1547" spans="1:17" x14ac:dyDescent="0.3">
      <c r="A1547">
        <v>1545</v>
      </c>
      <c r="P1547" s="4">
        <v>1.3866616</v>
      </c>
      <c r="Q1547" s="4"/>
    </row>
    <row r="1548" spans="1:17" x14ac:dyDescent="0.3">
      <c r="A1548">
        <v>1546</v>
      </c>
      <c r="P1548" s="4">
        <v>1.8056456000000001</v>
      </c>
      <c r="Q1548" s="4"/>
    </row>
    <row r="1549" spans="1:17" x14ac:dyDescent="0.3">
      <c r="A1549">
        <v>1547</v>
      </c>
      <c r="P1549" s="4">
        <v>2.5540516000000002</v>
      </c>
      <c r="Q1549" s="4"/>
    </row>
    <row r="1550" spans="1:17" x14ac:dyDescent="0.3">
      <c r="A1550">
        <v>1548</v>
      </c>
      <c r="P1550" s="4">
        <v>2.5149328999999998</v>
      </c>
      <c r="Q1550" s="4"/>
    </row>
    <row r="1551" spans="1:17" x14ac:dyDescent="0.3">
      <c r="A1551">
        <v>1549</v>
      </c>
      <c r="P1551" s="4">
        <v>1.8982954999999999</v>
      </c>
      <c r="Q1551" s="4"/>
    </row>
    <row r="1552" spans="1:17" x14ac:dyDescent="0.3">
      <c r="A1552">
        <v>1550</v>
      </c>
      <c r="P1552" s="4">
        <v>1.8133664</v>
      </c>
      <c r="Q1552" s="4"/>
    </row>
    <row r="1553" spans="1:17" x14ac:dyDescent="0.3">
      <c r="A1553">
        <v>1551</v>
      </c>
      <c r="P1553" s="4">
        <v>1.8015277000000001</v>
      </c>
      <c r="Q1553" s="4"/>
    </row>
    <row r="1554" spans="1:17" x14ac:dyDescent="0.3">
      <c r="A1554">
        <v>1552</v>
      </c>
      <c r="P1554" s="4">
        <v>2.3332356999999999</v>
      </c>
      <c r="Q1554" s="4"/>
    </row>
    <row r="1555" spans="1:17" x14ac:dyDescent="0.3">
      <c r="A1555">
        <v>1553</v>
      </c>
      <c r="P1555" s="4">
        <v>3.3981962000000001</v>
      </c>
      <c r="Q1555" s="4"/>
    </row>
    <row r="1556" spans="1:17" x14ac:dyDescent="0.3">
      <c r="A1556">
        <v>1554</v>
      </c>
      <c r="P1556" s="4">
        <v>4.0415989999999997</v>
      </c>
      <c r="Q1556" s="4"/>
    </row>
    <row r="1557" spans="1:17" x14ac:dyDescent="0.3">
      <c r="A1557">
        <v>1555</v>
      </c>
      <c r="P1557" s="4">
        <v>3.9062269000000001</v>
      </c>
      <c r="Q1557" s="4"/>
    </row>
    <row r="1558" spans="1:17" x14ac:dyDescent="0.3">
      <c r="A1558">
        <v>1556</v>
      </c>
      <c r="P1558" s="4">
        <v>4.7601509999999996</v>
      </c>
      <c r="Q1558" s="4"/>
    </row>
    <row r="1559" spans="1:17" x14ac:dyDescent="0.3">
      <c r="A1559">
        <v>1557</v>
      </c>
      <c r="P1559" s="4">
        <v>4.8800809999999997</v>
      </c>
      <c r="Q1559" s="4"/>
    </row>
    <row r="1560" spans="1:17" x14ac:dyDescent="0.3">
      <c r="A1560">
        <v>1558</v>
      </c>
      <c r="P1560" s="4">
        <v>5.2537700000000003</v>
      </c>
      <c r="Q1560" s="4"/>
    </row>
    <row r="1561" spans="1:17" x14ac:dyDescent="0.3">
      <c r="A1561">
        <v>1559</v>
      </c>
      <c r="P1561" s="4">
        <v>5.6269429999999998</v>
      </c>
      <c r="Q1561" s="4"/>
    </row>
    <row r="1562" spans="1:17" x14ac:dyDescent="0.3">
      <c r="A1562">
        <v>1560</v>
      </c>
      <c r="P1562" s="4">
        <v>5.6290019999999998</v>
      </c>
      <c r="Q1562" s="4"/>
    </row>
    <row r="1563" spans="1:17" x14ac:dyDescent="0.3">
      <c r="A1563">
        <v>1561</v>
      </c>
      <c r="P1563" s="4">
        <v>5.7993750000000004</v>
      </c>
      <c r="Q1563" s="4"/>
    </row>
    <row r="1564" spans="1:17" x14ac:dyDescent="0.3">
      <c r="A1564">
        <v>1562</v>
      </c>
      <c r="P1564" s="4">
        <v>5.8220229999999997</v>
      </c>
      <c r="Q1564" s="4"/>
    </row>
    <row r="1565" spans="1:17" x14ac:dyDescent="0.3">
      <c r="A1565">
        <v>1563</v>
      </c>
      <c r="P1565" s="4">
        <v>5.6428995000000004</v>
      </c>
      <c r="Q1565" s="4"/>
    </row>
    <row r="1566" spans="1:17" x14ac:dyDescent="0.3">
      <c r="A1566">
        <v>1564</v>
      </c>
      <c r="P1566" s="4">
        <v>5.4390697000000001</v>
      </c>
      <c r="Q1566" s="4"/>
    </row>
    <row r="1567" spans="1:17" x14ac:dyDescent="0.3">
      <c r="A1567">
        <v>1565</v>
      </c>
      <c r="P1567" s="4">
        <v>5.6253989999999998</v>
      </c>
      <c r="Q1567" s="4"/>
    </row>
    <row r="1568" spans="1:17" x14ac:dyDescent="0.3">
      <c r="A1568">
        <v>1566</v>
      </c>
      <c r="P1568" s="4">
        <v>5.6362085000000004</v>
      </c>
      <c r="Q1568" s="4"/>
    </row>
    <row r="1569" spans="1:17" x14ac:dyDescent="0.3">
      <c r="A1569">
        <v>1567</v>
      </c>
      <c r="P1569" s="4">
        <v>5.6377525000000004</v>
      </c>
      <c r="Q1569" s="4"/>
    </row>
    <row r="1570" spans="1:17" x14ac:dyDescent="0.3">
      <c r="A1570">
        <v>1568</v>
      </c>
      <c r="P1570" s="4">
        <v>5.4442167000000001</v>
      </c>
      <c r="Q1570" s="4"/>
    </row>
    <row r="1571" spans="1:17" x14ac:dyDescent="0.3">
      <c r="A1571">
        <v>1569</v>
      </c>
      <c r="P1571" s="4">
        <v>5.0602340000000003</v>
      </c>
      <c r="Q1571" s="4"/>
    </row>
    <row r="1572" spans="1:17" x14ac:dyDescent="0.3">
      <c r="A1572">
        <v>1570</v>
      </c>
      <c r="P1572" s="4">
        <v>4.7179437000000002</v>
      </c>
      <c r="Q1572" s="4"/>
    </row>
    <row r="1573" spans="1:17" x14ac:dyDescent="0.3">
      <c r="A1573">
        <v>1571</v>
      </c>
      <c r="P1573" s="4">
        <v>4.3699919999999999</v>
      </c>
      <c r="Q1573" s="4"/>
    </row>
    <row r="1574" spans="1:17" x14ac:dyDescent="0.3">
      <c r="A1574">
        <v>1572</v>
      </c>
      <c r="P1574" s="4">
        <v>4.0796884999999996</v>
      </c>
      <c r="Q1574" s="4"/>
    </row>
    <row r="1575" spans="1:17" x14ac:dyDescent="0.3">
      <c r="A1575">
        <v>1573</v>
      </c>
      <c r="P1575" s="4">
        <v>3.5963642999999998</v>
      </c>
      <c r="Q1575" s="4"/>
    </row>
    <row r="1576" spans="1:17" x14ac:dyDescent="0.3">
      <c r="A1576">
        <v>1574</v>
      </c>
      <c r="P1576" s="4">
        <v>3.6030555</v>
      </c>
      <c r="Q1576" s="4"/>
    </row>
    <row r="1577" spans="1:17" x14ac:dyDescent="0.3">
      <c r="A1577">
        <v>1575</v>
      </c>
      <c r="P1577" s="4">
        <v>4.2701354</v>
      </c>
      <c r="Q1577" s="4"/>
    </row>
    <row r="1578" spans="1:17" x14ac:dyDescent="0.3">
      <c r="A1578">
        <v>1576</v>
      </c>
      <c r="P1578" s="4">
        <v>4.599043</v>
      </c>
      <c r="Q1578" s="4"/>
    </row>
    <row r="1579" spans="1:17" x14ac:dyDescent="0.3">
      <c r="A1579">
        <v>1577</v>
      </c>
      <c r="P1579" s="4">
        <v>5.0267773</v>
      </c>
      <c r="Q1579" s="4"/>
    </row>
    <row r="1580" spans="1:17" x14ac:dyDescent="0.3">
      <c r="A1580">
        <v>1578</v>
      </c>
      <c r="P1580" s="4">
        <v>5.3793620000000004</v>
      </c>
      <c r="Q1580" s="4"/>
    </row>
    <row r="1581" spans="1:17" x14ac:dyDescent="0.3">
      <c r="A1581">
        <v>1579</v>
      </c>
      <c r="P1581" s="4">
        <v>5.1343540000000001</v>
      </c>
      <c r="Q1581" s="4"/>
    </row>
    <row r="1582" spans="1:17" x14ac:dyDescent="0.3">
      <c r="A1582">
        <v>1580</v>
      </c>
      <c r="P1582" s="4">
        <v>5.5332637</v>
      </c>
      <c r="Q1582" s="4"/>
    </row>
    <row r="1583" spans="1:17" x14ac:dyDescent="0.3">
      <c r="A1583">
        <v>1581</v>
      </c>
      <c r="P1583" s="4">
        <v>5.7798157000000003</v>
      </c>
      <c r="Q1583" s="4"/>
    </row>
    <row r="1584" spans="1:17" x14ac:dyDescent="0.3">
      <c r="A1584">
        <v>1582</v>
      </c>
      <c r="P1584" s="4">
        <v>5.7829040000000003</v>
      </c>
      <c r="Q1584" s="4"/>
    </row>
    <row r="1585" spans="1:17" x14ac:dyDescent="0.3">
      <c r="A1585">
        <v>1583</v>
      </c>
      <c r="P1585" s="4">
        <v>5.7736390000000002</v>
      </c>
      <c r="Q1585" s="4"/>
    </row>
    <row r="1586" spans="1:17" x14ac:dyDescent="0.3">
      <c r="A1586">
        <v>1584</v>
      </c>
      <c r="P1586" s="4">
        <v>5.9419529999999998</v>
      </c>
      <c r="Q1586" s="4"/>
    </row>
    <row r="1587" spans="1:17" x14ac:dyDescent="0.3">
      <c r="A1587">
        <v>1585</v>
      </c>
      <c r="P1587" s="4">
        <v>5.9388649999999998</v>
      </c>
      <c r="Q1587" s="4"/>
    </row>
    <row r="1588" spans="1:17" x14ac:dyDescent="0.3">
      <c r="A1588">
        <v>1586</v>
      </c>
      <c r="P1588" s="4">
        <v>5.9254822999999996</v>
      </c>
      <c r="Q1588" s="4"/>
    </row>
    <row r="1589" spans="1:17" x14ac:dyDescent="0.3">
      <c r="A1589">
        <v>1587</v>
      </c>
      <c r="P1589" s="4">
        <v>5.8281999999999998</v>
      </c>
      <c r="Q1589" s="4"/>
    </row>
    <row r="1590" spans="1:17" x14ac:dyDescent="0.3">
      <c r="A1590">
        <v>1588</v>
      </c>
      <c r="P1590" s="4">
        <v>5.8477591999999996</v>
      </c>
      <c r="Q1590" s="4"/>
    </row>
    <row r="1591" spans="1:17" x14ac:dyDescent="0.3">
      <c r="A1591">
        <v>1589</v>
      </c>
      <c r="P1591" s="4">
        <v>6.0582805000000004</v>
      </c>
      <c r="Q1591" s="4"/>
    </row>
    <row r="1592" spans="1:17" x14ac:dyDescent="0.3">
      <c r="A1592">
        <v>1590</v>
      </c>
      <c r="P1592" s="4">
        <v>6.2518162999999998</v>
      </c>
      <c r="Q1592" s="4"/>
    </row>
    <row r="1593" spans="1:17" x14ac:dyDescent="0.3">
      <c r="A1593">
        <v>1591</v>
      </c>
      <c r="P1593" s="4">
        <v>6.3712315999999998</v>
      </c>
      <c r="Q1593" s="4"/>
    </row>
    <row r="1594" spans="1:17" x14ac:dyDescent="0.3">
      <c r="A1594">
        <v>1592</v>
      </c>
      <c r="P1594" s="4">
        <v>6.3372599999999997</v>
      </c>
      <c r="Q1594" s="4"/>
    </row>
    <row r="1595" spans="1:17" x14ac:dyDescent="0.3">
      <c r="A1595">
        <v>1593</v>
      </c>
      <c r="P1595" s="4">
        <v>6.3599075999999997</v>
      </c>
      <c r="Q1595" s="4"/>
    </row>
    <row r="1596" spans="1:17" x14ac:dyDescent="0.3">
      <c r="A1596">
        <v>1594</v>
      </c>
      <c r="P1596" s="4">
        <v>6.1025467000000004</v>
      </c>
      <c r="Q1596" s="4"/>
    </row>
    <row r="1597" spans="1:17" x14ac:dyDescent="0.3">
      <c r="A1597">
        <v>1595</v>
      </c>
      <c r="P1597" s="4">
        <v>6.1102676000000002</v>
      </c>
      <c r="Q1597" s="4"/>
    </row>
    <row r="1598" spans="1:17" x14ac:dyDescent="0.3">
      <c r="A1598">
        <v>1596</v>
      </c>
      <c r="P1598" s="4">
        <v>5.7468734000000001</v>
      </c>
      <c r="Q1598" s="4"/>
    </row>
    <row r="1599" spans="1:17" x14ac:dyDescent="0.3">
      <c r="A1599">
        <v>1597</v>
      </c>
      <c r="P1599" s="4">
        <v>5.5008363999999998</v>
      </c>
      <c r="Q1599" s="4"/>
    </row>
    <row r="1600" spans="1:17" x14ac:dyDescent="0.3">
      <c r="A1600">
        <v>1598</v>
      </c>
      <c r="P1600" s="4">
        <v>5.4138484</v>
      </c>
      <c r="Q1600" s="4"/>
    </row>
    <row r="1601" spans="1:17" x14ac:dyDescent="0.3">
      <c r="A1601">
        <v>1599</v>
      </c>
      <c r="P1601" s="4">
        <v>5.6537090000000001</v>
      </c>
      <c r="Q1601" s="4"/>
    </row>
    <row r="1602" spans="1:17" x14ac:dyDescent="0.3">
      <c r="A1602">
        <v>1600</v>
      </c>
      <c r="P1602" s="4">
        <v>5.5075279999999998</v>
      </c>
      <c r="Q1602" s="4"/>
    </row>
    <row r="1603" spans="1:17" x14ac:dyDescent="0.3">
      <c r="A1603">
        <v>1601</v>
      </c>
      <c r="P1603" s="4">
        <v>5.4792180000000004</v>
      </c>
      <c r="Q1603" s="4"/>
    </row>
    <row r="1604" spans="1:17" x14ac:dyDescent="0.3">
      <c r="A1604">
        <v>1602</v>
      </c>
      <c r="P1604" s="4">
        <v>5.0715579999999996</v>
      </c>
      <c r="Q1604" s="4"/>
    </row>
    <row r="1605" spans="1:17" x14ac:dyDescent="0.3">
      <c r="A1605">
        <v>1603</v>
      </c>
      <c r="P1605" s="4">
        <v>4.7740489999999998</v>
      </c>
      <c r="Q1605" s="4"/>
    </row>
    <row r="1606" spans="1:17" x14ac:dyDescent="0.3">
      <c r="A1606">
        <v>1604</v>
      </c>
      <c r="P1606" s="4">
        <v>4.5156580000000002</v>
      </c>
      <c r="Q1606" s="4"/>
    </row>
    <row r="1607" spans="1:17" x14ac:dyDescent="0.3">
      <c r="A1607">
        <v>1605</v>
      </c>
      <c r="P1607" s="4">
        <v>4.0441722999999996</v>
      </c>
      <c r="Q1607" s="4"/>
    </row>
    <row r="1608" spans="1:17" x14ac:dyDescent="0.3">
      <c r="A1608">
        <v>1606</v>
      </c>
      <c r="P1608" s="4">
        <v>3.6601895999999998</v>
      </c>
      <c r="Q1608" s="4"/>
    </row>
    <row r="1609" spans="1:17" x14ac:dyDescent="0.3">
      <c r="A1609">
        <v>1607</v>
      </c>
      <c r="P1609" s="4">
        <v>3.5495245</v>
      </c>
      <c r="Q1609" s="4"/>
    </row>
    <row r="1610" spans="1:17" x14ac:dyDescent="0.3">
      <c r="A1610">
        <v>1608</v>
      </c>
      <c r="P1610" s="4">
        <v>3.3904752999999999</v>
      </c>
      <c r="Q1610" s="4"/>
    </row>
    <row r="1611" spans="1:17" x14ac:dyDescent="0.3">
      <c r="A1611">
        <v>1609</v>
      </c>
      <c r="P1611" s="4">
        <v>3.2216463000000002</v>
      </c>
      <c r="Q1611" s="4"/>
    </row>
    <row r="1612" spans="1:17" x14ac:dyDescent="0.3">
      <c r="A1612">
        <v>1610</v>
      </c>
      <c r="P1612" s="4">
        <v>2.7758970000000001</v>
      </c>
      <c r="Q1612" s="4"/>
    </row>
    <row r="1613" spans="1:17" x14ac:dyDescent="0.3">
      <c r="A1613">
        <v>1611</v>
      </c>
      <c r="P1613" s="4">
        <v>2.2266884</v>
      </c>
      <c r="Q1613" s="4"/>
    </row>
    <row r="1614" spans="1:17" x14ac:dyDescent="0.3">
      <c r="A1614">
        <v>1612</v>
      </c>
      <c r="P1614" s="4">
        <v>2.0449915000000001</v>
      </c>
      <c r="Q1614" s="4"/>
    </row>
    <row r="1615" spans="1:17" x14ac:dyDescent="0.3">
      <c r="A1615">
        <v>1613</v>
      </c>
      <c r="P1615" s="4">
        <v>2.6189067000000001</v>
      </c>
      <c r="Q1615" s="4"/>
    </row>
    <row r="1616" spans="1:17" x14ac:dyDescent="0.3">
      <c r="A1616">
        <v>1614</v>
      </c>
      <c r="P1616" s="4">
        <v>3.6534984000000001</v>
      </c>
      <c r="Q1616" s="4"/>
    </row>
    <row r="1617" spans="1:17" x14ac:dyDescent="0.3">
      <c r="A1617">
        <v>1615</v>
      </c>
      <c r="P1617" s="4">
        <v>4.5166874000000004</v>
      </c>
      <c r="Q1617" s="4"/>
    </row>
    <row r="1618" spans="1:17" x14ac:dyDescent="0.3">
      <c r="A1618">
        <v>1616</v>
      </c>
      <c r="P1618" s="4">
        <v>4.9181710000000001</v>
      </c>
      <c r="Q1618" s="4"/>
    </row>
    <row r="1619" spans="1:17" x14ac:dyDescent="0.3">
      <c r="A1619">
        <v>1617</v>
      </c>
      <c r="P1619" s="4">
        <v>5.749962</v>
      </c>
      <c r="Q1619" s="4"/>
    </row>
    <row r="1620" spans="1:17" x14ac:dyDescent="0.3">
      <c r="A1620">
        <v>1618</v>
      </c>
      <c r="P1620" s="4">
        <v>6.0505595000000003</v>
      </c>
      <c r="Q1620" s="4"/>
    </row>
    <row r="1621" spans="1:17" x14ac:dyDescent="0.3">
      <c r="A1621">
        <v>1619</v>
      </c>
      <c r="P1621" s="4">
        <v>6.0248236999999998</v>
      </c>
      <c r="Q1621" s="4"/>
    </row>
    <row r="1622" spans="1:17" x14ac:dyDescent="0.3">
      <c r="A1622">
        <v>1620</v>
      </c>
      <c r="P1622" s="4">
        <v>6.163284</v>
      </c>
      <c r="Q1622" s="4"/>
    </row>
    <row r="1623" spans="1:17" x14ac:dyDescent="0.3">
      <c r="A1623">
        <v>1621</v>
      </c>
      <c r="P1623" s="4">
        <v>6.1421804</v>
      </c>
      <c r="Q1623" s="4"/>
    </row>
    <row r="1624" spans="1:17" x14ac:dyDescent="0.3">
      <c r="A1624">
        <v>1622</v>
      </c>
      <c r="P1624" s="4">
        <v>5.9707780000000001</v>
      </c>
      <c r="Q1624" s="4"/>
    </row>
    <row r="1625" spans="1:17" x14ac:dyDescent="0.3">
      <c r="A1625">
        <v>1623</v>
      </c>
      <c r="P1625" s="4">
        <v>5.9342326999999999</v>
      </c>
      <c r="Q1625" s="4"/>
    </row>
    <row r="1626" spans="1:17" x14ac:dyDescent="0.3">
      <c r="A1626">
        <v>1624</v>
      </c>
      <c r="P1626" s="4">
        <v>5.8220229999999997</v>
      </c>
      <c r="Q1626" s="4"/>
    </row>
    <row r="1627" spans="1:17" x14ac:dyDescent="0.3">
      <c r="A1627">
        <v>1625</v>
      </c>
      <c r="P1627" s="4">
        <v>5.5806183999999996</v>
      </c>
      <c r="Q1627" s="4"/>
    </row>
    <row r="1628" spans="1:17" x14ac:dyDescent="0.3">
      <c r="A1628">
        <v>1626</v>
      </c>
      <c r="P1628" s="4">
        <v>5.4787034999999999</v>
      </c>
      <c r="Q1628" s="4"/>
    </row>
    <row r="1629" spans="1:17" x14ac:dyDescent="0.3">
      <c r="A1629">
        <v>1627</v>
      </c>
      <c r="P1629" s="4">
        <v>5.5888540000000004</v>
      </c>
      <c r="Q1629" s="4"/>
    </row>
    <row r="1630" spans="1:17" x14ac:dyDescent="0.3">
      <c r="A1630">
        <v>1628</v>
      </c>
      <c r="P1630" s="4">
        <v>5.3855386000000003</v>
      </c>
      <c r="Q1630" s="4"/>
    </row>
    <row r="1631" spans="1:17" x14ac:dyDescent="0.3">
      <c r="A1631">
        <v>1629</v>
      </c>
      <c r="P1631" s="4">
        <v>5.3042125999999996</v>
      </c>
      <c r="Q1631" s="4"/>
    </row>
    <row r="1632" spans="1:17" x14ac:dyDescent="0.3">
      <c r="A1632">
        <v>1630</v>
      </c>
      <c r="P1632" s="4">
        <v>5.3078155999999996</v>
      </c>
      <c r="Q1632" s="4"/>
    </row>
    <row r="1633" spans="1:17" x14ac:dyDescent="0.3">
      <c r="A1633">
        <v>1631</v>
      </c>
      <c r="P1633" s="4">
        <v>5.3381844000000003</v>
      </c>
      <c r="Q1633" s="4"/>
    </row>
    <row r="1634" spans="1:17" x14ac:dyDescent="0.3">
      <c r="A1634">
        <v>1632</v>
      </c>
      <c r="P1634" s="4">
        <v>5.330978</v>
      </c>
      <c r="Q1634" s="4"/>
    </row>
    <row r="1635" spans="1:17" x14ac:dyDescent="0.3">
      <c r="A1635">
        <v>1633</v>
      </c>
      <c r="P1635" s="4">
        <v>5.4823065</v>
      </c>
      <c r="Q1635" s="4"/>
    </row>
    <row r="1636" spans="1:17" x14ac:dyDescent="0.3">
      <c r="A1636">
        <v>1634</v>
      </c>
      <c r="P1636" s="4">
        <v>5.2882559999999996</v>
      </c>
      <c r="Q1636" s="4"/>
    </row>
    <row r="1637" spans="1:17" x14ac:dyDescent="0.3">
      <c r="A1637">
        <v>1635</v>
      </c>
      <c r="P1637" s="4">
        <v>4.8332414999999997</v>
      </c>
      <c r="Q1637" s="4"/>
    </row>
    <row r="1638" spans="1:17" x14ac:dyDescent="0.3">
      <c r="A1638">
        <v>1636</v>
      </c>
      <c r="P1638" s="4">
        <v>4.6242641999999998</v>
      </c>
      <c r="Q1638" s="4"/>
    </row>
    <row r="1639" spans="1:17" x14ac:dyDescent="0.3">
      <c r="A1639">
        <v>1637</v>
      </c>
      <c r="P1639" s="4">
        <v>4.7184587000000002</v>
      </c>
      <c r="Q1639" s="4"/>
    </row>
    <row r="1640" spans="1:17" x14ac:dyDescent="0.3">
      <c r="A1640">
        <v>1638</v>
      </c>
      <c r="P1640" s="4">
        <v>4.916112</v>
      </c>
      <c r="Q1640" s="4"/>
    </row>
    <row r="1641" spans="1:17" x14ac:dyDescent="0.3">
      <c r="A1641">
        <v>1639</v>
      </c>
      <c r="P1641" s="4">
        <v>5.0447927000000004</v>
      </c>
      <c r="Q1641" s="4"/>
    </row>
    <row r="1642" spans="1:17" x14ac:dyDescent="0.3">
      <c r="A1642">
        <v>1640</v>
      </c>
      <c r="P1642" s="4">
        <v>5.2079597</v>
      </c>
      <c r="Q1642" s="4"/>
    </row>
    <row r="1643" spans="1:17" x14ac:dyDescent="0.3">
      <c r="A1643">
        <v>1641</v>
      </c>
      <c r="P1643" s="4">
        <v>4.9804519999999997</v>
      </c>
      <c r="Q1643" s="4"/>
    </row>
    <row r="1644" spans="1:17" x14ac:dyDescent="0.3">
      <c r="A1644">
        <v>1642</v>
      </c>
      <c r="P1644" s="4">
        <v>4.3586679999999998</v>
      </c>
      <c r="Q1644" s="4"/>
    </row>
    <row r="1645" spans="1:17" x14ac:dyDescent="0.3">
      <c r="A1645">
        <v>1643</v>
      </c>
      <c r="P1645" s="4">
        <v>3.6957057</v>
      </c>
      <c r="Q1645" s="4"/>
    </row>
    <row r="1646" spans="1:17" x14ac:dyDescent="0.3">
      <c r="A1646">
        <v>1644</v>
      </c>
      <c r="P1646" s="4">
        <v>3.5840108000000002</v>
      </c>
      <c r="Q1646" s="4"/>
    </row>
    <row r="1647" spans="1:17" x14ac:dyDescent="0.3">
      <c r="A1647">
        <v>1645</v>
      </c>
      <c r="P1647" s="4">
        <v>3.8418868000000002</v>
      </c>
      <c r="Q1647" s="4"/>
    </row>
    <row r="1648" spans="1:17" x14ac:dyDescent="0.3">
      <c r="A1648">
        <v>1646</v>
      </c>
      <c r="P1648" s="4">
        <v>4.5285263000000002</v>
      </c>
      <c r="Q1648" s="4"/>
    </row>
    <row r="1649" spans="1:17" x14ac:dyDescent="0.3">
      <c r="A1649">
        <v>1647</v>
      </c>
      <c r="P1649" s="4">
        <v>5.0262623</v>
      </c>
      <c r="Q1649" s="4"/>
    </row>
    <row r="1650" spans="1:17" x14ac:dyDescent="0.3">
      <c r="A1650">
        <v>1648</v>
      </c>
      <c r="P1650" s="4">
        <v>4.6602949999999996</v>
      </c>
      <c r="Q1650" s="4"/>
    </row>
    <row r="1651" spans="1:17" x14ac:dyDescent="0.3">
      <c r="A1651">
        <v>1649</v>
      </c>
      <c r="P1651" s="4">
        <v>4.5172024000000004</v>
      </c>
      <c r="Q1651" s="4"/>
    </row>
    <row r="1652" spans="1:17" x14ac:dyDescent="0.3">
      <c r="A1652">
        <v>1650</v>
      </c>
      <c r="P1652" s="4">
        <v>4.0961594999999997</v>
      </c>
      <c r="Q1652" s="4"/>
    </row>
    <row r="1653" spans="1:17" x14ac:dyDescent="0.3">
      <c r="A1653">
        <v>1651</v>
      </c>
      <c r="P1653" s="4">
        <v>3.813577</v>
      </c>
      <c r="Q1653" s="4"/>
    </row>
    <row r="1654" spans="1:17" x14ac:dyDescent="0.3">
      <c r="A1654">
        <v>1652</v>
      </c>
      <c r="P1654" s="4">
        <v>3.1701741000000001</v>
      </c>
      <c r="Q1654" s="4"/>
    </row>
    <row r="1655" spans="1:17" x14ac:dyDescent="0.3">
      <c r="A1655">
        <v>1653</v>
      </c>
      <c r="P1655" s="4">
        <v>2.3512510999999998</v>
      </c>
      <c r="Q1655" s="4"/>
    </row>
    <row r="1656" spans="1:17" x14ac:dyDescent="0.3">
      <c r="A1656">
        <v>1654</v>
      </c>
      <c r="P1656" s="4">
        <v>1.173052</v>
      </c>
      <c r="Q1656" s="4"/>
    </row>
    <row r="1657" spans="1:17" x14ac:dyDescent="0.3">
      <c r="A1657">
        <v>1655</v>
      </c>
      <c r="P1657" s="4">
        <v>1.5385047000000001</v>
      </c>
      <c r="Q1657" s="4"/>
    </row>
    <row r="1658" spans="1:17" x14ac:dyDescent="0.3">
      <c r="A1658">
        <v>1656</v>
      </c>
      <c r="P1658" s="4">
        <v>0</v>
      </c>
      <c r="Q1658" s="4"/>
    </row>
  </sheetData>
  <conditionalFormatting sqref="B3:B148 C149:C274 D275:D315 E316:E473 F474:F632 G633:G671 H672:H729 I730:I764 J765:J865 K866:K1104 L1105:L1137 M1138:M1173 N1174:N1389 O1390:O1506 P1507:Q1658">
    <cfRule type="cellIs" dxfId="13" priority="15" operator="greaterThan">
      <formula>0</formula>
    </cfRule>
  </conditionalFormatting>
  <conditionalFormatting sqref="S3:S148">
    <cfRule type="cellIs" dxfId="12" priority="14" operator="greaterThan">
      <formula>0</formula>
    </cfRule>
  </conditionalFormatting>
  <conditionalFormatting sqref="S149:S274">
    <cfRule type="cellIs" dxfId="11" priority="13" operator="greaterThan">
      <formula>0</formula>
    </cfRule>
  </conditionalFormatting>
  <conditionalFormatting sqref="T3:T148">
    <cfRule type="cellIs" dxfId="10" priority="12" operator="greaterThan">
      <formula>0</formula>
    </cfRule>
  </conditionalFormatting>
  <conditionalFormatting sqref="T149:T306">
    <cfRule type="cellIs" dxfId="9" priority="11" operator="greaterThan">
      <formula>0</formula>
    </cfRule>
  </conditionalFormatting>
  <conditionalFormatting sqref="U3:U148">
    <cfRule type="cellIs" dxfId="8" priority="10" operator="greaterThan">
      <formula>0</formula>
    </cfRule>
  </conditionalFormatting>
  <conditionalFormatting sqref="U149:U307">
    <cfRule type="cellIs" dxfId="7" priority="9" operator="greaterThan">
      <formula>0</formula>
    </cfRule>
  </conditionalFormatting>
  <conditionalFormatting sqref="V3:V148">
    <cfRule type="cellIs" dxfId="6" priority="8" operator="greaterThan">
      <formula>0</formula>
    </cfRule>
  </conditionalFormatting>
  <conditionalFormatting sqref="W3:W148">
    <cfRule type="cellIs" dxfId="5" priority="7" operator="greaterThan">
      <formula>0</formula>
    </cfRule>
  </conditionalFormatting>
  <conditionalFormatting sqref="V149:V387">
    <cfRule type="cellIs" dxfId="4" priority="6" operator="greaterThan">
      <formula>0</formula>
    </cfRule>
  </conditionalFormatting>
  <conditionalFormatting sqref="W149:W364">
    <cfRule type="cellIs" dxfId="3" priority="4" operator="greaterThan">
      <formula>0</formula>
    </cfRule>
  </conditionalFormatting>
  <conditionalFormatting sqref="X3:X148">
    <cfRule type="cellIs" dxfId="2" priority="3" operator="greaterThan">
      <formula>0</formula>
    </cfRule>
  </conditionalFormatting>
  <conditionalFormatting sqref="X149:X274">
    <cfRule type="cellIs" dxfId="1" priority="2" operator="greaterThan">
      <formula>0</formula>
    </cfRule>
  </conditionalFormatting>
  <conditionalFormatting sqref="X275:X513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Ciclo represntativo</vt:lpstr>
      <vt:lpstr>graficas</vt:lpstr>
      <vt:lpstr>Ciclo conduccion</vt:lpstr>
      <vt:lpstr>R7.4 AP</vt:lpstr>
      <vt:lpstr>ciclo 3</vt:lpstr>
      <vt:lpstr>R7.1 AP</vt:lpstr>
      <vt:lpstr>ciclo 1</vt:lpstr>
      <vt:lpstr>cilco2</vt:lpstr>
      <vt:lpstr>ciclo 4</vt:lpstr>
      <vt:lpstr>ciclo5</vt:lpstr>
      <vt:lpstr>PARA FILTRAR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Tiuquinga</dc:creator>
  <cp:lastModifiedBy>Luis Tiuquinga</cp:lastModifiedBy>
  <dcterms:created xsi:type="dcterms:W3CDTF">2022-12-22T01:08:48Z</dcterms:created>
  <dcterms:modified xsi:type="dcterms:W3CDTF">2022-12-27T03:21:15Z</dcterms:modified>
</cp:coreProperties>
</file>