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1D8A23E7-D5EE-4B67-A7A5-5231205A85BA}" xr6:coauthVersionLast="47" xr6:coauthVersionMax="47" xr10:uidLastSave="{00000000-0000-0000-0000-000000000000}"/>
  <bookViews>
    <workbookView xWindow="-120" yWindow="-120" windowWidth="29040" windowHeight="15720" tabRatio="839" activeTab="1"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<sst xmlns="http://schemas.openxmlformats.org/spreadsheetml/2006/main" count="875" uniqueCount="687">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</sst>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17.241379310344829</c:v>
                </c:pt>
                <c:pt idx="5">
                  <c:v>0</c:v>
                </c:pt>
                <c:pt idx="6">
                  <c:v>0</c:v>
                </c:pt>
                <c:pt idx="7">
                  <c:v>0</c:v>
                </c:pt>
                <c:pt idx="8">
                  <c:v>0</c:v>
                </c:pt>
                <c:pt idx="9">
                  <c:v>0</c:v>
                </c:pt>
                <c:pt idx="10">
                  <c:v>0</c:v>
                </c:pt>
                <c:pt idx="11">
                  <c:v>0</c:v>
                </c:pt>
                <c:pt idx="12">
                  <c:v>0</c:v>
                </c:pt>
                <c:pt idx="13">
                  <c:v>0</c:v>
                </c:pt>
                <c:pt idx="14">
                  <c:v>1.7543859649122806</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48"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E6" sqref="E6"/>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F5" sqref="F5"/>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E4" sqref="E4"/>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5" sqref="F5"/>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F3" sqref="F3"/>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0</v>
      </c>
      <c r="C3" s="114">
        <f>COUNTIF(Authentication!G2:G58,"&lt;&gt;Not Applicable")</f>
        <v>57</v>
      </c>
      <c r="D3" s="115">
        <f t="shared" si="0"/>
        <v>0</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0</v>
      </c>
      <c r="C7" s="114">
        <f>COUNTIF('Cryptography at Rest'!G2:G17,"&lt;&gt;Not Applicable")</f>
        <v>16</v>
      </c>
      <c r="D7" s="115">
        <f t="shared" si="0"/>
        <v>0</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0</v>
      </c>
      <c r="C9" s="114">
        <f>COUNTIF('Data Protection'!G2:G18,"&lt;&gt;Not Applicable")</f>
        <v>17</v>
      </c>
      <c r="D9" s="115">
        <f t="shared" si="0"/>
        <v>0</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15</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5</v>
      </c>
      <c r="C16" s="114">
        <f>SUM(C2:C15)</f>
        <v>285</v>
      </c>
      <c r="D16" s="115">
        <f t="shared" si="0"/>
        <v>1.7543859649122806</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85" zoomScaleNormal="85" workbookViewId="0">
      <selection activeCell="F3" sqref="F3"/>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c r="H2" s="41"/>
      <c r="I2" s="41"/>
      <c r="J2" s="42"/>
    </row>
    <row r="3" spans="1:10" s="15" customFormat="1" ht="48" thickBot="1" x14ac:dyDescent="0.3">
      <c r="A3" s="123"/>
      <c r="B3" s="35" t="s">
        <v>121</v>
      </c>
      <c r="C3" s="43">
        <v>1</v>
      </c>
      <c r="D3" s="44">
        <v>521</v>
      </c>
      <c r="E3" s="17" t="s">
        <v>178</v>
      </c>
      <c r="F3" s="19" t="s">
        <v>581</v>
      </c>
      <c r="G3" s="18"/>
      <c r="H3" s="20"/>
      <c r="I3" s="20"/>
      <c r="J3" s="21"/>
    </row>
    <row r="4" spans="1:10" s="15" customFormat="1" ht="48" thickBot="1" x14ac:dyDescent="0.3">
      <c r="A4" s="123"/>
      <c r="B4" s="35" t="s">
        <v>122</v>
      </c>
      <c r="C4" s="43">
        <v>1</v>
      </c>
      <c r="D4" s="44">
        <v>521</v>
      </c>
      <c r="E4" s="17" t="s">
        <v>178</v>
      </c>
      <c r="F4" s="19" t="s">
        <v>582</v>
      </c>
      <c r="G4" s="18"/>
      <c r="H4" s="20"/>
      <c r="I4" s="20"/>
      <c r="J4" s="21"/>
    </row>
    <row r="5" spans="1:10" s="15" customFormat="1" ht="32.25" thickBot="1" x14ac:dyDescent="0.3">
      <c r="A5" s="123"/>
      <c r="B5" s="35" t="s">
        <v>123</v>
      </c>
      <c r="C5" s="43">
        <v>1</v>
      </c>
      <c r="D5" s="44">
        <v>521</v>
      </c>
      <c r="E5" s="17" t="s">
        <v>178</v>
      </c>
      <c r="F5" s="19" t="s">
        <v>583</v>
      </c>
      <c r="G5" s="18"/>
      <c r="H5" s="20"/>
      <c r="I5" s="20"/>
      <c r="J5" s="21"/>
    </row>
    <row r="6" spans="1:10" s="15" customFormat="1" ht="16.5" thickBot="1" x14ac:dyDescent="0.3">
      <c r="A6" s="123"/>
      <c r="B6" s="35" t="s">
        <v>124</v>
      </c>
      <c r="C6" s="43">
        <v>1</v>
      </c>
      <c r="D6" s="44">
        <v>620</v>
      </c>
      <c r="E6" s="17" t="s">
        <v>178</v>
      </c>
      <c r="F6" s="19" t="s">
        <v>197</v>
      </c>
      <c r="G6" s="18"/>
      <c r="H6" s="20"/>
      <c r="I6" s="20"/>
      <c r="J6" s="21"/>
    </row>
    <row r="7" spans="1:10" s="15" customFormat="1" ht="32.25" thickBot="1" x14ac:dyDescent="0.3">
      <c r="A7" s="123"/>
      <c r="B7" s="35" t="s">
        <v>125</v>
      </c>
      <c r="C7" s="43">
        <v>1</v>
      </c>
      <c r="D7" s="44">
        <v>620</v>
      </c>
      <c r="E7" s="17" t="s">
        <v>178</v>
      </c>
      <c r="F7" s="19" t="s">
        <v>198</v>
      </c>
      <c r="G7" s="18"/>
      <c r="H7" s="20"/>
      <c r="I7" s="20"/>
      <c r="J7" s="21"/>
    </row>
    <row r="8" spans="1:10" s="15" customFormat="1" ht="142.5" thickBot="1" x14ac:dyDescent="0.3">
      <c r="A8" s="123"/>
      <c r="B8" s="35" t="s">
        <v>126</v>
      </c>
      <c r="C8" s="43">
        <v>1</v>
      </c>
      <c r="D8" s="44">
        <v>521</v>
      </c>
      <c r="E8" s="17" t="s">
        <v>178</v>
      </c>
      <c r="F8" s="19" t="s">
        <v>584</v>
      </c>
      <c r="G8" s="18"/>
      <c r="H8" s="20"/>
      <c r="I8" s="20"/>
      <c r="J8" s="21"/>
    </row>
    <row r="9" spans="1:10" s="15" customFormat="1" ht="32.25" thickBot="1" x14ac:dyDescent="0.3">
      <c r="A9" s="123"/>
      <c r="B9" s="35" t="s">
        <v>127</v>
      </c>
      <c r="C9" s="43">
        <v>1</v>
      </c>
      <c r="D9" s="44">
        <v>521</v>
      </c>
      <c r="E9" s="17" t="s">
        <v>178</v>
      </c>
      <c r="F9" s="19" t="s">
        <v>199</v>
      </c>
      <c r="G9" s="18"/>
      <c r="H9" s="20"/>
      <c r="I9" s="20"/>
      <c r="J9" s="21"/>
    </row>
    <row r="10" spans="1:10" s="15" customFormat="1" ht="63.75" thickBot="1" x14ac:dyDescent="0.3">
      <c r="A10" s="123"/>
      <c r="B10" s="35" t="s">
        <v>128</v>
      </c>
      <c r="C10" s="43">
        <v>1</v>
      </c>
      <c r="D10" s="44">
        <v>521</v>
      </c>
      <c r="E10" s="17" t="s">
        <v>178</v>
      </c>
      <c r="F10" s="19" t="s">
        <v>585</v>
      </c>
      <c r="G10" s="18"/>
      <c r="H10" s="20"/>
      <c r="I10" s="20"/>
      <c r="J10" s="21"/>
    </row>
    <row r="11" spans="1:10" s="15" customFormat="1" ht="32.25" thickBot="1" x14ac:dyDescent="0.3">
      <c r="A11" s="123"/>
      <c r="B11" s="35" t="s">
        <v>129</v>
      </c>
      <c r="C11" s="43">
        <v>1</v>
      </c>
      <c r="D11" s="44">
        <v>263</v>
      </c>
      <c r="E11" s="17" t="s">
        <v>178</v>
      </c>
      <c r="F11" s="19" t="s">
        <v>200</v>
      </c>
      <c r="G11" s="18"/>
      <c r="H11" s="20"/>
      <c r="I11" s="20"/>
      <c r="J11" s="21"/>
    </row>
    <row r="12" spans="1:10" s="15" customFormat="1" ht="32.25" thickBot="1" x14ac:dyDescent="0.3">
      <c r="A12" s="123"/>
      <c r="B12" s="35" t="s">
        <v>130</v>
      </c>
      <c r="C12" s="43">
        <v>1</v>
      </c>
      <c r="D12" s="44">
        <v>521</v>
      </c>
      <c r="E12" s="17" t="s">
        <v>178</v>
      </c>
      <c r="F12" s="19" t="s">
        <v>201</v>
      </c>
      <c r="G12" s="18"/>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c r="H14" s="20"/>
      <c r="I14" s="20"/>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c r="H30" s="18"/>
      <c r="I30" s="18"/>
      <c r="J30" s="22"/>
    </row>
    <row r="31" spans="1:10" s="15" customFormat="1" ht="48" thickBot="1" x14ac:dyDescent="0.3">
      <c r="A31" s="123"/>
      <c r="B31" s="35" t="s">
        <v>149</v>
      </c>
      <c r="C31" s="43">
        <v>1</v>
      </c>
      <c r="D31" s="44">
        <v>640</v>
      </c>
      <c r="E31" s="17" t="s">
        <v>178</v>
      </c>
      <c r="F31" s="19" t="s">
        <v>594</v>
      </c>
      <c r="G31" s="18"/>
      <c r="H31" s="18"/>
      <c r="I31" s="18"/>
      <c r="J31" s="22"/>
    </row>
    <row r="32" spans="1:10" s="15" customFormat="1" ht="32.25" thickBot="1" x14ac:dyDescent="0.3">
      <c r="A32" s="123"/>
      <c r="B32" s="35" t="s">
        <v>150</v>
      </c>
      <c r="C32" s="43">
        <v>1</v>
      </c>
      <c r="D32" s="44">
        <v>16</v>
      </c>
      <c r="E32" s="17" t="s">
        <v>185</v>
      </c>
      <c r="F32" s="19" t="s">
        <v>212</v>
      </c>
      <c r="G32" s="18"/>
      <c r="H32" s="18"/>
      <c r="I32" s="18"/>
      <c r="J32" s="22"/>
    </row>
    <row r="33" spans="1:10" s="15" customFormat="1" ht="32.25" thickBot="1" x14ac:dyDescent="0.3">
      <c r="A33" s="123"/>
      <c r="B33" s="35" t="s">
        <v>151</v>
      </c>
      <c r="C33" s="43">
        <v>1</v>
      </c>
      <c r="D33" s="44">
        <v>304</v>
      </c>
      <c r="E33" s="17" t="s">
        <v>188</v>
      </c>
      <c r="F33" s="19" t="s">
        <v>213</v>
      </c>
      <c r="G33" s="18"/>
      <c r="H33" s="18"/>
      <c r="I33" s="18"/>
      <c r="J33" s="22"/>
    </row>
    <row r="34" spans="1:10" s="15" customFormat="1" ht="63.75" thickBot="1" x14ac:dyDescent="0.3">
      <c r="A34" s="123"/>
      <c r="B34" s="35" t="s">
        <v>152</v>
      </c>
      <c r="C34" s="43">
        <v>1</v>
      </c>
      <c r="D34" s="44">
        <v>640</v>
      </c>
      <c r="E34" s="17" t="s">
        <v>178</v>
      </c>
      <c r="F34" s="19" t="s">
        <v>595</v>
      </c>
      <c r="G34" s="18"/>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48"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A2" sqref="A2:A5"/>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A2" sqref="A2:A7"/>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c r="H10" s="18"/>
      <c r="I10" s="18"/>
      <c r="J10" s="22"/>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2023-12-02T21:28:42Z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