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GitHub\Estadistica3_2023-2\Tarea1\doc\ExcelEmpleadoPunto1\"/>
    </mc:Choice>
  </mc:AlternateContent>
  <xr:revisionPtr revIDLastSave="0" documentId="13_ncr:1_{84B34BF8-2DE5-4875-AD1F-EE51725C729B}" xr6:coauthVersionLast="47" xr6:coauthVersionMax="47" xr10:uidLastSave="{00000000-0000-0000-0000-000000000000}"/>
  <bookViews>
    <workbookView xWindow="6630" yWindow="3300" windowWidth="21600" windowHeight="11295" xr2:uid="{00000000-000D-0000-FFFF-FFFF00000000}"/>
  </bookViews>
  <sheets>
    <sheet name="Respuestas" sheetId="1" r:id="rId1"/>
  </sheets>
  <definedNames>
    <definedName name="_xlchart.v1.0" hidden="1">Respuestas!$I$41:$I$61</definedName>
    <definedName name="_xlchart.v1.1" hidden="1">Respuestas!$G$41:$G$61</definedName>
    <definedName name="_xlchart.v1.2" hidden="1">Respuestas!$H$41:$H$61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8" i="1" l="1"/>
  <c r="V140" i="1"/>
  <c r="AI147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I137" i="1"/>
  <c r="AI138" i="1"/>
  <c r="AI139" i="1"/>
  <c r="AI140" i="1"/>
  <c r="AI141" i="1"/>
  <c r="AI142" i="1"/>
  <c r="AI143" i="1"/>
  <c r="AI144" i="1"/>
  <c r="AI145" i="1"/>
  <c r="AI146" i="1"/>
  <c r="AI148" i="1"/>
  <c r="AI149" i="1"/>
  <c r="AI150" i="1"/>
  <c r="AI151" i="1"/>
  <c r="AI152" i="1"/>
  <c r="AI153" i="1"/>
  <c r="AI154" i="1"/>
  <c r="AI155" i="1"/>
  <c r="AI15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J136" i="1"/>
  <c r="AI136" i="1"/>
  <c r="AH136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E149" i="1"/>
  <c r="AF149" i="1"/>
  <c r="AE147" i="1"/>
  <c r="AF147" i="1"/>
  <c r="AE141" i="1"/>
  <c r="AF141" i="1"/>
  <c r="AD149" i="1"/>
  <c r="AD147" i="1"/>
  <c r="AD141" i="1"/>
  <c r="AE136" i="1"/>
  <c r="AF136" i="1"/>
  <c r="AD136" i="1"/>
  <c r="AB141" i="1"/>
  <c r="AB146" i="1"/>
  <c r="AB147" i="1"/>
  <c r="AB148" i="1"/>
  <c r="AB151" i="1"/>
  <c r="AB136" i="1"/>
  <c r="AA137" i="1"/>
  <c r="AA138" i="1"/>
  <c r="AA141" i="1"/>
  <c r="AA142" i="1"/>
  <c r="AA143" i="1"/>
  <c r="AA144" i="1"/>
  <c r="AA145" i="1"/>
  <c r="AA139" i="1"/>
  <c r="AA146" i="1"/>
  <c r="AA140" i="1"/>
  <c r="AA147" i="1"/>
  <c r="AA148" i="1"/>
  <c r="AA149" i="1"/>
  <c r="AA150" i="1"/>
  <c r="AA151" i="1"/>
  <c r="AA152" i="1"/>
  <c r="AA153" i="1"/>
  <c r="AA154" i="1"/>
  <c r="AA155" i="1"/>
  <c r="AA156" i="1"/>
  <c r="AA136" i="1"/>
  <c r="Z137" i="1"/>
  <c r="Z138" i="1"/>
  <c r="Z141" i="1"/>
  <c r="Z142" i="1"/>
  <c r="Z143" i="1"/>
  <c r="Z144" i="1"/>
  <c r="Z145" i="1"/>
  <c r="Z139" i="1"/>
  <c r="Z146" i="1"/>
  <c r="Z140" i="1"/>
  <c r="Z147" i="1"/>
  <c r="Z148" i="1"/>
  <c r="Z149" i="1"/>
  <c r="Z150" i="1"/>
  <c r="Z151" i="1"/>
  <c r="Z152" i="1"/>
  <c r="Z153" i="1"/>
  <c r="Z154" i="1"/>
  <c r="Z155" i="1"/>
  <c r="Z156" i="1"/>
  <c r="Z136" i="1"/>
  <c r="W149" i="1"/>
  <c r="X149" i="1"/>
  <c r="W140" i="1"/>
  <c r="X140" i="1"/>
  <c r="V149" i="1"/>
  <c r="AB137" i="1" s="1"/>
  <c r="X141" i="1"/>
  <c r="W141" i="1"/>
  <c r="V141" i="1"/>
  <c r="V136" i="1"/>
  <c r="Y139" i="1" s="1"/>
  <c r="W136" i="1"/>
  <c r="Y144" i="1" s="1"/>
  <c r="X136" i="1"/>
  <c r="Y140" i="1" s="1"/>
  <c r="S137" i="1"/>
  <c r="S143" i="1"/>
  <c r="S144" i="1"/>
  <c r="S151" i="1"/>
  <c r="S152" i="1"/>
  <c r="S153" i="1"/>
  <c r="O149" i="1"/>
  <c r="P149" i="1"/>
  <c r="N149" i="1"/>
  <c r="O140" i="1"/>
  <c r="S148" i="1" s="1"/>
  <c r="P140" i="1"/>
  <c r="N140" i="1"/>
  <c r="S141" i="1" s="1"/>
  <c r="O141" i="1"/>
  <c r="P141" i="1"/>
  <c r="N141" i="1"/>
  <c r="R144" i="1" s="1"/>
  <c r="O136" i="1"/>
  <c r="P136" i="1"/>
  <c r="N136" i="1"/>
  <c r="Q141" i="1" s="1"/>
  <c r="I141" i="1"/>
  <c r="I150" i="1"/>
  <c r="I151" i="1"/>
  <c r="I143" i="1"/>
  <c r="I153" i="1"/>
  <c r="I154" i="1"/>
  <c r="G156" i="1"/>
  <c r="L155" i="1" s="1"/>
  <c r="H156" i="1"/>
  <c r="L141" i="1" s="1"/>
  <c r="F156" i="1"/>
  <c r="L142" i="1" s="1"/>
  <c r="G147" i="1"/>
  <c r="H147" i="1"/>
  <c r="F147" i="1"/>
  <c r="K141" i="1" s="1"/>
  <c r="G140" i="1"/>
  <c r="H140" i="1"/>
  <c r="F140" i="1"/>
  <c r="J143" i="1" s="1"/>
  <c r="H149" i="1"/>
  <c r="G149" i="1"/>
  <c r="F149" i="1"/>
  <c r="I144" i="1" s="1"/>
  <c r="Y145" i="1" l="1"/>
  <c r="Y154" i="1"/>
  <c r="Y143" i="1"/>
  <c r="AB140" i="1"/>
  <c r="Y152" i="1"/>
  <c r="Y141" i="1"/>
  <c r="AB156" i="1"/>
  <c r="AB139" i="1"/>
  <c r="Y156" i="1"/>
  <c r="Y155" i="1"/>
  <c r="Y153" i="1"/>
  <c r="T155" i="1"/>
  <c r="Y151" i="1"/>
  <c r="AB155" i="1"/>
  <c r="AB145" i="1"/>
  <c r="Y142" i="1"/>
  <c r="Y150" i="1"/>
  <c r="Y137" i="1"/>
  <c r="AB154" i="1"/>
  <c r="AB144" i="1"/>
  <c r="Y149" i="1"/>
  <c r="Y147" i="1"/>
  <c r="AB153" i="1"/>
  <c r="AB143" i="1"/>
  <c r="Y148" i="1"/>
  <c r="Y136" i="1"/>
  <c r="AB152" i="1"/>
  <c r="AB142" i="1"/>
  <c r="Y146" i="1"/>
  <c r="AB150" i="1"/>
  <c r="AB138" i="1"/>
  <c r="AB149" i="1"/>
  <c r="Q139" i="1"/>
  <c r="T140" i="1"/>
  <c r="R139" i="1"/>
  <c r="R151" i="1"/>
  <c r="T145" i="1"/>
  <c r="R142" i="1"/>
  <c r="S147" i="1"/>
  <c r="R149" i="1"/>
  <c r="R141" i="1"/>
  <c r="S140" i="1"/>
  <c r="R156" i="1"/>
  <c r="R146" i="1"/>
  <c r="R137" i="1"/>
  <c r="R148" i="1"/>
  <c r="S146" i="1"/>
  <c r="Q152" i="1"/>
  <c r="S136" i="1"/>
  <c r="R138" i="1"/>
  <c r="S155" i="1"/>
  <c r="S139" i="1"/>
  <c r="R152" i="1"/>
  <c r="R143" i="1"/>
  <c r="S138" i="1"/>
  <c r="R150" i="1"/>
  <c r="R136" i="1"/>
  <c r="S156" i="1"/>
  <c r="Q155" i="1"/>
  <c r="R147" i="1"/>
  <c r="S154" i="1"/>
  <c r="S145" i="1"/>
  <c r="R140" i="1"/>
  <c r="R155" i="1"/>
  <c r="R154" i="1"/>
  <c r="R145" i="1"/>
  <c r="S150" i="1"/>
  <c r="S142" i="1"/>
  <c r="R153" i="1"/>
  <c r="S149" i="1"/>
  <c r="K155" i="1"/>
  <c r="Q136" i="1"/>
  <c r="Q148" i="1"/>
  <c r="T148" i="1"/>
  <c r="T138" i="1"/>
  <c r="Q138" i="1"/>
  <c r="Q147" i="1"/>
  <c r="T147" i="1"/>
  <c r="T136" i="1"/>
  <c r="Q140" i="1"/>
  <c r="T146" i="1"/>
  <c r="Q156" i="1"/>
  <c r="Q146" i="1"/>
  <c r="T156" i="1"/>
  <c r="T139" i="1"/>
  <c r="Q154" i="1"/>
  <c r="Q145" i="1"/>
  <c r="T154" i="1"/>
  <c r="T144" i="1"/>
  <c r="Q153" i="1"/>
  <c r="Q144" i="1"/>
  <c r="T153" i="1"/>
  <c r="T143" i="1"/>
  <c r="Q143" i="1"/>
  <c r="T152" i="1"/>
  <c r="T137" i="1"/>
  <c r="K150" i="1"/>
  <c r="K154" i="1"/>
  <c r="Q151" i="1"/>
  <c r="Q137" i="1"/>
  <c r="T151" i="1"/>
  <c r="T142" i="1"/>
  <c r="K152" i="1"/>
  <c r="Q150" i="1"/>
  <c r="Q142" i="1"/>
  <c r="T150" i="1"/>
  <c r="T141" i="1"/>
  <c r="K147" i="1"/>
  <c r="Q149" i="1"/>
  <c r="T149" i="1"/>
  <c r="J146" i="1"/>
  <c r="J137" i="1"/>
  <c r="L156" i="1"/>
  <c r="I146" i="1"/>
  <c r="K145" i="1"/>
  <c r="L147" i="1"/>
  <c r="I139" i="1"/>
  <c r="I136" i="1"/>
  <c r="J155" i="1"/>
  <c r="J140" i="1"/>
  <c r="K144" i="1"/>
  <c r="K153" i="1"/>
  <c r="L152" i="1"/>
  <c r="L138" i="1"/>
  <c r="I137" i="1"/>
  <c r="J139" i="1"/>
  <c r="J136" i="1"/>
  <c r="K138" i="1"/>
  <c r="I155" i="1"/>
  <c r="I140" i="1"/>
  <c r="J154" i="1"/>
  <c r="J150" i="1"/>
  <c r="K143" i="1"/>
  <c r="K149" i="1"/>
  <c r="L144" i="1"/>
  <c r="J145" i="1"/>
  <c r="J142" i="1"/>
  <c r="K151" i="1"/>
  <c r="L149" i="1"/>
  <c r="L143" i="1"/>
  <c r="I145" i="1"/>
  <c r="I142" i="1"/>
  <c r="J153" i="1"/>
  <c r="J141" i="1"/>
  <c r="K137" i="1"/>
  <c r="L148" i="1"/>
  <c r="L151" i="1"/>
  <c r="J156" i="1"/>
  <c r="J149" i="1"/>
  <c r="K136" i="1"/>
  <c r="L146" i="1"/>
  <c r="L137" i="1"/>
  <c r="I138" i="1"/>
  <c r="I156" i="1"/>
  <c r="J147" i="1"/>
  <c r="K148" i="1"/>
  <c r="K140" i="1"/>
  <c r="L139" i="1"/>
  <c r="L136" i="1"/>
  <c r="J151" i="1"/>
  <c r="J138" i="1"/>
  <c r="I147" i="1"/>
  <c r="K156" i="1"/>
  <c r="L140" i="1"/>
  <c r="I152" i="1"/>
  <c r="I149" i="1"/>
  <c r="J144" i="1"/>
  <c r="K146" i="1"/>
  <c r="K142" i="1"/>
  <c r="L154" i="1"/>
  <c r="L150" i="1"/>
  <c r="L153" i="1"/>
  <c r="I148" i="1"/>
  <c r="J152" i="1"/>
  <c r="J148" i="1"/>
  <c r="K139" i="1"/>
  <c r="L145" i="1"/>
  <c r="H68" i="1"/>
  <c r="G70" i="1"/>
  <c r="G69" i="1"/>
  <c r="G68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25" i="1" s="1"/>
  <c r="N104" i="1" s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4" i="1"/>
  <c r="T86" i="1"/>
  <c r="T80" i="1"/>
  <c r="U76" i="1"/>
  <c r="T76" i="1"/>
  <c r="P97" i="1"/>
  <c r="Q97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75" i="1"/>
  <c r="M9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5" i="1"/>
  <c r="H97" i="1"/>
  <c r="G97" i="1"/>
  <c r="AH64" i="1"/>
  <c r="AC63" i="1"/>
  <c r="AG50" i="1" s="1"/>
  <c r="AB63" i="1"/>
  <c r="AF42" i="1" s="1"/>
  <c r="K125" i="1" l="1"/>
  <c r="N103" i="1" s="1"/>
  <c r="J125" i="1"/>
  <c r="N105" i="1" s="1"/>
  <c r="N106" i="1" s="1"/>
  <c r="N107" i="1" s="1"/>
  <c r="AG41" i="1"/>
  <c r="AG49" i="1"/>
  <c r="AF52" i="1"/>
  <c r="AF53" i="1"/>
  <c r="AF51" i="1"/>
  <c r="AG59" i="1"/>
  <c r="AG47" i="1"/>
  <c r="AG60" i="1"/>
  <c r="AG48" i="1"/>
  <c r="AF41" i="1"/>
  <c r="AH41" i="1" s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H45" i="1" s="1"/>
  <c r="AG53" i="1"/>
  <c r="AF44" i="1"/>
  <c r="AH44" i="1" s="1"/>
  <c r="AG52" i="1"/>
  <c r="AF55" i="1"/>
  <c r="AH55" i="1" s="1"/>
  <c r="AF43" i="1"/>
  <c r="AH43" i="1" s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AH59" i="1" l="1"/>
  <c r="I68" i="1"/>
  <c r="I70" i="1" s="1"/>
  <c r="AH46" i="1"/>
  <c r="H70" i="1"/>
  <c r="AH58" i="1"/>
  <c r="AH48" i="1"/>
  <c r="AH51" i="1"/>
  <c r="AH63" i="1" s="1"/>
  <c r="AH65" i="1" s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H69" i="1" l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AE30" i="1" l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<sst xmlns="http://schemas.openxmlformats.org/spreadsheetml/2006/main" count="151" uniqueCount="86">
  <si>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</si>
  <si>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</si>
  <si>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</si>
  <si>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</si>
  <si>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</si>
  <si>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</si>
  <si>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</si>
  <si>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</si>
  <si>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</si>
  <si>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</si>
  <si>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</si>
  <si>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</si>
  <si>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</si>
  <si>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</si>
  <si>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</si>
  <si>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</si>
  <si>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</si>
  <si>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</si>
  <si>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</si>
  <si>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</si>
  <si>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</si>
  <si>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</si>
  <si>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</si>
  <si>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</si>
  <si>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</si>
  <si>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</si>
  <si>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</si>
  <si>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</si>
  <si>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</si>
  <si>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</si>
  <si>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</si>
  <si>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</si>
  <si>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</si>
  <si>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</si>
  <si>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</si>
  <si>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</si>
  <si>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</si>
  <si>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</si>
  <si>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</si>
  <si>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</si>
  <si>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</si>
  <si>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</si>
  <si>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</si>
  <si>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</si>
  <si>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</si>
  <si>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</si>
  <si>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</si>
  <si>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</si>
  <si>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</si>
  <si>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</si>
  <si>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</si>
  <si>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</si>
  <si>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</si>
  <si>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</si>
  <si>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</si>
  <si>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</si>
  <si>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</si>
  <si>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</si>
  <si>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</si>
  <si>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</si>
  <si>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</si>
  <si>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</si>
  <si>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Inicialización</t>
  </si>
  <si>
    <t>CentroideX1</t>
  </si>
  <si>
    <t>CentroideX2</t>
  </si>
  <si>
    <t>CentroideX3</t>
  </si>
  <si>
    <t>Nuevas Etiquetas</t>
  </si>
  <si>
    <t>Distancia_centroide1_3</t>
  </si>
  <si>
    <t>Distancia_centroide2_2</t>
  </si>
  <si>
    <t>Distancia_centroide3_1</t>
  </si>
  <si>
    <t>Distancia_centroide4_0</t>
  </si>
  <si>
    <t>CentroideX1_it2</t>
  </si>
  <si>
    <t>CentroideX2_it2</t>
  </si>
  <si>
    <t>CentroideX3_it2</t>
  </si>
  <si>
    <t>ITERACION 2</t>
  </si>
  <si>
    <t>ITERACION 1</t>
  </si>
  <si>
    <t>ITERACION 3</t>
  </si>
  <si>
    <t>CentroideX1_it3</t>
  </si>
  <si>
    <t>CentroideX2_it3</t>
  </si>
  <si>
    <t>CentroideX3_i1t3</t>
  </si>
  <si>
    <t>INICIALIZACION</t>
  </si>
  <si>
    <t>ITERACION 4</t>
  </si>
  <si>
    <t>CentroideX1_it4</t>
  </si>
  <si>
    <t>CentroideX2_it4</t>
  </si>
  <si>
    <t>CentroideX3_i1t4</t>
  </si>
  <si>
    <t>Punto 1.6 K-MEANS K=3 INTENTO Y 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</si>
</sst>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27" xfId="0" applyBorder="1"/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Excel Boxplot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X1</a:t>
          </a:r>
        </a:p>
      </cx:txPr>
    </cx:title>
    <cx:plotArea>
      <cx:plotAreaRegion>
        <cx:series layoutId="boxWhisker" uniqueId="{F0D0133E-CFBB-4ED3-B200-B57D417AF8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Excel Boxplot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X2</a:t>
          </a:r>
        </a:p>
      </cx:txPr>
    </cx:title>
    <cx:plotArea>
      <cx:plotAreaRegion>
        <cx:series layoutId="boxWhisker" uniqueId="{F6BE118C-2597-4588-B47C-822FD350ECB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Excel Botplox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Botplox X3</a:t>
          </a:r>
        </a:p>
      </cx:txPr>
    </cx:title>
    <cx:plotArea>
      <cx:plotAreaRegion>
        <cx:series layoutId="boxWhisker" uniqueId="{B777691A-FD8B-4F16-B0A0-8DD177B4502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jpeg"/><Relationship Id="rId7" Type="http://schemas.microsoft.com/office/2014/relationships/chartEx" Target="../charts/chartEx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589772</xdr:colOff>
      <xdr:row>37</xdr:row>
      <xdr:rowOff>143640</xdr:rowOff>
    </xdr:from>
    <xdr:to>
      <xdr:col>11</xdr:col>
      <xdr:colOff>882912</xdr:colOff>
      <xdr:row>51</xdr:row>
      <xdr:rowOff>34638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863" y="7296049"/>
          <a:ext cx="2941090" cy="257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373871</xdr:colOff>
      <xdr:row>51</xdr:row>
      <xdr:rowOff>150038</xdr:rowOff>
    </xdr:from>
    <xdr:to>
      <xdr:col>11</xdr:col>
      <xdr:colOff>929974</xdr:colOff>
      <xdr:row>68</xdr:row>
      <xdr:rowOff>121227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598" y="9986765"/>
          <a:ext cx="1883542" cy="320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194572</xdr:colOff>
      <xdr:row>42</xdr:row>
      <xdr:rowOff>129135</xdr:rowOff>
    </xdr:from>
    <xdr:to>
      <xdr:col>18</xdr:col>
      <xdr:colOff>487843</xdr:colOff>
      <xdr:row>61</xdr:row>
      <xdr:rowOff>103911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072" y="8251362"/>
          <a:ext cx="2941221" cy="3594276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38</xdr:col>
      <xdr:colOff>818029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22</xdr:col>
      <xdr:colOff>161909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14</xdr:col>
      <xdr:colOff>1171581</xdr:colOff>
      <xdr:row>124</xdr:row>
      <xdr:rowOff>57764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  <xdr:twoCellAnchor>
    <xdr:from>
      <xdr:col>12</xdr:col>
      <xdr:colOff>838201</xdr:colOff>
      <xdr:row>37</xdr:row>
      <xdr:rowOff>109537</xdr:rowOff>
    </xdr:from>
    <xdr:to>
      <xdr:col>14</xdr:col>
      <xdr:colOff>962026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FAF5FD-EACE-6C43-A7B2-A8E13E309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3926" y="7215187"/>
              <a:ext cx="3590925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54</xdr:row>
      <xdr:rowOff>33337</xdr:rowOff>
    </xdr:from>
    <xdr:to>
      <xdr:col>14</xdr:col>
      <xdr:colOff>1362075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312C11-4CFC-701D-9F71-86AB0C0B0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2937" y="10387012"/>
              <a:ext cx="4271963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471487</xdr:colOff>
      <xdr:row>43</xdr:row>
      <xdr:rowOff>128587</xdr:rowOff>
    </xdr:from>
    <xdr:to>
      <xdr:col>23</xdr:col>
      <xdr:colOff>485775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2C78CE-819D-280E-0FDA-DBCC05F71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59887" y="8386762"/>
              <a:ext cx="4300538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2"/>
  <sheetViews>
    <sheetView tabSelected="1" topLeftCell="A158" zoomScaleNormal="100" workbookViewId="0">
      <selection activeCell="D164" sqref="D164"/>
    </sheetView>
  </sheetViews>
  <sheetFormatPr baseColWidth="10" defaultColWidth="9.140625" defaultRowHeight="15" x14ac:dyDescent="0.25"/>
  <cols>
    <col min="2" max="2" width="14.85546875" bestFit="1" customWidth="1"/>
    <col min="5" max="5" width="11.85546875" bestFit="1" customWidth="1"/>
    <col min="6" max="6" width="11.7109375" bestFit="1" customWidth="1"/>
    <col min="7" max="7" width="12" bestFit="1" customWidth="1"/>
    <col min="8" max="8" width="19.28515625" bestFit="1" customWidth="1"/>
    <col min="9" max="11" width="19.85546875" bestFit="1" customWidth="1"/>
    <col min="12" max="12" width="21.7109375" bestFit="1" customWidth="1"/>
    <col min="13" max="13" width="38.42578125" bestFit="1" customWidth="1"/>
    <col min="14" max="14" width="13.5703125" bestFit="1" customWidth="1"/>
    <col min="15" max="15" width="22.7109375" bestFit="1" customWidth="1"/>
    <col min="16" max="16" width="13.5703125" bestFit="1" customWidth="1"/>
    <col min="17" max="18" width="19.85546875" bestFit="1" customWidth="1"/>
    <col min="19" max="19" width="21.5703125" customWidth="1"/>
    <col min="20" max="20" width="19.85546875" bestFit="1" customWidth="1"/>
    <col min="21" max="21" width="14.85546875" customWidth="1"/>
    <col min="22" max="22" width="14.5703125" bestFit="1" customWidth="1"/>
    <col min="23" max="24" width="15" bestFit="1" customWidth="1"/>
    <col min="25" max="25" width="21.140625" customWidth="1"/>
    <col min="26" max="26" width="21.5703125" bestFit="1" customWidth="1"/>
    <col min="27" max="27" width="21.140625" bestFit="1" customWidth="1"/>
    <col min="28" max="28" width="21.5703125" bestFit="1" customWidth="1"/>
    <col min="29" max="29" width="16.28515625" bestFit="1" customWidth="1"/>
    <col min="30" max="31" width="14.140625" bestFit="1" customWidth="1"/>
    <col min="32" max="32" width="15.140625" bestFit="1" customWidth="1"/>
    <col min="33" max="33" width="30.42578125" bestFit="1" customWidth="1"/>
    <col min="34" max="36" width="20.28515625" bestFit="1" customWidth="1"/>
    <col min="37" max="37" width="15" bestFit="1" customWidth="1"/>
    <col min="38" max="39" width="12.5703125" bestFit="1" customWidth="1"/>
  </cols>
  <sheetData>
    <row r="1" spans="1:33" ht="15.75" thickBot="1" x14ac:dyDescent="0.3"/>
    <row r="2" spans="1:33" ht="15.75" thickBot="1" x14ac:dyDescent="0.3">
      <c r="A2" s="51" t="s">
        <v>1</v>
      </c>
      <c r="B2" s="51"/>
      <c r="C2" s="51"/>
      <c r="D2" s="51"/>
      <c r="F2" s="46" t="s">
        <v>21</v>
      </c>
      <c r="G2" s="4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ht="15.75" thickBot="1" x14ac:dyDescent="0.3">
      <c r="F3" s="5"/>
      <c r="AG3" s="6"/>
    </row>
    <row r="4" spans="1:33" ht="15.75" thickBot="1" x14ac:dyDescent="0.3">
      <c r="B4" s="52" t="s">
        <v>0</v>
      </c>
      <c r="C4" s="52"/>
      <c r="D4" s="52"/>
      <c r="F4" s="5"/>
      <c r="H4" s="46" t="s">
        <v>5</v>
      </c>
      <c r="I4" s="47"/>
      <c r="J4" s="48"/>
      <c r="M4" s="46" t="s">
        <v>9</v>
      </c>
      <c r="N4" s="47"/>
      <c r="O4" s="48"/>
      <c r="R4" s="46" t="s">
        <v>11</v>
      </c>
      <c r="S4" s="47"/>
      <c r="T4" s="48"/>
      <c r="V4" s="46" t="s">
        <v>13</v>
      </c>
      <c r="W4" s="47"/>
      <c r="X4" s="48"/>
      <c r="Z4" s="46" t="s">
        <v>20</v>
      </c>
      <c r="AA4" s="47"/>
      <c r="AB4" s="47"/>
      <c r="AC4" s="47"/>
      <c r="AD4" s="47"/>
      <c r="AE4" s="47"/>
      <c r="AF4" s="48"/>
      <c r="AG4" s="6"/>
    </row>
    <row r="5" spans="1:33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</row>
    <row r="6" spans="1:33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</row>
    <row r="7" spans="1:33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</row>
    <row r="8" spans="1:33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</row>
    <row r="9" spans="1:33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</row>
    <row r="10" spans="1:33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</row>
    <row r="11" spans="1:33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</row>
    <row r="12" spans="1:33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</row>
    <row r="13" spans="1:33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</row>
    <row r="14" spans="1:33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</row>
    <row r="15" spans="1:33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</row>
    <row r="16" spans="1:33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</row>
    <row r="17" spans="2:33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</row>
    <row r="18" spans="2:33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</row>
    <row r="19" spans="2:33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</row>
    <row r="20" spans="2:33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</row>
    <row r="21" spans="2:33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</row>
    <row r="22" spans="2:33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</row>
    <row r="23" spans="2:33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</row>
    <row r="24" spans="2:33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</row>
    <row r="25" spans="2:33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</row>
    <row r="26" spans="2:33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</row>
    <row r="27" spans="2:33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</row>
    <row r="28" spans="2:33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</row>
    <row r="29" spans="2:33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</row>
    <row r="30" spans="2:33" x14ac:dyDescent="0.25">
      <c r="F30" s="5"/>
      <c r="AB30" s="50" t="s">
        <v>8</v>
      </c>
      <c r="AC30" s="50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</row>
    <row r="31" spans="2:33" x14ac:dyDescent="0.25">
      <c r="F31" s="5"/>
      <c r="AB31" s="49" t="s">
        <v>18</v>
      </c>
      <c r="AC31" s="49"/>
      <c r="AD31" s="50">
        <f>AD30/AA6</f>
        <v>2.2222222222222223</v>
      </c>
      <c r="AE31" s="50">
        <f>AE30/AA6</f>
        <v>6.5306122448979576</v>
      </c>
      <c r="AF31" s="50">
        <f>AF30/AA6</f>
        <v>314.80725623582765</v>
      </c>
      <c r="AG31" s="6"/>
    </row>
    <row r="32" spans="2:33" x14ac:dyDescent="0.25">
      <c r="F32" s="5"/>
      <c r="AB32" s="49"/>
      <c r="AC32" s="49"/>
      <c r="AD32" s="50"/>
      <c r="AE32" s="50"/>
      <c r="AF32" s="50"/>
      <c r="AG32" s="6"/>
    </row>
    <row r="33" spans="6:43" x14ac:dyDescent="0.25">
      <c r="F33" s="5"/>
      <c r="AB33" s="49" t="s">
        <v>19</v>
      </c>
      <c r="AC33" s="49"/>
      <c r="AD33" s="50">
        <f>SQRT(AD31)</f>
        <v>1.4907119849998598</v>
      </c>
      <c r="AE33" s="50">
        <f>SQRT(AE31)</f>
        <v>2.5555062599997593</v>
      </c>
      <c r="AF33" s="50">
        <f>SQRT(AF31)</f>
        <v>17.742808578007814</v>
      </c>
      <c r="AG33" s="6"/>
    </row>
    <row r="34" spans="6:43" x14ac:dyDescent="0.25">
      <c r="F34" s="5"/>
      <c r="AB34" s="49"/>
      <c r="AC34" s="49"/>
      <c r="AD34" s="50"/>
      <c r="AE34" s="50"/>
      <c r="AF34" s="50"/>
      <c r="AG34" s="6"/>
    </row>
    <row r="35" spans="6:43" x14ac:dyDescent="0.25">
      <c r="F35" s="5"/>
      <c r="AG35" s="6"/>
    </row>
    <row r="36" spans="6:43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43" ht="15.75" thickBot="1" x14ac:dyDescent="0.3"/>
    <row r="38" spans="6:43" ht="15.75" thickBot="1" x14ac:dyDescent="0.3">
      <c r="F38" s="46" t="s">
        <v>35</v>
      </c>
      <c r="G38" s="4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46" t="s">
        <v>36</v>
      </c>
      <c r="AB38" s="47"/>
      <c r="AC38" s="47"/>
      <c r="AD38" s="48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43" x14ac:dyDescent="0.25">
      <c r="F39" s="5"/>
      <c r="Y39" s="6"/>
      <c r="AA39" s="5"/>
      <c r="AQ39" s="6"/>
    </row>
    <row r="40" spans="6:43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43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43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43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43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43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43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43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43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3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3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3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57" t="s">
        <v>49</v>
      </c>
      <c r="AH67" s="53">
        <f>_xlfn.COVARIANCE.P(AB41:AB61,AC41:AC61)</f>
        <v>3.5714285714285716</v>
      </c>
      <c r="AQ67" s="6"/>
    </row>
    <row r="68" spans="6:43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57"/>
      <c r="AH68" s="54"/>
      <c r="AQ68" s="6"/>
    </row>
    <row r="69" spans="6:43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3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3" ht="15.75" thickBot="1" x14ac:dyDescent="0.3"/>
    <row r="72" spans="6:43" ht="15.75" thickBot="1" x14ac:dyDescent="0.3">
      <c r="F72" s="46" t="s">
        <v>60</v>
      </c>
      <c r="G72" s="47"/>
      <c r="H72" s="47"/>
      <c r="I72" s="47"/>
      <c r="J72" s="47"/>
      <c r="K72" s="47"/>
      <c r="L72" s="4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6:43" x14ac:dyDescent="0.25">
      <c r="F73" s="5"/>
      <c r="Y73" s="6"/>
    </row>
    <row r="74" spans="6:43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57" t="s">
        <v>42</v>
      </c>
      <c r="T74" s="58" t="s">
        <v>43</v>
      </c>
      <c r="U74" s="58" t="s">
        <v>44</v>
      </c>
      <c r="Y74" s="6"/>
    </row>
    <row r="75" spans="6:43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57"/>
      <c r="T75" s="58"/>
      <c r="U75" s="58"/>
      <c r="Y75" s="6"/>
    </row>
    <row r="76" spans="6:43" x14ac:dyDescent="0.25">
      <c r="F76" s="5"/>
      <c r="G76" s="2">
        <v>2</v>
      </c>
      <c r="H76" s="2">
        <v>3</v>
      </c>
      <c r="K76" s="10">
        <f t="shared" ref="K76:K95" si="16">G76-$G$97</f>
        <v>-0.33333333333333348</v>
      </c>
      <c r="L76" s="10">
        <f t="shared" ref="L76:L95" si="17">H76-$H$97</f>
        <v>-1.4285714285714288</v>
      </c>
      <c r="M76" s="10">
        <f t="shared" ref="M76:M95" si="18">K76*L76</f>
        <v>0.4761904761904765</v>
      </c>
      <c r="P76" s="10">
        <f t="shared" ref="P76:P95" si="19">K76^2</f>
        <v>0.11111111111111122</v>
      </c>
      <c r="Q76" s="10">
        <f t="shared" ref="Q76:Q95" si="20">L76^2</f>
        <v>2.0408163265306132</v>
      </c>
      <c r="T76" s="10">
        <f>SQRT(P97)</f>
        <v>6.8313005106397329</v>
      </c>
      <c r="U76" s="10">
        <f>SQRT(Q97)</f>
        <v>11.710800875382398</v>
      </c>
      <c r="Y76" s="6"/>
    </row>
    <row r="77" spans="6:43" x14ac:dyDescent="0.25">
      <c r="F77" s="5"/>
      <c r="G77" s="2">
        <v>2</v>
      </c>
      <c r="H77" s="2">
        <v>4</v>
      </c>
      <c r="K77" s="10">
        <f t="shared" si="16"/>
        <v>-0.33333333333333348</v>
      </c>
      <c r="L77" s="10">
        <f t="shared" si="17"/>
        <v>-0.42857142857142883</v>
      </c>
      <c r="M77" s="10">
        <f t="shared" si="18"/>
        <v>0.14285714285714302</v>
      </c>
      <c r="P77" s="10">
        <f t="shared" si="19"/>
        <v>0.11111111111111122</v>
      </c>
      <c r="Q77" s="10">
        <f t="shared" si="20"/>
        <v>0.18367346938775531</v>
      </c>
      <c r="Y77" s="6"/>
    </row>
    <row r="78" spans="6:43" x14ac:dyDescent="0.25">
      <c r="F78" s="5"/>
      <c r="G78" s="2">
        <v>3</v>
      </c>
      <c r="H78" s="2">
        <v>5</v>
      </c>
      <c r="K78" s="10">
        <f t="shared" si="16"/>
        <v>0.66666666666666652</v>
      </c>
      <c r="L78" s="10">
        <f t="shared" si="17"/>
        <v>0.57142857142857117</v>
      </c>
      <c r="M78" s="10">
        <f t="shared" si="18"/>
        <v>0.38095238095238071</v>
      </c>
      <c r="P78" s="10">
        <f t="shared" si="19"/>
        <v>0.44444444444444425</v>
      </c>
      <c r="Q78" s="10">
        <f t="shared" si="20"/>
        <v>0.32653061224489766</v>
      </c>
      <c r="S78" s="57" t="s">
        <v>41</v>
      </c>
      <c r="T78" s="58" t="s">
        <v>45</v>
      </c>
      <c r="U78" s="58"/>
      <c r="Y78" s="6"/>
    </row>
    <row r="79" spans="6:43" x14ac:dyDescent="0.25">
      <c r="F79" s="5"/>
      <c r="G79" s="2">
        <v>1</v>
      </c>
      <c r="H79" s="2">
        <v>3</v>
      </c>
      <c r="K79" s="10">
        <f t="shared" si="16"/>
        <v>-1.3333333333333335</v>
      </c>
      <c r="L79" s="10">
        <f t="shared" si="17"/>
        <v>-1.4285714285714288</v>
      </c>
      <c r="M79" s="10">
        <f t="shared" si="18"/>
        <v>1.9047619047619053</v>
      </c>
      <c r="P79" s="10">
        <f t="shared" si="19"/>
        <v>1.7777777777777781</v>
      </c>
      <c r="Q79" s="10">
        <f t="shared" si="20"/>
        <v>2.0408163265306132</v>
      </c>
      <c r="S79" s="57"/>
      <c r="T79" s="58"/>
      <c r="U79" s="58"/>
      <c r="Y79" s="6"/>
    </row>
    <row r="80" spans="6:43" x14ac:dyDescent="0.25">
      <c r="F80" s="5"/>
      <c r="G80" s="2">
        <v>3</v>
      </c>
      <c r="H80" s="2">
        <v>6</v>
      </c>
      <c r="K80" s="10">
        <f t="shared" si="16"/>
        <v>0.66666666666666652</v>
      </c>
      <c r="L80" s="10">
        <f t="shared" si="17"/>
        <v>1.5714285714285712</v>
      </c>
      <c r="M80" s="10">
        <f t="shared" si="18"/>
        <v>1.0476190476190472</v>
      </c>
      <c r="P80" s="10">
        <f t="shared" si="19"/>
        <v>0.44444444444444425</v>
      </c>
      <c r="Q80" s="10">
        <f t="shared" si="20"/>
        <v>2.4693877551020402</v>
      </c>
      <c r="T80" s="50">
        <f>T76*U76</f>
        <v>80.000000000000014</v>
      </c>
      <c r="U80" s="50"/>
      <c r="Y80" s="6"/>
    </row>
    <row r="81" spans="6:25" x14ac:dyDescent="0.25">
      <c r="F81" s="5"/>
      <c r="G81" s="2">
        <v>3</v>
      </c>
      <c r="H81" s="2">
        <v>6</v>
      </c>
      <c r="K81" s="10">
        <f t="shared" si="16"/>
        <v>0.66666666666666652</v>
      </c>
      <c r="L81" s="10">
        <f t="shared" si="17"/>
        <v>1.5714285714285712</v>
      </c>
      <c r="M81" s="10">
        <f t="shared" si="18"/>
        <v>1.0476190476190472</v>
      </c>
      <c r="P81" s="10">
        <f t="shared" si="19"/>
        <v>0.44444444444444425</v>
      </c>
      <c r="Q81" s="10">
        <f t="shared" si="20"/>
        <v>2.4693877551020402</v>
      </c>
      <c r="Y81" s="6"/>
    </row>
    <row r="82" spans="6:25" ht="15" customHeight="1" x14ac:dyDescent="0.25">
      <c r="F82" s="5"/>
      <c r="G82" s="2">
        <v>0</v>
      </c>
      <c r="H82" s="2">
        <v>1</v>
      </c>
      <c r="K82" s="10">
        <f t="shared" si="16"/>
        <v>-2.3333333333333335</v>
      </c>
      <c r="L82" s="10">
        <f t="shared" si="17"/>
        <v>-3.4285714285714288</v>
      </c>
      <c r="M82" s="10">
        <f t="shared" si="18"/>
        <v>8.0000000000000018</v>
      </c>
      <c r="P82" s="10">
        <f t="shared" si="19"/>
        <v>5.4444444444444455</v>
      </c>
      <c r="Q82" s="10">
        <f t="shared" si="20"/>
        <v>11.755102040816329</v>
      </c>
      <c r="S82" s="57" t="s">
        <v>46</v>
      </c>
      <c r="T82" s="55" t="s">
        <v>47</v>
      </c>
      <c r="U82" s="55"/>
      <c r="V82" s="55"/>
      <c r="W82" s="55"/>
      <c r="Y82" s="6"/>
    </row>
    <row r="83" spans="6:25" x14ac:dyDescent="0.25">
      <c r="F83" s="5"/>
      <c r="G83" s="2">
        <v>1</v>
      </c>
      <c r="H83" s="2">
        <v>3</v>
      </c>
      <c r="K83" s="10">
        <f t="shared" si="16"/>
        <v>-1.3333333333333335</v>
      </c>
      <c r="L83" s="10">
        <f t="shared" si="17"/>
        <v>-1.4285714285714288</v>
      </c>
      <c r="M83" s="10">
        <f t="shared" si="18"/>
        <v>1.9047619047619053</v>
      </c>
      <c r="P83" s="10">
        <f t="shared" si="19"/>
        <v>1.7777777777777781</v>
      </c>
      <c r="Q83" s="10">
        <f t="shared" si="20"/>
        <v>2.0408163265306132</v>
      </c>
      <c r="S83" s="57"/>
      <c r="T83" s="55"/>
      <c r="U83" s="55"/>
      <c r="V83" s="55"/>
      <c r="W83" s="55"/>
      <c r="Y83" s="6"/>
    </row>
    <row r="84" spans="6:25" x14ac:dyDescent="0.25">
      <c r="F84" s="5"/>
      <c r="G84" s="2">
        <v>0</v>
      </c>
      <c r="H84" s="2">
        <v>0</v>
      </c>
      <c r="K84" s="10">
        <f t="shared" si="16"/>
        <v>-2.3333333333333335</v>
      </c>
      <c r="L84" s="10">
        <f t="shared" si="17"/>
        <v>-4.4285714285714288</v>
      </c>
      <c r="M84" s="10">
        <f t="shared" si="18"/>
        <v>10.333333333333334</v>
      </c>
      <c r="P84" s="10">
        <f t="shared" si="19"/>
        <v>5.4444444444444455</v>
      </c>
      <c r="Q84" s="10">
        <f t="shared" si="20"/>
        <v>19.612244897959187</v>
      </c>
      <c r="T84" s="56">
        <f>M97/T80</f>
        <v>0.93749999999999978</v>
      </c>
      <c r="U84" s="56"/>
      <c r="V84" s="56"/>
      <c r="W84" s="56"/>
      <c r="Y84" s="6"/>
    </row>
    <row r="85" spans="6:25" x14ac:dyDescent="0.25">
      <c r="F85" s="5"/>
      <c r="G85" s="2">
        <v>5</v>
      </c>
      <c r="H85" s="2">
        <v>9</v>
      </c>
      <c r="K85" s="10">
        <f t="shared" si="16"/>
        <v>2.6666666666666665</v>
      </c>
      <c r="L85" s="10">
        <f t="shared" si="17"/>
        <v>4.5714285714285712</v>
      </c>
      <c r="M85" s="10">
        <f t="shared" si="18"/>
        <v>12.19047619047619</v>
      </c>
      <c r="P85" s="10">
        <f t="shared" si="19"/>
        <v>7.1111111111111107</v>
      </c>
      <c r="Q85" s="10">
        <f t="shared" si="20"/>
        <v>20.897959183673468</v>
      </c>
      <c r="Y85" s="6"/>
    </row>
    <row r="86" spans="6:25" x14ac:dyDescent="0.25">
      <c r="F86" s="5"/>
      <c r="G86" s="2">
        <v>1</v>
      </c>
      <c r="H86" s="2">
        <v>2</v>
      </c>
      <c r="K86" s="10">
        <f t="shared" si="16"/>
        <v>-1.3333333333333335</v>
      </c>
      <c r="L86" s="10">
        <f t="shared" si="17"/>
        <v>-2.4285714285714288</v>
      </c>
      <c r="M86" s="10">
        <f t="shared" si="18"/>
        <v>3.2380952380952386</v>
      </c>
      <c r="P86" s="10">
        <f t="shared" si="19"/>
        <v>1.7777777777777781</v>
      </c>
      <c r="Q86" s="10">
        <f t="shared" si="20"/>
        <v>5.8979591836734704</v>
      </c>
      <c r="S86" s="57" t="s">
        <v>48</v>
      </c>
      <c r="T86" s="56">
        <f>CORREL(G75:G95,H75:H95)</f>
        <v>0.9375</v>
      </c>
      <c r="U86" s="56"/>
      <c r="Y86" s="6"/>
    </row>
    <row r="87" spans="6:25" x14ac:dyDescent="0.25">
      <c r="F87" s="5"/>
      <c r="G87" s="2">
        <v>2</v>
      </c>
      <c r="H87" s="2">
        <v>3</v>
      </c>
      <c r="K87" s="10">
        <f t="shared" si="16"/>
        <v>-0.33333333333333348</v>
      </c>
      <c r="L87" s="10">
        <f t="shared" si="17"/>
        <v>-1.4285714285714288</v>
      </c>
      <c r="M87" s="10">
        <f t="shared" si="18"/>
        <v>0.4761904761904765</v>
      </c>
      <c r="P87" s="10">
        <f t="shared" si="19"/>
        <v>0.11111111111111122</v>
      </c>
      <c r="Q87" s="10">
        <f t="shared" si="20"/>
        <v>2.0408163265306132</v>
      </c>
      <c r="S87" s="57"/>
      <c r="T87" s="56"/>
      <c r="U87" s="56"/>
      <c r="Y87" s="6"/>
    </row>
    <row r="88" spans="6:25" x14ac:dyDescent="0.25">
      <c r="F88" s="5"/>
      <c r="G88" s="2">
        <v>1</v>
      </c>
      <c r="H88" s="2">
        <v>3</v>
      </c>
      <c r="K88" s="10">
        <f t="shared" si="16"/>
        <v>-1.3333333333333335</v>
      </c>
      <c r="L88" s="10">
        <f t="shared" si="17"/>
        <v>-1.4285714285714288</v>
      </c>
      <c r="M88" s="10">
        <f t="shared" si="18"/>
        <v>1.9047619047619053</v>
      </c>
      <c r="P88" s="10">
        <f t="shared" si="19"/>
        <v>1.7777777777777781</v>
      </c>
      <c r="Q88" s="10">
        <f t="shared" si="20"/>
        <v>2.0408163265306132</v>
      </c>
      <c r="Y88" s="6"/>
    </row>
    <row r="89" spans="6:25" x14ac:dyDescent="0.25">
      <c r="F89" s="5"/>
      <c r="G89" s="2">
        <v>3</v>
      </c>
      <c r="H89" s="2">
        <v>6</v>
      </c>
      <c r="K89" s="10">
        <f t="shared" si="16"/>
        <v>0.66666666666666652</v>
      </c>
      <c r="L89" s="10">
        <f t="shared" si="17"/>
        <v>1.5714285714285712</v>
      </c>
      <c r="M89" s="10">
        <f t="shared" si="18"/>
        <v>1.0476190476190472</v>
      </c>
      <c r="P89" s="10">
        <f t="shared" si="19"/>
        <v>0.44444444444444425</v>
      </c>
      <c r="Q89" s="10">
        <f t="shared" si="20"/>
        <v>2.4693877551020402</v>
      </c>
      <c r="Y89" s="6"/>
    </row>
    <row r="90" spans="6:25" x14ac:dyDescent="0.25">
      <c r="F90" s="5"/>
      <c r="G90" s="2">
        <v>4</v>
      </c>
      <c r="H90" s="2">
        <v>8</v>
      </c>
      <c r="K90" s="10">
        <f t="shared" si="16"/>
        <v>1.6666666666666665</v>
      </c>
      <c r="L90" s="10">
        <f t="shared" si="17"/>
        <v>3.5714285714285712</v>
      </c>
      <c r="M90" s="10">
        <f t="shared" si="18"/>
        <v>5.9523809523809517</v>
      </c>
      <c r="P90" s="10">
        <f t="shared" si="19"/>
        <v>2.7777777777777772</v>
      </c>
      <c r="Q90" s="10">
        <f t="shared" si="20"/>
        <v>12.755102040816325</v>
      </c>
      <c r="Y90" s="6"/>
    </row>
    <row r="91" spans="6:25" x14ac:dyDescent="0.25">
      <c r="F91" s="5"/>
      <c r="G91" s="2">
        <v>4</v>
      </c>
      <c r="H91" s="2">
        <v>8</v>
      </c>
      <c r="K91" s="10">
        <f t="shared" si="16"/>
        <v>1.6666666666666665</v>
      </c>
      <c r="L91" s="10">
        <f t="shared" si="17"/>
        <v>3.5714285714285712</v>
      </c>
      <c r="M91" s="10">
        <f t="shared" si="18"/>
        <v>5.9523809523809517</v>
      </c>
      <c r="P91" s="10">
        <f t="shared" si="19"/>
        <v>2.7777777777777772</v>
      </c>
      <c r="Q91" s="10">
        <f t="shared" si="20"/>
        <v>12.755102040816325</v>
      </c>
      <c r="Y91" s="6"/>
    </row>
    <row r="92" spans="6:25" x14ac:dyDescent="0.25">
      <c r="F92" s="5"/>
      <c r="G92" s="2">
        <v>3</v>
      </c>
      <c r="H92" s="2">
        <v>6</v>
      </c>
      <c r="K92" s="10">
        <f t="shared" si="16"/>
        <v>0.66666666666666652</v>
      </c>
      <c r="L92" s="10">
        <f t="shared" si="17"/>
        <v>1.5714285714285712</v>
      </c>
      <c r="M92" s="10">
        <f t="shared" si="18"/>
        <v>1.0476190476190472</v>
      </c>
      <c r="P92" s="10">
        <f t="shared" si="19"/>
        <v>0.44444444444444425</v>
      </c>
      <c r="Q92" s="10">
        <f t="shared" si="20"/>
        <v>2.4693877551020402</v>
      </c>
      <c r="Y92" s="6"/>
    </row>
    <row r="93" spans="6:25" x14ac:dyDescent="0.25">
      <c r="F93" s="5"/>
      <c r="G93" s="2">
        <v>5</v>
      </c>
      <c r="H93" s="2">
        <v>9</v>
      </c>
      <c r="K93" s="10">
        <f t="shared" si="16"/>
        <v>2.6666666666666665</v>
      </c>
      <c r="L93" s="10">
        <f t="shared" si="17"/>
        <v>4.5714285714285712</v>
      </c>
      <c r="M93" s="10">
        <f t="shared" si="18"/>
        <v>12.19047619047619</v>
      </c>
      <c r="P93" s="10">
        <f t="shared" si="19"/>
        <v>7.1111111111111107</v>
      </c>
      <c r="Q93" s="10">
        <f t="shared" si="20"/>
        <v>20.897959183673468</v>
      </c>
      <c r="Y93" s="6"/>
    </row>
    <row r="94" spans="6:25" x14ac:dyDescent="0.25">
      <c r="F94" s="5"/>
      <c r="G94" s="2">
        <v>1</v>
      </c>
      <c r="H94" s="2">
        <v>2</v>
      </c>
      <c r="K94" s="10">
        <f t="shared" si="16"/>
        <v>-1.3333333333333335</v>
      </c>
      <c r="L94" s="10">
        <f t="shared" si="17"/>
        <v>-2.4285714285714288</v>
      </c>
      <c r="M94" s="10">
        <f t="shared" si="18"/>
        <v>3.2380952380952386</v>
      </c>
      <c r="P94" s="10">
        <f t="shared" si="19"/>
        <v>1.7777777777777781</v>
      </c>
      <c r="Q94" s="10">
        <f t="shared" si="20"/>
        <v>5.8979591836734704</v>
      </c>
      <c r="Y94" s="6"/>
    </row>
    <row r="95" spans="6:25" x14ac:dyDescent="0.25">
      <c r="F95" s="5"/>
      <c r="G95" s="2">
        <v>1</v>
      </c>
      <c r="H95" s="2">
        <v>2</v>
      </c>
      <c r="K95" s="10">
        <f t="shared" si="16"/>
        <v>-1.3333333333333335</v>
      </c>
      <c r="L95" s="10">
        <f t="shared" si="17"/>
        <v>-2.4285714285714288</v>
      </c>
      <c r="M95" s="10">
        <f t="shared" si="18"/>
        <v>3.2380952380952386</v>
      </c>
      <c r="P95" s="10">
        <f t="shared" si="19"/>
        <v>1.7777777777777781</v>
      </c>
      <c r="Q95" s="10">
        <f t="shared" si="20"/>
        <v>5.8979591836734704</v>
      </c>
      <c r="Y95" s="6"/>
    </row>
    <row r="96" spans="6:25" x14ac:dyDescent="0.25">
      <c r="F96" s="5"/>
      <c r="Y96" s="6"/>
    </row>
    <row r="97" spans="6:2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</row>
    <row r="98" spans="6:25" x14ac:dyDescent="0.25">
      <c r="F98" s="5"/>
      <c r="Y98" s="6"/>
    </row>
    <row r="99" spans="6:2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6:25" ht="15.75" thickBot="1" x14ac:dyDescent="0.3"/>
    <row r="101" spans="6:25" ht="15.75" thickBot="1" x14ac:dyDescent="0.3">
      <c r="F101" s="46" t="s">
        <v>61</v>
      </c>
      <c r="G101" s="47"/>
      <c r="H101" s="47"/>
      <c r="I101" s="47"/>
      <c r="J101" s="47"/>
      <c r="K101" s="47"/>
      <c r="L101" s="48"/>
      <c r="M101" s="3"/>
      <c r="N101" s="3"/>
      <c r="O101" s="4"/>
    </row>
    <row r="102" spans="6:25" x14ac:dyDescent="0.25">
      <c r="F102" s="5"/>
      <c r="O102" s="6"/>
    </row>
    <row r="103" spans="6:2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</row>
    <row r="104" spans="6:2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1">G104*H104</f>
        <v>16</v>
      </c>
      <c r="M104" s="28" t="s">
        <v>58</v>
      </c>
      <c r="N104" s="10">
        <f>I125*F124-G125^2</f>
        <v>980</v>
      </c>
      <c r="O104" s="6"/>
    </row>
    <row r="105" spans="6:25" x14ac:dyDescent="0.25">
      <c r="F105" s="39">
        <v>2</v>
      </c>
      <c r="G105" s="24">
        <v>2</v>
      </c>
      <c r="H105" s="29">
        <v>3</v>
      </c>
      <c r="I105" s="10">
        <f t="shared" ref="I105:I124" si="22">G105^2</f>
        <v>4</v>
      </c>
      <c r="J105" s="16">
        <f t="shared" ref="J105:J124" si="23">H105^2</f>
        <v>9</v>
      </c>
      <c r="K105" s="10">
        <f t="shared" si="21"/>
        <v>6</v>
      </c>
      <c r="M105" s="28" t="s">
        <v>57</v>
      </c>
      <c r="N105" s="10">
        <f>J125*F124-H125^2</f>
        <v>2880</v>
      </c>
      <c r="O105" s="6"/>
    </row>
    <row r="106" spans="6:25" x14ac:dyDescent="0.25">
      <c r="F106" s="39">
        <v>3</v>
      </c>
      <c r="G106" s="24">
        <v>2</v>
      </c>
      <c r="H106" s="29">
        <v>4</v>
      </c>
      <c r="I106" s="10">
        <f t="shared" si="22"/>
        <v>4</v>
      </c>
      <c r="J106" s="16">
        <f t="shared" si="23"/>
        <v>16</v>
      </c>
      <c r="K106" s="10">
        <f t="shared" si="21"/>
        <v>8</v>
      </c>
      <c r="M106" s="28" t="s">
        <v>56</v>
      </c>
      <c r="N106" s="10">
        <f>N104*N105</f>
        <v>2822400</v>
      </c>
      <c r="O106" s="6"/>
    </row>
    <row r="107" spans="6:25" x14ac:dyDescent="0.25">
      <c r="F107" s="39">
        <v>4</v>
      </c>
      <c r="G107" s="24">
        <v>3</v>
      </c>
      <c r="H107" s="29">
        <v>5</v>
      </c>
      <c r="I107" s="10">
        <f t="shared" si="22"/>
        <v>9</v>
      </c>
      <c r="J107" s="16">
        <f t="shared" si="23"/>
        <v>25</v>
      </c>
      <c r="K107" s="10">
        <f t="shared" si="21"/>
        <v>15</v>
      </c>
      <c r="M107" s="28" t="s">
        <v>55</v>
      </c>
      <c r="N107" s="10">
        <f>SQRT(N106)</f>
        <v>1680</v>
      </c>
      <c r="O107" s="6"/>
    </row>
    <row r="108" spans="6:25" x14ac:dyDescent="0.25">
      <c r="F108" s="39">
        <v>5</v>
      </c>
      <c r="G108" s="24">
        <v>1</v>
      </c>
      <c r="H108" s="29">
        <v>3</v>
      </c>
      <c r="I108" s="10">
        <f t="shared" si="22"/>
        <v>1</v>
      </c>
      <c r="J108" s="16">
        <f t="shared" si="23"/>
        <v>9</v>
      </c>
      <c r="K108" s="10">
        <f t="shared" si="21"/>
        <v>3</v>
      </c>
      <c r="O108" s="6"/>
    </row>
    <row r="109" spans="6:25" x14ac:dyDescent="0.25">
      <c r="F109" s="39">
        <v>6</v>
      </c>
      <c r="G109" s="24">
        <v>3</v>
      </c>
      <c r="H109" s="29">
        <v>6</v>
      </c>
      <c r="I109" s="10">
        <f t="shared" si="22"/>
        <v>9</v>
      </c>
      <c r="J109" s="16">
        <f t="shared" si="23"/>
        <v>36</v>
      </c>
      <c r="K109" s="10">
        <f t="shared" si="21"/>
        <v>18</v>
      </c>
      <c r="M109" s="36" t="s">
        <v>59</v>
      </c>
      <c r="O109" s="6"/>
    </row>
    <row r="110" spans="6:25" x14ac:dyDescent="0.25">
      <c r="F110" s="39">
        <v>7</v>
      </c>
      <c r="G110" s="24">
        <v>3</v>
      </c>
      <c r="H110" s="29">
        <v>6</v>
      </c>
      <c r="I110" s="10">
        <f t="shared" si="22"/>
        <v>9</v>
      </c>
      <c r="J110" s="16">
        <f t="shared" si="23"/>
        <v>36</v>
      </c>
      <c r="K110" s="10">
        <f t="shared" si="21"/>
        <v>18</v>
      </c>
      <c r="M110" s="28" t="s">
        <v>37</v>
      </c>
      <c r="N110" s="10">
        <v>1575</v>
      </c>
      <c r="O110" s="6"/>
    </row>
    <row r="111" spans="6:25" x14ac:dyDescent="0.25">
      <c r="F111" s="39">
        <v>8</v>
      </c>
      <c r="G111" s="24">
        <v>0</v>
      </c>
      <c r="H111" s="29">
        <v>1</v>
      </c>
      <c r="I111" s="10">
        <f t="shared" si="22"/>
        <v>0</v>
      </c>
      <c r="J111" s="16">
        <f t="shared" si="23"/>
        <v>1</v>
      </c>
      <c r="K111" s="10">
        <f t="shared" si="21"/>
        <v>0</v>
      </c>
      <c r="M111" s="28" t="s">
        <v>38</v>
      </c>
      <c r="N111" s="10">
        <v>1680</v>
      </c>
      <c r="O111" s="6"/>
    </row>
    <row r="112" spans="6:25" x14ac:dyDescent="0.25">
      <c r="F112" s="39">
        <v>9</v>
      </c>
      <c r="G112" s="24">
        <v>1</v>
      </c>
      <c r="H112" s="29">
        <v>3</v>
      </c>
      <c r="I112" s="10">
        <f t="shared" si="22"/>
        <v>1</v>
      </c>
      <c r="J112" s="16">
        <f t="shared" si="23"/>
        <v>9</v>
      </c>
      <c r="K112" s="10">
        <f t="shared" si="21"/>
        <v>3</v>
      </c>
      <c r="M112" s="28" t="s">
        <v>54</v>
      </c>
      <c r="N112" s="26">
        <f>N110/N111</f>
        <v>0.9375</v>
      </c>
      <c r="O112" s="6"/>
    </row>
    <row r="113" spans="6:15" x14ac:dyDescent="0.25">
      <c r="F113" s="39">
        <v>10</v>
      </c>
      <c r="G113" s="24">
        <v>0</v>
      </c>
      <c r="H113" s="29">
        <v>0</v>
      </c>
      <c r="I113" s="10">
        <f t="shared" si="22"/>
        <v>0</v>
      </c>
      <c r="J113" s="16">
        <f t="shared" si="23"/>
        <v>0</v>
      </c>
      <c r="K113" s="10">
        <f t="shared" si="21"/>
        <v>0</v>
      </c>
      <c r="O113" s="6"/>
    </row>
    <row r="114" spans="6:15" x14ac:dyDescent="0.25">
      <c r="F114" s="39">
        <v>11</v>
      </c>
      <c r="G114" s="24">
        <v>5</v>
      </c>
      <c r="H114" s="29">
        <v>9</v>
      </c>
      <c r="I114" s="10">
        <f t="shared" si="22"/>
        <v>25</v>
      </c>
      <c r="J114" s="16">
        <f t="shared" si="23"/>
        <v>81</v>
      </c>
      <c r="K114" s="10">
        <f t="shared" si="21"/>
        <v>45</v>
      </c>
      <c r="M114" s="37" t="s">
        <v>48</v>
      </c>
      <c r="N114" s="26">
        <f>CORREL(G104:G124,H104:H124)</f>
        <v>0.9375</v>
      </c>
      <c r="O114" s="6"/>
    </row>
    <row r="115" spans="6:15" x14ac:dyDescent="0.25">
      <c r="F115" s="39">
        <v>12</v>
      </c>
      <c r="G115" s="24">
        <v>1</v>
      </c>
      <c r="H115" s="29">
        <v>2</v>
      </c>
      <c r="I115" s="10">
        <f t="shared" si="22"/>
        <v>1</v>
      </c>
      <c r="J115" s="16">
        <f t="shared" si="23"/>
        <v>4</v>
      </c>
      <c r="K115" s="10">
        <f t="shared" si="21"/>
        <v>2</v>
      </c>
      <c r="O115" s="6"/>
    </row>
    <row r="116" spans="6:15" x14ac:dyDescent="0.25">
      <c r="F116" s="39">
        <v>13</v>
      </c>
      <c r="G116" s="24">
        <v>2</v>
      </c>
      <c r="H116" s="29">
        <v>3</v>
      </c>
      <c r="I116" s="10">
        <f t="shared" si="22"/>
        <v>4</v>
      </c>
      <c r="J116" s="16">
        <f t="shared" si="23"/>
        <v>9</v>
      </c>
      <c r="K116" s="10">
        <f t="shared" si="21"/>
        <v>6</v>
      </c>
      <c r="O116" s="6"/>
    </row>
    <row r="117" spans="6:15" x14ac:dyDescent="0.25">
      <c r="F117" s="39">
        <v>14</v>
      </c>
      <c r="G117" s="24">
        <v>1</v>
      </c>
      <c r="H117" s="29">
        <v>3</v>
      </c>
      <c r="I117" s="10">
        <f t="shared" si="22"/>
        <v>1</v>
      </c>
      <c r="J117" s="16">
        <f t="shared" si="23"/>
        <v>9</v>
      </c>
      <c r="K117" s="10">
        <f t="shared" si="21"/>
        <v>3</v>
      </c>
      <c r="O117" s="6"/>
    </row>
    <row r="118" spans="6:15" x14ac:dyDescent="0.25">
      <c r="F118" s="39">
        <v>15</v>
      </c>
      <c r="G118" s="24">
        <v>3</v>
      </c>
      <c r="H118" s="29">
        <v>6</v>
      </c>
      <c r="I118" s="10">
        <f t="shared" si="22"/>
        <v>9</v>
      </c>
      <c r="J118" s="16">
        <f t="shared" si="23"/>
        <v>36</v>
      </c>
      <c r="K118" s="10">
        <f t="shared" si="21"/>
        <v>18</v>
      </c>
      <c r="O118" s="6"/>
    </row>
    <row r="119" spans="6:15" x14ac:dyDescent="0.25">
      <c r="F119" s="39">
        <v>16</v>
      </c>
      <c r="G119" s="24">
        <v>4</v>
      </c>
      <c r="H119" s="29">
        <v>8</v>
      </c>
      <c r="I119" s="10">
        <f t="shared" si="22"/>
        <v>16</v>
      </c>
      <c r="J119" s="16">
        <f t="shared" si="23"/>
        <v>64</v>
      </c>
      <c r="K119" s="10">
        <f t="shared" si="21"/>
        <v>32</v>
      </c>
      <c r="O119" s="6"/>
    </row>
    <row r="120" spans="6:15" x14ac:dyDescent="0.25">
      <c r="F120" s="39">
        <v>17</v>
      </c>
      <c r="G120" s="24">
        <v>4</v>
      </c>
      <c r="H120" s="29">
        <v>8</v>
      </c>
      <c r="I120" s="10">
        <f t="shared" si="22"/>
        <v>16</v>
      </c>
      <c r="J120" s="16">
        <f t="shared" si="23"/>
        <v>64</v>
      </c>
      <c r="K120" s="10">
        <f t="shared" si="21"/>
        <v>32</v>
      </c>
      <c r="O120" s="6"/>
    </row>
    <row r="121" spans="6:15" x14ac:dyDescent="0.25">
      <c r="F121" s="39">
        <v>18</v>
      </c>
      <c r="G121" s="24">
        <v>3</v>
      </c>
      <c r="H121" s="29">
        <v>6</v>
      </c>
      <c r="I121" s="10">
        <f t="shared" si="22"/>
        <v>9</v>
      </c>
      <c r="J121" s="16">
        <f t="shared" si="23"/>
        <v>36</v>
      </c>
      <c r="K121" s="10">
        <f t="shared" si="21"/>
        <v>18</v>
      </c>
      <c r="O121" s="6"/>
    </row>
    <row r="122" spans="6:15" x14ac:dyDescent="0.25">
      <c r="F122" s="39">
        <v>19</v>
      </c>
      <c r="G122" s="24">
        <v>5</v>
      </c>
      <c r="H122" s="29">
        <v>9</v>
      </c>
      <c r="I122" s="10">
        <f t="shared" si="22"/>
        <v>25</v>
      </c>
      <c r="J122" s="16">
        <f t="shared" si="23"/>
        <v>81</v>
      </c>
      <c r="K122" s="10">
        <f t="shared" si="21"/>
        <v>45</v>
      </c>
      <c r="O122" s="6"/>
    </row>
    <row r="123" spans="6:15" x14ac:dyDescent="0.25">
      <c r="F123" s="39">
        <v>20</v>
      </c>
      <c r="G123" s="24">
        <v>1</v>
      </c>
      <c r="H123" s="29">
        <v>2</v>
      </c>
      <c r="I123" s="10">
        <f t="shared" si="22"/>
        <v>1</v>
      </c>
      <c r="J123" s="16">
        <f t="shared" si="23"/>
        <v>4</v>
      </c>
      <c r="K123" s="10">
        <f t="shared" si="21"/>
        <v>2</v>
      </c>
      <c r="O123" s="6"/>
    </row>
    <row r="124" spans="6:15" x14ac:dyDescent="0.25">
      <c r="F124" s="39">
        <v>21</v>
      </c>
      <c r="G124" s="32">
        <v>1</v>
      </c>
      <c r="H124" s="33">
        <v>2</v>
      </c>
      <c r="I124" s="22">
        <f t="shared" si="22"/>
        <v>1</v>
      </c>
      <c r="J124" s="34">
        <f t="shared" si="23"/>
        <v>4</v>
      </c>
      <c r="K124" s="22">
        <f t="shared" si="21"/>
        <v>2</v>
      </c>
      <c r="O124" s="6"/>
    </row>
    <row r="125" spans="6:1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15" x14ac:dyDescent="0.25">
      <c r="F126" s="5"/>
      <c r="L126" s="40"/>
      <c r="O126" s="6"/>
    </row>
    <row r="127" spans="6:1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  <row r="132" spans="1:38" ht="15.75" thickBot="1" x14ac:dyDescent="0.3"/>
    <row r="133" spans="1:38" ht="15.75" thickBot="1" x14ac:dyDescent="0.3">
      <c r="A133" s="46" t="s">
        <v>85</v>
      </c>
      <c r="B133" s="47"/>
      <c r="C133" s="47"/>
      <c r="D133" s="47"/>
      <c r="E133" s="47"/>
      <c r="F133" s="47"/>
      <c r="G133" s="4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4"/>
    </row>
    <row r="134" spans="1:38" x14ac:dyDescent="0.25">
      <c r="A134" s="5"/>
      <c r="F134" s="45" t="s">
        <v>75</v>
      </c>
      <c r="G134" s="45"/>
      <c r="H134" s="45"/>
      <c r="M134" s="44" t="s">
        <v>75</v>
      </c>
      <c r="N134" s="45" t="s">
        <v>74</v>
      </c>
      <c r="O134" s="45"/>
      <c r="P134" s="45"/>
      <c r="Q134" s="43"/>
      <c r="U134" s="44" t="s">
        <v>74</v>
      </c>
      <c r="V134" s="45" t="s">
        <v>76</v>
      </c>
      <c r="W134" s="45"/>
      <c r="X134" s="45"/>
      <c r="Y134" s="43"/>
      <c r="AC134" s="44" t="s">
        <v>76</v>
      </c>
      <c r="AD134" s="45" t="s">
        <v>81</v>
      </c>
      <c r="AE134" s="45"/>
      <c r="AF134" s="45"/>
      <c r="AG134" s="43"/>
      <c r="AK134" s="44" t="s">
        <v>81</v>
      </c>
      <c r="AL134" s="6"/>
    </row>
    <row r="135" spans="1:38" x14ac:dyDescent="0.25">
      <c r="A135" s="5"/>
      <c r="B135" s="1" t="s">
        <v>2</v>
      </c>
      <c r="C135" s="1" t="s">
        <v>3</v>
      </c>
      <c r="D135" s="42" t="s">
        <v>4</v>
      </c>
      <c r="E135" s="15" t="s">
        <v>62</v>
      </c>
      <c r="F135" s="15" t="s">
        <v>63</v>
      </c>
      <c r="G135" s="15" t="s">
        <v>64</v>
      </c>
      <c r="H135" s="15" t="s">
        <v>65</v>
      </c>
      <c r="I135" s="15" t="s">
        <v>67</v>
      </c>
      <c r="J135" s="15" t="s">
        <v>68</v>
      </c>
      <c r="K135" s="15" t="s">
        <v>69</v>
      </c>
      <c r="L135" s="15" t="s">
        <v>70</v>
      </c>
      <c r="M135" s="15" t="s">
        <v>66</v>
      </c>
      <c r="N135" s="15" t="s">
        <v>71</v>
      </c>
      <c r="O135" s="15" t="s">
        <v>72</v>
      </c>
      <c r="P135" s="15" t="s">
        <v>73</v>
      </c>
      <c r="Q135" s="15" t="s">
        <v>67</v>
      </c>
      <c r="R135" s="15" t="s">
        <v>68</v>
      </c>
      <c r="S135" s="15" t="s">
        <v>69</v>
      </c>
      <c r="T135" s="15" t="s">
        <v>70</v>
      </c>
      <c r="U135" s="15" t="s">
        <v>66</v>
      </c>
      <c r="V135" s="15" t="s">
        <v>77</v>
      </c>
      <c r="W135" s="15" t="s">
        <v>78</v>
      </c>
      <c r="X135" s="15" t="s">
        <v>79</v>
      </c>
      <c r="Y135" s="15" t="s">
        <v>67</v>
      </c>
      <c r="Z135" s="15" t="s">
        <v>68</v>
      </c>
      <c r="AA135" s="15" t="s">
        <v>69</v>
      </c>
      <c r="AB135" s="15" t="s">
        <v>70</v>
      </c>
      <c r="AC135" s="15" t="s">
        <v>66</v>
      </c>
      <c r="AD135" s="15" t="s">
        <v>82</v>
      </c>
      <c r="AE135" s="15" t="s">
        <v>83</v>
      </c>
      <c r="AF135" s="15" t="s">
        <v>84</v>
      </c>
      <c r="AG135" s="15" t="s">
        <v>67</v>
      </c>
      <c r="AH135" s="15" t="s">
        <v>68</v>
      </c>
      <c r="AI135" s="15" t="s">
        <v>69</v>
      </c>
      <c r="AJ135" s="15" t="s">
        <v>70</v>
      </c>
      <c r="AK135" s="15" t="s">
        <v>66</v>
      </c>
      <c r="AL135" s="6"/>
    </row>
    <row r="136" spans="1:38" x14ac:dyDescent="0.25">
      <c r="A136" s="5"/>
      <c r="B136" s="2">
        <v>3</v>
      </c>
      <c r="C136" s="2">
        <v>5</v>
      </c>
      <c r="D136" s="29">
        <v>32</v>
      </c>
      <c r="E136" s="10">
        <v>2</v>
      </c>
      <c r="I136">
        <f t="shared" ref="I136:I156" si="24">((B136-$F$136)^2+(C136-$G$136)^2+(D136-$H$136)^2)^0.5</f>
        <v>32.526911934581186</v>
      </c>
      <c r="J136">
        <f t="shared" ref="J136:J156" si="25">((B136-$F$140)^2+(C136-$G$140)^2+(D136-$H$140)^2)^0.5</f>
        <v>18.72137270390094</v>
      </c>
      <c r="K136">
        <f t="shared" ref="K136:K156" si="26">((B136-$F$147)^2+(C136-$G$147)^2+(D136-$H$147)^2)^0.5</f>
        <v>15.098634044177638</v>
      </c>
      <c r="L136">
        <f t="shared" ref="L136:L156" si="27">((B136-$F$155)^2+(C136-$G$155)^2+(D136-$H$155)^2)^0.5</f>
        <v>32.526911934581186</v>
      </c>
      <c r="M136">
        <v>3</v>
      </c>
      <c r="N136">
        <f>AVERAGE(B136)</f>
        <v>3</v>
      </c>
      <c r="O136">
        <f>AVERAGE(C136)</f>
        <v>5</v>
      </c>
      <c r="P136">
        <f>AVERAGE(D136)</f>
        <v>32</v>
      </c>
      <c r="Q136">
        <f t="shared" ref="Q136:Q156" si="28">((B136-$N$136)^2+(C136-$O$136)^2+(D136-$P$136)^2)^0.5</f>
        <v>0</v>
      </c>
      <c r="R136">
        <f t="shared" ref="R136:R156" si="29">((B136-$N$137)^2+(C136-$O$137)^2+(D136-$P$137)^2)^0.5</f>
        <v>32.526911934581186</v>
      </c>
      <c r="S136">
        <f t="shared" ref="S136:S156" si="30">((B136-$N$145)^2+(C136-$O$145)^2+(D136-$P$145)^2)^0.5</f>
        <v>32.526911934581186</v>
      </c>
      <c r="T136">
        <f t="shared" ref="T136:T156" si="31">((B136-$N$149)^2+(C136-$O$149)^2+(D136-$P$149)^2)^0.5</f>
        <v>18.386476008196894</v>
      </c>
      <c r="U136">
        <v>3</v>
      </c>
      <c r="V136">
        <f>AVERAGE(B136:B138)</f>
        <v>2.6666666666666665</v>
      </c>
      <c r="W136">
        <f>AVERAGE(C136:C138)</f>
        <v>5</v>
      </c>
      <c r="X136">
        <f>AVERAGE(D136:D138)</f>
        <v>34.333333333333336</v>
      </c>
      <c r="Y136">
        <f t="shared" ref="Y136:Y156" si="32">((B136-$V$136)^2+(C136-$W$136)^2+(D136-$X$136)^2)^0.5</f>
        <v>2.3570226039551607</v>
      </c>
      <c r="Z136">
        <f t="shared" ref="Z136:Z156" si="33">((B136-$V$139)^2+(C136-$W$139)^2+(D136-$X$139)^2)^0.5</f>
        <v>32.526911934581186</v>
      </c>
      <c r="AA136">
        <f t="shared" ref="AA136:AA156" si="34">((B136-$V$146)^2+(C136-$W$146)^2+(D136-$X$146)^2)^0.5</f>
        <v>32.526911934581186</v>
      </c>
      <c r="AB136">
        <f t="shared" ref="AB136:AB156" si="35">((B136-$V$149)^2+(C136-$W$149)^2+(D136-$X$149)^2)^0.5</f>
        <v>18.386476008196894</v>
      </c>
      <c r="AC136">
        <v>3</v>
      </c>
      <c r="AD136">
        <f>AVERAGE(B136:B140)</f>
        <v>3</v>
      </c>
      <c r="AE136">
        <f t="shared" ref="AE136:AF136" si="36">AVERAGE(C136:C140)</f>
        <v>5</v>
      </c>
      <c r="AF136">
        <f t="shared" si="36"/>
        <v>34.6</v>
      </c>
      <c r="AG136">
        <f>((B136-$AD$136)^2+(C136-$AE$136)^2+(D136-$AF$136)^2)^0.5</f>
        <v>2.6000000000000014</v>
      </c>
      <c r="AH136">
        <f>((B136-$AD$141)^2+(C136-$AE$141)^2+(D136-$AF$141)^2)^0.5</f>
        <v>22.514193054357712</v>
      </c>
      <c r="AI136">
        <f>((B136-$AD$147)^2+(C136-$AE$147)^2+(D136-$AF$147)^2)^0.5</f>
        <v>8.3066238629180749</v>
      </c>
      <c r="AJ136">
        <f>((B136-$AD$149)^2+(C136-$AE$149)^2+(D136-$AF$149)^2)^0.5</f>
        <v>18.386476008196894</v>
      </c>
      <c r="AK136">
        <v>3</v>
      </c>
      <c r="AL136" s="6"/>
    </row>
    <row r="137" spans="1:38" x14ac:dyDescent="0.25">
      <c r="A137" s="5"/>
      <c r="B137" s="2">
        <v>3</v>
      </c>
      <c r="C137" s="2">
        <v>6</v>
      </c>
      <c r="D137" s="29">
        <v>41</v>
      </c>
      <c r="E137" s="10">
        <v>2</v>
      </c>
      <c r="I137">
        <f t="shared" si="24"/>
        <v>41.54515615568198</v>
      </c>
      <c r="J137">
        <f t="shared" si="25"/>
        <v>9.6911489177980723</v>
      </c>
      <c r="K137">
        <f t="shared" si="26"/>
        <v>24.098106772109713</v>
      </c>
      <c r="L137">
        <f t="shared" si="27"/>
        <v>41.54515615568198</v>
      </c>
      <c r="M137">
        <v>2</v>
      </c>
      <c r="Q137">
        <f t="shared" si="28"/>
        <v>9.0553851381374173</v>
      </c>
      <c r="R137">
        <f t="shared" si="29"/>
        <v>41.54515615568198</v>
      </c>
      <c r="S137">
        <f t="shared" si="30"/>
        <v>41.54515615568198</v>
      </c>
      <c r="T137">
        <f t="shared" si="31"/>
        <v>27.387268940148086</v>
      </c>
      <c r="U137">
        <v>3</v>
      </c>
      <c r="Y137">
        <f t="shared" si="32"/>
        <v>6.7494855771055269</v>
      </c>
      <c r="Z137">
        <f t="shared" si="33"/>
        <v>41.54515615568198</v>
      </c>
      <c r="AA137">
        <f t="shared" si="34"/>
        <v>41.54515615568198</v>
      </c>
      <c r="AB137">
        <f t="shared" si="35"/>
        <v>27.387268940148086</v>
      </c>
      <c r="AC137">
        <v>3</v>
      </c>
      <c r="AG137">
        <f t="shared" ref="AG137:AG156" si="37">((B137-$AD$136)^2+(C137-$AE$136)^2+(D137-$AF$136)^2)^0.5</f>
        <v>6.4776538962806569</v>
      </c>
      <c r="AH137">
        <f t="shared" ref="AH137:AH156" si="38">((B137-$AD$141)^2+(C137-$AE$141)^2+(D137-$AF$141)^2)^0.5</f>
        <v>13.474255287605159</v>
      </c>
      <c r="AI137">
        <f t="shared" ref="AI137:AI156" si="39">((B137-$AD$147)^2+(C137-$AE$147)^2+(D137-$AF$147)^2)^0.5</f>
        <v>17.291616465790582</v>
      </c>
      <c r="AJ137">
        <f>((B137-$AD$149)^2+(C137-$AE$149)^2+(D137-$AF$149)^2)^0.5</f>
        <v>27.387268940148086</v>
      </c>
      <c r="AK137">
        <v>3</v>
      </c>
      <c r="AL137" s="6"/>
    </row>
    <row r="138" spans="1:38" x14ac:dyDescent="0.25">
      <c r="A138" s="5"/>
      <c r="B138" s="2">
        <v>2</v>
      </c>
      <c r="C138" s="2">
        <v>4</v>
      </c>
      <c r="D138" s="29">
        <v>30</v>
      </c>
      <c r="E138" s="10">
        <v>1</v>
      </c>
      <c r="I138">
        <f t="shared" si="24"/>
        <v>30.331501776206203</v>
      </c>
      <c r="J138">
        <f t="shared" si="25"/>
        <v>20.906009291344819</v>
      </c>
      <c r="K138">
        <f t="shared" si="26"/>
        <v>12.882885934448073</v>
      </c>
      <c r="L138">
        <f t="shared" si="27"/>
        <v>30.331501776206203</v>
      </c>
      <c r="M138">
        <v>1</v>
      </c>
      <c r="Q138">
        <f t="shared" si="28"/>
        <v>2.4494897427831779</v>
      </c>
      <c r="R138">
        <f t="shared" si="29"/>
        <v>30.331501776206203</v>
      </c>
      <c r="S138">
        <f t="shared" si="30"/>
        <v>30.331501776206203</v>
      </c>
      <c r="T138">
        <f t="shared" si="31"/>
        <v>16.172893989635867</v>
      </c>
      <c r="U138">
        <v>3</v>
      </c>
      <c r="Y138">
        <f t="shared" si="32"/>
        <v>4.4969125210773493</v>
      </c>
      <c r="Z138">
        <f t="shared" si="33"/>
        <v>30.331501776206203</v>
      </c>
      <c r="AA138">
        <f t="shared" si="34"/>
        <v>30.331501776206203</v>
      </c>
      <c r="AB138">
        <f t="shared" si="35"/>
        <v>16.172893989635867</v>
      </c>
      <c r="AC138">
        <v>3</v>
      </c>
      <c r="AG138">
        <f t="shared" si="37"/>
        <v>4.8124837662063875</v>
      </c>
      <c r="AH138">
        <f t="shared" si="38"/>
        <v>24.689178916188276</v>
      </c>
      <c r="AI138">
        <f t="shared" si="39"/>
        <v>6.0827625302982193</v>
      </c>
      <c r="AJ138">
        <f t="shared" ref="AJ138:AJ156" si="40">((B138-$AD$149)^2+(C138-$AE$149)^2+(D138-$AF$149)^2)^0.5</f>
        <v>16.172893989635867</v>
      </c>
      <c r="AK138">
        <v>3</v>
      </c>
      <c r="AL138" s="6"/>
    </row>
    <row r="139" spans="1:38" x14ac:dyDescent="0.25">
      <c r="A139" s="5"/>
      <c r="B139" s="2">
        <v>3</v>
      </c>
      <c r="C139" s="2">
        <v>6</v>
      </c>
      <c r="D139" s="29">
        <v>42</v>
      </c>
      <c r="E139" s="10">
        <v>1</v>
      </c>
      <c r="I139">
        <f t="shared" si="24"/>
        <v>42.532340636273474</v>
      </c>
      <c r="J139">
        <f t="shared" si="25"/>
        <v>8.7049129923326394</v>
      </c>
      <c r="K139">
        <f t="shared" si="26"/>
        <v>25.084233095711735</v>
      </c>
      <c r="L139">
        <f t="shared" si="27"/>
        <v>42.532340636273474</v>
      </c>
      <c r="M139">
        <v>2</v>
      </c>
      <c r="Q139">
        <f t="shared" si="28"/>
        <v>10.04987562112089</v>
      </c>
      <c r="R139">
        <f t="shared" si="29"/>
        <v>42.532340636273474</v>
      </c>
      <c r="S139">
        <f t="shared" si="30"/>
        <v>42.532340636273474</v>
      </c>
      <c r="T139">
        <f t="shared" si="31"/>
        <v>28.373623314620922</v>
      </c>
      <c r="U139">
        <v>2</v>
      </c>
      <c r="Y139">
        <f t="shared" si="32"/>
        <v>7.7387911774959308</v>
      </c>
      <c r="Z139">
        <f t="shared" si="33"/>
        <v>42.532340636273474</v>
      </c>
      <c r="AA139">
        <f t="shared" si="34"/>
        <v>42.532340636273474</v>
      </c>
      <c r="AB139">
        <f t="shared" si="35"/>
        <v>28.373623314620922</v>
      </c>
      <c r="AC139">
        <v>3</v>
      </c>
      <c r="AG139">
        <f t="shared" si="37"/>
        <v>7.4672618810377864</v>
      </c>
      <c r="AH139">
        <f t="shared" si="38"/>
        <v>12.485547200218697</v>
      </c>
      <c r="AI139">
        <f t="shared" si="39"/>
        <v>18.275666882497067</v>
      </c>
      <c r="AJ139">
        <f t="shared" si="40"/>
        <v>28.373623314620922</v>
      </c>
      <c r="AK139">
        <v>3</v>
      </c>
      <c r="AL139" s="6"/>
    </row>
    <row r="140" spans="1:38" x14ac:dyDescent="0.25">
      <c r="A140" s="5"/>
      <c r="B140" s="2">
        <v>4</v>
      </c>
      <c r="C140" s="2">
        <v>4</v>
      </c>
      <c r="D140" s="29">
        <v>28</v>
      </c>
      <c r="E140" s="10">
        <v>2</v>
      </c>
      <c r="F140">
        <f>AVERAGE(B140:B146)</f>
        <v>4</v>
      </c>
      <c r="G140">
        <f>AVERAGE(C140:C146)</f>
        <v>7.1428571428571432</v>
      </c>
      <c r="H140">
        <f>AVERAGE(D140:D146)</f>
        <v>50.571428571428569</v>
      </c>
      <c r="I140">
        <f t="shared" si="24"/>
        <v>28.565713714171402</v>
      </c>
      <c r="J140">
        <f t="shared" si="25"/>
        <v>22.789184688696306</v>
      </c>
      <c r="K140">
        <f t="shared" si="26"/>
        <v>11.245832561442484</v>
      </c>
      <c r="L140">
        <f t="shared" si="27"/>
        <v>28.565713714171402</v>
      </c>
      <c r="M140">
        <v>1</v>
      </c>
      <c r="N140">
        <f>AVERAGE(B140:B143)</f>
        <v>4</v>
      </c>
      <c r="O140">
        <f>AVERAGE(C140:C143)</f>
        <v>6.75</v>
      </c>
      <c r="P140">
        <f>AVERAGE(D140:D143)</f>
        <v>47.5</v>
      </c>
      <c r="Q140">
        <f t="shared" si="28"/>
        <v>4.2426406871192848</v>
      </c>
      <c r="R140">
        <f t="shared" si="29"/>
        <v>28.565713714171402</v>
      </c>
      <c r="S140">
        <f t="shared" si="30"/>
        <v>28.565713714171402</v>
      </c>
      <c r="T140">
        <f t="shared" si="31"/>
        <v>14.510771860931451</v>
      </c>
      <c r="U140">
        <v>1</v>
      </c>
      <c r="V140">
        <f>AVERAGE(B140:B142)</f>
        <v>3.6666666666666665</v>
      </c>
      <c r="W140">
        <f>AVERAGE(C140:C142)</f>
        <v>6</v>
      </c>
      <c r="X140">
        <f>AVERAGE(D140:D142)</f>
        <v>42.666666666666664</v>
      </c>
      <c r="Y140">
        <f t="shared" si="32"/>
        <v>6.548960901462836</v>
      </c>
      <c r="Z140">
        <f t="shared" si="33"/>
        <v>28.565713714171402</v>
      </c>
      <c r="AA140">
        <f t="shared" si="34"/>
        <v>28.565713714171402</v>
      </c>
      <c r="AB140">
        <f t="shared" si="35"/>
        <v>14.510771860931451</v>
      </c>
      <c r="AC140">
        <v>3</v>
      </c>
      <c r="AG140">
        <f t="shared" si="37"/>
        <v>6.749814812274483</v>
      </c>
      <c r="AH140">
        <f t="shared" si="38"/>
        <v>26.587382136812362</v>
      </c>
      <c r="AI140">
        <f t="shared" si="39"/>
        <v>4.5825756949558398</v>
      </c>
      <c r="AJ140">
        <f t="shared" si="40"/>
        <v>14.510771860931451</v>
      </c>
      <c r="AK140">
        <v>1</v>
      </c>
      <c r="AL140" s="6"/>
    </row>
    <row r="141" spans="1:38" x14ac:dyDescent="0.25">
      <c r="A141" s="5"/>
      <c r="B141" s="2">
        <v>4</v>
      </c>
      <c r="C141" s="2">
        <v>8</v>
      </c>
      <c r="D141" s="29">
        <v>56</v>
      </c>
      <c r="E141" s="10">
        <v>3</v>
      </c>
      <c r="I141">
        <f t="shared" si="24"/>
        <v>56.709787515031302</v>
      </c>
      <c r="J141">
        <f t="shared" si="25"/>
        <v>5.4958240176203859</v>
      </c>
      <c r="K141">
        <f t="shared" si="26"/>
        <v>39.261542888684339</v>
      </c>
      <c r="L141">
        <f t="shared" si="27"/>
        <v>56.709787515031302</v>
      </c>
      <c r="M141">
        <v>2</v>
      </c>
      <c r="N141">
        <f>AVERAGE(B141:B148)</f>
        <v>3.5</v>
      </c>
      <c r="O141">
        <f>AVERAGE(C141:C148)</f>
        <v>6.5</v>
      </c>
      <c r="P141">
        <f>AVERAGE(D141:D148)</f>
        <v>46.75</v>
      </c>
      <c r="Q141">
        <f t="shared" si="28"/>
        <v>24.207436873820409</v>
      </c>
      <c r="R141">
        <f t="shared" si="29"/>
        <v>56.709787515031302</v>
      </c>
      <c r="S141">
        <f t="shared" si="30"/>
        <v>56.709787515031302</v>
      </c>
      <c r="T141">
        <f t="shared" si="31"/>
        <v>42.550705047037702</v>
      </c>
      <c r="U141">
        <v>2</v>
      </c>
      <c r="V141">
        <f>AVERAGE(B141:B146)</f>
        <v>4</v>
      </c>
      <c r="W141">
        <f>AVERAGE(C141:C146)</f>
        <v>7.666666666666667</v>
      </c>
      <c r="X141">
        <f>AVERAGE(D141:D146)</f>
        <v>54.333333333333336</v>
      </c>
      <c r="Y141">
        <f t="shared" si="32"/>
        <v>21.913973218524799</v>
      </c>
      <c r="Z141">
        <f t="shared" si="33"/>
        <v>56.709787515031302</v>
      </c>
      <c r="AA141">
        <f t="shared" si="34"/>
        <v>56.709787515031302</v>
      </c>
      <c r="AB141">
        <f t="shared" si="35"/>
        <v>42.550705047037702</v>
      </c>
      <c r="AC141">
        <v>2</v>
      </c>
      <c r="AD141">
        <f>AVERAGE(B141:B146)</f>
        <v>4</v>
      </c>
      <c r="AE141">
        <f t="shared" ref="AE141:AF141" si="41">AVERAGE(C141:C146)</f>
        <v>7.666666666666667</v>
      </c>
      <c r="AF141">
        <f t="shared" si="41"/>
        <v>54.333333333333336</v>
      </c>
      <c r="AG141">
        <f t="shared" si="37"/>
        <v>21.632383132701769</v>
      </c>
      <c r="AH141">
        <f t="shared" si="38"/>
        <v>1.6996731711975925</v>
      </c>
      <c r="AI141">
        <f t="shared" si="39"/>
        <v>32.449961479175904</v>
      </c>
      <c r="AJ141">
        <f t="shared" si="40"/>
        <v>42.550705047037702</v>
      </c>
      <c r="AK141">
        <v>2</v>
      </c>
      <c r="AL141" s="6"/>
    </row>
    <row r="142" spans="1:38" x14ac:dyDescent="0.25">
      <c r="A142" s="5"/>
      <c r="B142" s="2">
        <v>3</v>
      </c>
      <c r="C142" s="2">
        <v>6</v>
      </c>
      <c r="D142" s="29">
        <v>44</v>
      </c>
      <c r="E142" s="10">
        <v>3</v>
      </c>
      <c r="I142">
        <f t="shared" si="24"/>
        <v>44.50842616853577</v>
      </c>
      <c r="J142">
        <f t="shared" si="25"/>
        <v>6.744612362350213</v>
      </c>
      <c r="K142">
        <f t="shared" si="26"/>
        <v>27.059540831285368</v>
      </c>
      <c r="L142">
        <f t="shared" si="27"/>
        <v>44.50842616853577</v>
      </c>
      <c r="M142">
        <v>2</v>
      </c>
      <c r="Q142">
        <f t="shared" si="28"/>
        <v>12.041594578792296</v>
      </c>
      <c r="R142">
        <f t="shared" si="29"/>
        <v>44.50842616853577</v>
      </c>
      <c r="S142">
        <f t="shared" si="30"/>
        <v>44.50842616853577</v>
      </c>
      <c r="T142">
        <f t="shared" si="31"/>
        <v>30.349011516027996</v>
      </c>
      <c r="U142">
        <v>2</v>
      </c>
      <c r="Y142">
        <f t="shared" si="32"/>
        <v>9.7239680972098785</v>
      </c>
      <c r="Z142">
        <f t="shared" si="33"/>
        <v>44.50842616853577</v>
      </c>
      <c r="AA142">
        <f t="shared" si="34"/>
        <v>44.50842616853577</v>
      </c>
      <c r="AB142">
        <f t="shared" si="35"/>
        <v>30.349011516027996</v>
      </c>
      <c r="AC142">
        <v>2</v>
      </c>
      <c r="AG142">
        <f t="shared" si="37"/>
        <v>9.4530418384771764</v>
      </c>
      <c r="AH142">
        <f t="shared" si="38"/>
        <v>10.514540197058338</v>
      </c>
      <c r="AI142">
        <f t="shared" si="39"/>
        <v>20.248456731316587</v>
      </c>
      <c r="AJ142">
        <f t="shared" si="40"/>
        <v>30.349011516027996</v>
      </c>
      <c r="AK142">
        <v>3</v>
      </c>
      <c r="AL142" s="6"/>
    </row>
    <row r="143" spans="1:38" x14ac:dyDescent="0.25">
      <c r="A143" s="5"/>
      <c r="B143" s="2">
        <v>5</v>
      </c>
      <c r="C143" s="2">
        <v>9</v>
      </c>
      <c r="D143" s="29">
        <v>62</v>
      </c>
      <c r="E143" s="10">
        <v>2</v>
      </c>
      <c r="I143">
        <f t="shared" si="24"/>
        <v>62.849025449882674</v>
      </c>
      <c r="J143">
        <f t="shared" si="25"/>
        <v>11.621584422521568</v>
      </c>
      <c r="K143">
        <f t="shared" si="26"/>
        <v>45.403400203068493</v>
      </c>
      <c r="L143">
        <f t="shared" si="27"/>
        <v>62.849025449882674</v>
      </c>
      <c r="M143">
        <v>2</v>
      </c>
      <c r="Q143">
        <f t="shared" si="28"/>
        <v>30.331501776206203</v>
      </c>
      <c r="R143">
        <f t="shared" si="29"/>
        <v>62.849025449882674</v>
      </c>
      <c r="S143">
        <f t="shared" si="30"/>
        <v>62.849025449882674</v>
      </c>
      <c r="T143">
        <f t="shared" si="31"/>
        <v>48.693557068671829</v>
      </c>
      <c r="U143">
        <v>2</v>
      </c>
      <c r="Y143">
        <f t="shared" si="32"/>
        <v>28.05153986662566</v>
      </c>
      <c r="Z143">
        <f t="shared" si="33"/>
        <v>62.849025449882674</v>
      </c>
      <c r="AA143">
        <f t="shared" si="34"/>
        <v>62.849025449882674</v>
      </c>
      <c r="AB143">
        <f t="shared" si="35"/>
        <v>48.693557068671829</v>
      </c>
      <c r="AC143">
        <v>2</v>
      </c>
      <c r="AG143">
        <f t="shared" si="37"/>
        <v>27.762564723022258</v>
      </c>
      <c r="AH143">
        <f t="shared" si="38"/>
        <v>7.8457348639598781</v>
      </c>
      <c r="AI143">
        <f t="shared" si="39"/>
        <v>38.587562763149478</v>
      </c>
      <c r="AJ143">
        <f t="shared" si="40"/>
        <v>48.693557068671829</v>
      </c>
      <c r="AK143">
        <v>2</v>
      </c>
      <c r="AL143" s="6"/>
    </row>
    <row r="144" spans="1:38" x14ac:dyDescent="0.25">
      <c r="A144" s="5"/>
      <c r="B144" s="2">
        <v>5</v>
      </c>
      <c r="C144" s="2">
        <v>9</v>
      </c>
      <c r="D144" s="29">
        <v>64</v>
      </c>
      <c r="E144" s="10">
        <v>2</v>
      </c>
      <c r="I144">
        <f t="shared" si="24"/>
        <v>64.822835482567413</v>
      </c>
      <c r="J144">
        <f t="shared" si="25"/>
        <v>13.59321559470318</v>
      </c>
      <c r="K144">
        <f t="shared" si="26"/>
        <v>47.37582453108336</v>
      </c>
      <c r="L144">
        <f t="shared" si="27"/>
        <v>64.822835482567413</v>
      </c>
      <c r="M144">
        <v>2</v>
      </c>
      <c r="Q144">
        <f t="shared" si="28"/>
        <v>32.310988842807021</v>
      </c>
      <c r="R144">
        <f t="shared" si="29"/>
        <v>64.822835482567413</v>
      </c>
      <c r="S144">
        <f t="shared" si="30"/>
        <v>64.822835482567413</v>
      </c>
      <c r="T144">
        <f t="shared" si="31"/>
        <v>50.666186949483382</v>
      </c>
      <c r="U144">
        <v>2</v>
      </c>
      <c r="Y144">
        <f t="shared" si="32"/>
        <v>30.025914733036117</v>
      </c>
      <c r="Z144">
        <f t="shared" si="33"/>
        <v>64.822835482567413</v>
      </c>
      <c r="AA144">
        <f t="shared" si="34"/>
        <v>64.822835482567413</v>
      </c>
      <c r="AB144">
        <f t="shared" si="35"/>
        <v>50.666186949483382</v>
      </c>
      <c r="AC144">
        <v>2</v>
      </c>
      <c r="AG144">
        <f t="shared" si="37"/>
        <v>29.738190933545368</v>
      </c>
      <c r="AH144">
        <f t="shared" si="38"/>
        <v>9.8092926463747716</v>
      </c>
      <c r="AI144">
        <f t="shared" si="39"/>
        <v>40.558599581346492</v>
      </c>
      <c r="AJ144">
        <f t="shared" si="40"/>
        <v>50.666186949483382</v>
      </c>
      <c r="AK144">
        <v>2</v>
      </c>
      <c r="AL144" s="6"/>
    </row>
    <row r="145" spans="1:38" x14ac:dyDescent="0.25">
      <c r="A145" s="5"/>
      <c r="B145" s="2">
        <v>3</v>
      </c>
      <c r="C145" s="2">
        <v>6</v>
      </c>
      <c r="D145" s="29">
        <v>44</v>
      </c>
      <c r="E145" s="10">
        <v>1</v>
      </c>
      <c r="I145">
        <f t="shared" si="24"/>
        <v>44.50842616853577</v>
      </c>
      <c r="J145">
        <f t="shared" si="25"/>
        <v>6.744612362350213</v>
      </c>
      <c r="K145">
        <f t="shared" si="26"/>
        <v>27.059540831285368</v>
      </c>
      <c r="L145">
        <f t="shared" si="27"/>
        <v>44.50842616853577</v>
      </c>
      <c r="M145">
        <v>2</v>
      </c>
      <c r="Q145">
        <f t="shared" si="28"/>
        <v>12.041594578792296</v>
      </c>
      <c r="R145">
        <f t="shared" si="29"/>
        <v>44.50842616853577</v>
      </c>
      <c r="S145">
        <f t="shared" si="30"/>
        <v>44.50842616853577</v>
      </c>
      <c r="T145">
        <f t="shared" si="31"/>
        <v>30.349011516027996</v>
      </c>
      <c r="U145">
        <v>2</v>
      </c>
      <c r="Y145">
        <f t="shared" si="32"/>
        <v>9.7239680972098785</v>
      </c>
      <c r="Z145">
        <f t="shared" si="33"/>
        <v>44.50842616853577</v>
      </c>
      <c r="AA145">
        <f t="shared" si="34"/>
        <v>44.50842616853577</v>
      </c>
      <c r="AB145">
        <f t="shared" si="35"/>
        <v>30.349011516027996</v>
      </c>
      <c r="AC145">
        <v>2</v>
      </c>
      <c r="AG145">
        <f t="shared" si="37"/>
        <v>9.4530418384771764</v>
      </c>
      <c r="AH145">
        <f t="shared" si="38"/>
        <v>10.514540197058338</v>
      </c>
      <c r="AI145">
        <f t="shared" si="39"/>
        <v>20.248456731316587</v>
      </c>
      <c r="AJ145">
        <f t="shared" si="40"/>
        <v>30.349011516027996</v>
      </c>
      <c r="AK145">
        <v>3</v>
      </c>
      <c r="AL145" s="6"/>
    </row>
    <row r="146" spans="1:38" x14ac:dyDescent="0.25">
      <c r="A146" s="5"/>
      <c r="B146" s="2">
        <v>4</v>
      </c>
      <c r="C146" s="2">
        <v>8</v>
      </c>
      <c r="D146" s="29">
        <v>56</v>
      </c>
      <c r="E146" s="10">
        <v>1</v>
      </c>
      <c r="I146">
        <f t="shared" si="24"/>
        <v>56.709787515031302</v>
      </c>
      <c r="J146">
        <f t="shared" si="25"/>
        <v>5.4958240176203859</v>
      </c>
      <c r="K146">
        <f t="shared" si="26"/>
        <v>39.261542888684339</v>
      </c>
      <c r="L146">
        <f t="shared" si="27"/>
        <v>56.709787515031302</v>
      </c>
      <c r="M146">
        <v>2</v>
      </c>
      <c r="Q146">
        <f t="shared" si="28"/>
        <v>24.207436873820409</v>
      </c>
      <c r="R146">
        <f t="shared" si="29"/>
        <v>56.709787515031302</v>
      </c>
      <c r="S146">
        <f t="shared" si="30"/>
        <v>56.709787515031302</v>
      </c>
      <c r="T146">
        <f t="shared" si="31"/>
        <v>42.550705047037702</v>
      </c>
      <c r="U146">
        <v>2</v>
      </c>
      <c r="Y146">
        <f t="shared" si="32"/>
        <v>21.913973218524799</v>
      </c>
      <c r="Z146">
        <f t="shared" si="33"/>
        <v>56.709787515031302</v>
      </c>
      <c r="AA146">
        <f t="shared" si="34"/>
        <v>56.709787515031302</v>
      </c>
      <c r="AB146">
        <f t="shared" si="35"/>
        <v>42.550705047037702</v>
      </c>
      <c r="AC146">
        <v>2</v>
      </c>
      <c r="AG146">
        <f t="shared" si="37"/>
        <v>21.632383132701769</v>
      </c>
      <c r="AH146">
        <f t="shared" si="38"/>
        <v>1.6996731711975925</v>
      </c>
      <c r="AI146">
        <f t="shared" si="39"/>
        <v>32.449961479175904</v>
      </c>
      <c r="AJ146">
        <f t="shared" si="40"/>
        <v>42.550705047037702</v>
      </c>
      <c r="AK146">
        <v>2</v>
      </c>
      <c r="AL146" s="6"/>
    </row>
    <row r="147" spans="1:38" x14ac:dyDescent="0.25">
      <c r="A147" s="5"/>
      <c r="B147" s="2">
        <v>2</v>
      </c>
      <c r="C147" s="2">
        <v>3</v>
      </c>
      <c r="D147" s="29">
        <v>24</v>
      </c>
      <c r="E147" s="10">
        <v>1</v>
      </c>
      <c r="F147">
        <f>AVERAGE(B147:B154)</f>
        <v>1.125</v>
      </c>
      <c r="G147">
        <f>AVERAGE(C147:C154)</f>
        <v>2.375</v>
      </c>
      <c r="H147">
        <f>AVERAGE(D147:D154)</f>
        <v>17.25</v>
      </c>
      <c r="I147">
        <f t="shared" si="24"/>
        <v>24.269322199023193</v>
      </c>
      <c r="J147">
        <f t="shared" si="25"/>
        <v>26.966721744265708</v>
      </c>
      <c r="K147">
        <f t="shared" si="26"/>
        <v>6.835111557246158</v>
      </c>
      <c r="L147">
        <f t="shared" si="27"/>
        <v>24.269322199023193</v>
      </c>
      <c r="M147">
        <v>1</v>
      </c>
      <c r="Q147">
        <f t="shared" si="28"/>
        <v>8.3066238629180749</v>
      </c>
      <c r="R147">
        <f t="shared" si="29"/>
        <v>24.269322199023193</v>
      </c>
      <c r="S147">
        <f t="shared" si="30"/>
        <v>24.269322199023193</v>
      </c>
      <c r="T147">
        <f t="shared" si="31"/>
        <v>10.127314550264547</v>
      </c>
      <c r="U147">
        <v>1</v>
      </c>
      <c r="Y147">
        <f t="shared" si="32"/>
        <v>10.546194679704252</v>
      </c>
      <c r="Z147">
        <f t="shared" si="33"/>
        <v>24.269322199023193</v>
      </c>
      <c r="AA147">
        <f t="shared" si="34"/>
        <v>24.269322199023193</v>
      </c>
      <c r="AB147">
        <f t="shared" si="35"/>
        <v>10.127314550264547</v>
      </c>
      <c r="AC147">
        <v>1</v>
      </c>
      <c r="AD147">
        <f>AVERAGE(B147:B148)</f>
        <v>2</v>
      </c>
      <c r="AE147">
        <f t="shared" ref="AE147:AF147" si="42">AVERAGE(C147:C148)</f>
        <v>3</v>
      </c>
      <c r="AF147">
        <f t="shared" si="42"/>
        <v>24</v>
      </c>
      <c r="AG147">
        <f t="shared" si="37"/>
        <v>10.833282051160674</v>
      </c>
      <c r="AH147">
        <f t="shared" si="38"/>
        <v>30.755306678504915</v>
      </c>
      <c r="AI147">
        <f>((B147-$AD$147)^2+(C147-$AE$147)^2+(D147-$AF$147)^2)^0.5</f>
        <v>0</v>
      </c>
      <c r="AJ147">
        <f t="shared" si="40"/>
        <v>10.127314550264547</v>
      </c>
      <c r="AK147">
        <v>1</v>
      </c>
      <c r="AL147" s="6"/>
    </row>
    <row r="148" spans="1:38" x14ac:dyDescent="0.25">
      <c r="A148" s="5"/>
      <c r="B148" s="2">
        <v>2</v>
      </c>
      <c r="C148" s="2">
        <v>3</v>
      </c>
      <c r="D148" s="29">
        <v>24</v>
      </c>
      <c r="E148" s="10">
        <v>0</v>
      </c>
      <c r="I148">
        <f t="shared" si="24"/>
        <v>24.269322199023193</v>
      </c>
      <c r="J148">
        <f t="shared" si="25"/>
        <v>26.966721744265708</v>
      </c>
      <c r="K148">
        <f t="shared" si="26"/>
        <v>6.835111557246158</v>
      </c>
      <c r="L148">
        <f t="shared" si="27"/>
        <v>24.269322199023193</v>
      </c>
      <c r="M148">
        <v>1</v>
      </c>
      <c r="Q148">
        <f t="shared" si="28"/>
        <v>8.3066238629180749</v>
      </c>
      <c r="R148">
        <f t="shared" si="29"/>
        <v>24.269322199023193</v>
      </c>
      <c r="S148">
        <f t="shared" si="30"/>
        <v>24.269322199023193</v>
      </c>
      <c r="T148">
        <f t="shared" si="31"/>
        <v>10.127314550264547</v>
      </c>
      <c r="U148">
        <v>1</v>
      </c>
      <c r="Y148">
        <f t="shared" si="32"/>
        <v>10.546194679704252</v>
      </c>
      <c r="Z148">
        <f t="shared" si="33"/>
        <v>24.269322199023193</v>
      </c>
      <c r="AA148">
        <f t="shared" si="34"/>
        <v>24.269322199023193</v>
      </c>
      <c r="AB148">
        <f t="shared" si="35"/>
        <v>10.127314550264547</v>
      </c>
      <c r="AC148">
        <v>1</v>
      </c>
      <c r="AG148">
        <f t="shared" si="37"/>
        <v>10.833282051160674</v>
      </c>
      <c r="AH148">
        <f t="shared" si="38"/>
        <v>30.755306678504915</v>
      </c>
      <c r="AI148">
        <f t="shared" si="39"/>
        <v>0</v>
      </c>
      <c r="AJ148">
        <f t="shared" si="40"/>
        <v>10.127314550264547</v>
      </c>
      <c r="AK148">
        <v>1</v>
      </c>
      <c r="AL148" s="6"/>
    </row>
    <row r="149" spans="1:38" x14ac:dyDescent="0.25">
      <c r="A149" s="5"/>
      <c r="B149" s="2">
        <v>1</v>
      </c>
      <c r="C149" s="2">
        <v>3</v>
      </c>
      <c r="D149" s="29">
        <v>19</v>
      </c>
      <c r="E149" s="10">
        <v>3</v>
      </c>
      <c r="F149">
        <f>AVERAGE(B149:B152)</f>
        <v>1</v>
      </c>
      <c r="G149">
        <f>AVERAGE(C149:C152)</f>
        <v>2.5</v>
      </c>
      <c r="H149">
        <f>AVERAGE(D149:D152)</f>
        <v>17.75</v>
      </c>
      <c r="I149">
        <f t="shared" si="24"/>
        <v>19.261360284258224</v>
      </c>
      <c r="J149">
        <f t="shared" si="25"/>
        <v>31.983095024511599</v>
      </c>
      <c r="K149">
        <f t="shared" si="26"/>
        <v>1.8624580532189174</v>
      </c>
      <c r="L149">
        <f t="shared" si="27"/>
        <v>19.261360284258224</v>
      </c>
      <c r="M149">
        <v>0</v>
      </c>
      <c r="N149">
        <f>AVERAGE(B149:B156)</f>
        <v>0.75</v>
      </c>
      <c r="O149">
        <f>AVERAGE(C149:C156)</f>
        <v>2</v>
      </c>
      <c r="P149">
        <f>AVERAGE(D149:D156)</f>
        <v>14</v>
      </c>
      <c r="Q149">
        <f t="shared" si="28"/>
        <v>13.30413469565007</v>
      </c>
      <c r="R149">
        <f t="shared" si="29"/>
        <v>19.261360284258224</v>
      </c>
      <c r="S149">
        <f t="shared" si="30"/>
        <v>19.261360284258224</v>
      </c>
      <c r="T149">
        <f t="shared" si="31"/>
        <v>5.1051444641655346</v>
      </c>
      <c r="U149">
        <v>0</v>
      </c>
      <c r="V149">
        <f>AVERAGE(B149:B156)</f>
        <v>0.75</v>
      </c>
      <c r="W149">
        <f>AVERAGE(C149:C156)</f>
        <v>2</v>
      </c>
      <c r="X149">
        <f>AVERAGE(D149:D156)</f>
        <v>14</v>
      </c>
      <c r="Y149">
        <f t="shared" si="32"/>
        <v>15.552777529717607</v>
      </c>
      <c r="Z149">
        <f t="shared" si="33"/>
        <v>19.261360284258224</v>
      </c>
      <c r="AA149">
        <f t="shared" si="34"/>
        <v>19.261360284258224</v>
      </c>
      <c r="AB149">
        <f t="shared" si="35"/>
        <v>5.1051444641655346</v>
      </c>
      <c r="AC149">
        <v>0</v>
      </c>
      <c r="AD149">
        <f>AVERAGE(B149:B156)</f>
        <v>0.75</v>
      </c>
      <c r="AE149">
        <f t="shared" ref="AE149:AF149" si="43">AVERAGE(C149:C156)</f>
        <v>2</v>
      </c>
      <c r="AF149">
        <f t="shared" si="43"/>
        <v>14</v>
      </c>
      <c r="AG149">
        <f t="shared" si="37"/>
        <v>15.854336946085132</v>
      </c>
      <c r="AH149">
        <f t="shared" si="38"/>
        <v>35.766216213379664</v>
      </c>
      <c r="AI149">
        <f t="shared" si="39"/>
        <v>5.0990195135927845</v>
      </c>
      <c r="AJ149">
        <f t="shared" si="40"/>
        <v>5.1051444641655346</v>
      </c>
      <c r="AK149">
        <v>1</v>
      </c>
      <c r="AL149" s="6"/>
    </row>
    <row r="150" spans="1:38" x14ac:dyDescent="0.25">
      <c r="A150" s="5"/>
      <c r="B150" s="2">
        <v>1</v>
      </c>
      <c r="C150" s="2">
        <v>2</v>
      </c>
      <c r="D150" s="29">
        <v>17</v>
      </c>
      <c r="E150" s="10">
        <v>3</v>
      </c>
      <c r="I150">
        <f t="shared" si="24"/>
        <v>17.146428199482248</v>
      </c>
      <c r="J150">
        <f t="shared" si="25"/>
        <v>34.095304602222974</v>
      </c>
      <c r="K150">
        <f t="shared" si="26"/>
        <v>0.46770717334674267</v>
      </c>
      <c r="L150">
        <f t="shared" si="27"/>
        <v>17.146428199482248</v>
      </c>
      <c r="M150">
        <v>0</v>
      </c>
      <c r="Q150">
        <f t="shared" si="28"/>
        <v>15.427248620541512</v>
      </c>
      <c r="R150">
        <f t="shared" si="29"/>
        <v>17.146428199482248</v>
      </c>
      <c r="S150">
        <f t="shared" si="30"/>
        <v>17.146428199482248</v>
      </c>
      <c r="T150">
        <f t="shared" si="31"/>
        <v>3.0103986446980739</v>
      </c>
      <c r="U150">
        <v>0</v>
      </c>
      <c r="Y150">
        <f t="shared" si="32"/>
        <v>17.669811040931432</v>
      </c>
      <c r="Z150">
        <f t="shared" si="33"/>
        <v>17.146428199482248</v>
      </c>
      <c r="AA150">
        <f t="shared" si="34"/>
        <v>17.146428199482248</v>
      </c>
      <c r="AB150">
        <f t="shared" si="35"/>
        <v>3.0103986446980739</v>
      </c>
      <c r="AC150">
        <v>0</v>
      </c>
      <c r="AG150">
        <f t="shared" si="37"/>
        <v>17.965522536235902</v>
      </c>
      <c r="AH150">
        <f t="shared" si="38"/>
        <v>37.879927255591305</v>
      </c>
      <c r="AI150">
        <f t="shared" si="39"/>
        <v>7.1414284285428504</v>
      </c>
      <c r="AJ150">
        <f t="shared" si="40"/>
        <v>3.0103986446980739</v>
      </c>
      <c r="AK150">
        <v>0</v>
      </c>
      <c r="AL150" s="6"/>
    </row>
    <row r="151" spans="1:38" x14ac:dyDescent="0.25">
      <c r="A151" s="5"/>
      <c r="B151" s="2">
        <v>1</v>
      </c>
      <c r="C151" s="2">
        <v>3</v>
      </c>
      <c r="D151" s="29">
        <v>18</v>
      </c>
      <c r="E151" s="10">
        <v>2</v>
      </c>
      <c r="I151">
        <f t="shared" si="24"/>
        <v>18.275666882497067</v>
      </c>
      <c r="J151">
        <f t="shared" si="25"/>
        <v>32.970611527385955</v>
      </c>
      <c r="K151">
        <f t="shared" si="26"/>
        <v>0.98425098425147639</v>
      </c>
      <c r="L151">
        <f t="shared" si="27"/>
        <v>18.275666882497067</v>
      </c>
      <c r="M151">
        <v>0</v>
      </c>
      <c r="Q151">
        <f t="shared" si="28"/>
        <v>14.282856857085701</v>
      </c>
      <c r="R151">
        <f t="shared" si="29"/>
        <v>18.275666882497067</v>
      </c>
      <c r="S151">
        <f t="shared" si="30"/>
        <v>18.275666882497067</v>
      </c>
      <c r="T151">
        <f t="shared" si="31"/>
        <v>4.1306779104645761</v>
      </c>
      <c r="U151">
        <v>0</v>
      </c>
      <c r="Y151">
        <f t="shared" si="32"/>
        <v>16.539514973407037</v>
      </c>
      <c r="Z151">
        <f t="shared" si="33"/>
        <v>18.275666882497067</v>
      </c>
      <c r="AA151">
        <f t="shared" si="34"/>
        <v>18.275666882497067</v>
      </c>
      <c r="AB151">
        <f t="shared" si="35"/>
        <v>4.1306779104645761</v>
      </c>
      <c r="AC151">
        <v>0</v>
      </c>
      <c r="AG151">
        <f t="shared" si="37"/>
        <v>16.839239887833418</v>
      </c>
      <c r="AH151">
        <f t="shared" si="38"/>
        <v>36.754440396894758</v>
      </c>
      <c r="AI151">
        <f t="shared" si="39"/>
        <v>6.0827625302982193</v>
      </c>
      <c r="AJ151">
        <f t="shared" si="40"/>
        <v>4.1306779104645761</v>
      </c>
      <c r="AK151">
        <v>0</v>
      </c>
      <c r="AL151" s="6"/>
    </row>
    <row r="152" spans="1:38" x14ac:dyDescent="0.25">
      <c r="A152" s="5"/>
      <c r="B152" s="2">
        <v>1</v>
      </c>
      <c r="C152" s="2">
        <v>2</v>
      </c>
      <c r="D152" s="29">
        <v>17</v>
      </c>
      <c r="E152" s="10">
        <v>2</v>
      </c>
      <c r="I152">
        <f t="shared" si="24"/>
        <v>17.146428199482248</v>
      </c>
      <c r="J152">
        <f t="shared" si="25"/>
        <v>34.095304602222974</v>
      </c>
      <c r="K152">
        <f t="shared" si="26"/>
        <v>0.46770717334674267</v>
      </c>
      <c r="L152">
        <f t="shared" si="27"/>
        <v>17.146428199482248</v>
      </c>
      <c r="M152">
        <v>0</v>
      </c>
      <c r="Q152">
        <f t="shared" si="28"/>
        <v>15.427248620541512</v>
      </c>
      <c r="R152">
        <f t="shared" si="29"/>
        <v>17.146428199482248</v>
      </c>
      <c r="S152">
        <f t="shared" si="30"/>
        <v>17.146428199482248</v>
      </c>
      <c r="T152">
        <f t="shared" si="31"/>
        <v>3.0103986446980739</v>
      </c>
      <c r="U152">
        <v>0</v>
      </c>
      <c r="Y152">
        <f t="shared" si="32"/>
        <v>17.669811040931432</v>
      </c>
      <c r="Z152">
        <f t="shared" si="33"/>
        <v>17.146428199482248</v>
      </c>
      <c r="AA152">
        <f t="shared" si="34"/>
        <v>17.146428199482248</v>
      </c>
      <c r="AB152">
        <f t="shared" si="35"/>
        <v>3.0103986446980739</v>
      </c>
      <c r="AC152">
        <v>0</v>
      </c>
      <c r="AG152">
        <f t="shared" si="37"/>
        <v>17.965522536235902</v>
      </c>
      <c r="AH152">
        <f t="shared" si="38"/>
        <v>37.879927255591305</v>
      </c>
      <c r="AI152">
        <f t="shared" si="39"/>
        <v>7.1414284285428504</v>
      </c>
      <c r="AJ152">
        <f t="shared" si="40"/>
        <v>3.0103986446980739</v>
      </c>
      <c r="AK152">
        <v>0</v>
      </c>
      <c r="AL152" s="6"/>
    </row>
    <row r="153" spans="1:38" x14ac:dyDescent="0.25">
      <c r="A153" s="5"/>
      <c r="B153" s="2">
        <v>1</v>
      </c>
      <c r="C153" s="2">
        <v>3</v>
      </c>
      <c r="D153" s="29">
        <v>18</v>
      </c>
      <c r="E153" s="10">
        <v>1</v>
      </c>
      <c r="I153">
        <f t="shared" si="24"/>
        <v>18.275666882497067</v>
      </c>
      <c r="J153">
        <f t="shared" si="25"/>
        <v>32.970611527385955</v>
      </c>
      <c r="K153">
        <f t="shared" si="26"/>
        <v>0.98425098425147639</v>
      </c>
      <c r="L153">
        <f t="shared" si="27"/>
        <v>18.275666882497067</v>
      </c>
      <c r="M153">
        <v>0</v>
      </c>
      <c r="Q153">
        <f t="shared" si="28"/>
        <v>14.282856857085701</v>
      </c>
      <c r="R153">
        <f t="shared" si="29"/>
        <v>18.275666882497067</v>
      </c>
      <c r="S153">
        <f t="shared" si="30"/>
        <v>18.275666882497067</v>
      </c>
      <c r="T153">
        <f t="shared" si="31"/>
        <v>4.1306779104645761</v>
      </c>
      <c r="U153">
        <v>0</v>
      </c>
      <c r="Y153">
        <f t="shared" si="32"/>
        <v>16.539514973407037</v>
      </c>
      <c r="Z153">
        <f t="shared" si="33"/>
        <v>18.275666882497067</v>
      </c>
      <c r="AA153">
        <f t="shared" si="34"/>
        <v>18.275666882497067</v>
      </c>
      <c r="AB153">
        <f t="shared" si="35"/>
        <v>4.1306779104645761</v>
      </c>
      <c r="AC153">
        <v>0</v>
      </c>
      <c r="AG153">
        <f t="shared" si="37"/>
        <v>16.839239887833418</v>
      </c>
      <c r="AH153">
        <f t="shared" si="38"/>
        <v>36.754440396894758</v>
      </c>
      <c r="AI153">
        <f t="shared" si="39"/>
        <v>6.0827625302982193</v>
      </c>
      <c r="AJ153">
        <f t="shared" si="40"/>
        <v>4.1306779104645761</v>
      </c>
      <c r="AK153">
        <v>0</v>
      </c>
      <c r="AL153" s="6"/>
    </row>
    <row r="154" spans="1:38" x14ac:dyDescent="0.25">
      <c r="A154" s="5"/>
      <c r="B154" s="2">
        <v>0</v>
      </c>
      <c r="C154" s="2">
        <v>0</v>
      </c>
      <c r="D154" s="29">
        <v>1</v>
      </c>
      <c r="E154" s="10">
        <v>1</v>
      </c>
      <c r="I154">
        <f t="shared" si="24"/>
        <v>1</v>
      </c>
      <c r="J154">
        <f t="shared" si="25"/>
        <v>50.24287948332092</v>
      </c>
      <c r="K154">
        <f t="shared" si="26"/>
        <v>16.46112845463518</v>
      </c>
      <c r="L154">
        <f t="shared" si="27"/>
        <v>1</v>
      </c>
      <c r="M154">
        <v>0</v>
      </c>
      <c r="Q154">
        <f t="shared" si="28"/>
        <v>31.54362059117501</v>
      </c>
      <c r="R154">
        <f t="shared" si="29"/>
        <v>1</v>
      </c>
      <c r="S154">
        <f t="shared" si="30"/>
        <v>1</v>
      </c>
      <c r="T154">
        <f t="shared" si="31"/>
        <v>13.174312126255398</v>
      </c>
      <c r="U154">
        <v>0</v>
      </c>
      <c r="Y154">
        <f t="shared" si="32"/>
        <v>33.811569354619174</v>
      </c>
      <c r="Z154">
        <f t="shared" si="33"/>
        <v>1</v>
      </c>
      <c r="AA154">
        <f t="shared" si="34"/>
        <v>1</v>
      </c>
      <c r="AB154">
        <f t="shared" si="35"/>
        <v>13.174312126255398</v>
      </c>
      <c r="AC154">
        <v>0</v>
      </c>
      <c r="AG154">
        <f t="shared" si="37"/>
        <v>34.102199342564404</v>
      </c>
      <c r="AH154">
        <f t="shared" si="38"/>
        <v>54.029827153362454</v>
      </c>
      <c r="AI154">
        <f t="shared" si="39"/>
        <v>23.280893453645632</v>
      </c>
      <c r="AJ154">
        <f t="shared" si="40"/>
        <v>13.174312126255398</v>
      </c>
      <c r="AK154">
        <v>0</v>
      </c>
      <c r="AL154" s="6"/>
    </row>
    <row r="155" spans="1:38" x14ac:dyDescent="0.25">
      <c r="A155" s="5"/>
      <c r="B155" s="2">
        <v>1</v>
      </c>
      <c r="C155" s="2">
        <v>2</v>
      </c>
      <c r="D155" s="29">
        <v>17</v>
      </c>
      <c r="E155" s="10">
        <v>1</v>
      </c>
      <c r="I155">
        <f t="shared" si="24"/>
        <v>17.146428199482248</v>
      </c>
      <c r="J155">
        <f t="shared" si="25"/>
        <v>34.095304602222974</v>
      </c>
      <c r="K155">
        <f t="shared" si="26"/>
        <v>0.46770717334674267</v>
      </c>
      <c r="L155">
        <f t="shared" si="27"/>
        <v>17.146428199482248</v>
      </c>
      <c r="M155">
        <v>0</v>
      </c>
      <c r="Q155">
        <f t="shared" si="28"/>
        <v>15.427248620541512</v>
      </c>
      <c r="R155">
        <f t="shared" si="29"/>
        <v>17.146428199482248</v>
      </c>
      <c r="S155">
        <f t="shared" si="30"/>
        <v>17.146428199482248</v>
      </c>
      <c r="T155">
        <f t="shared" si="31"/>
        <v>3.0103986446980739</v>
      </c>
      <c r="U155">
        <v>0</v>
      </c>
      <c r="Y155">
        <f t="shared" si="32"/>
        <v>17.669811040931432</v>
      </c>
      <c r="Z155">
        <f t="shared" si="33"/>
        <v>17.146428199482248</v>
      </c>
      <c r="AA155">
        <f t="shared" si="34"/>
        <v>17.146428199482248</v>
      </c>
      <c r="AB155">
        <f t="shared" si="35"/>
        <v>3.0103986446980739</v>
      </c>
      <c r="AC155">
        <v>0</v>
      </c>
      <c r="AG155">
        <f t="shared" si="37"/>
        <v>17.965522536235902</v>
      </c>
      <c r="AH155">
        <f t="shared" si="38"/>
        <v>37.879927255591305</v>
      </c>
      <c r="AI155">
        <f t="shared" si="39"/>
        <v>7.1414284285428504</v>
      </c>
      <c r="AJ155">
        <f t="shared" si="40"/>
        <v>3.0103986446980739</v>
      </c>
      <c r="AK155">
        <v>0</v>
      </c>
      <c r="AL155" s="6"/>
    </row>
    <row r="156" spans="1:38" x14ac:dyDescent="0.25">
      <c r="A156" s="5"/>
      <c r="B156" s="2">
        <v>0</v>
      </c>
      <c r="C156" s="2">
        <v>1</v>
      </c>
      <c r="D156" s="29">
        <v>5</v>
      </c>
      <c r="E156" s="10">
        <v>0</v>
      </c>
      <c r="F156">
        <f>AVERAGE(B156:B157)</f>
        <v>0</v>
      </c>
      <c r="G156">
        <f>AVERAGE(C156:C157)</f>
        <v>1</v>
      </c>
      <c r="H156">
        <f>AVERAGE(D156:D157)</f>
        <v>5</v>
      </c>
      <c r="I156">
        <f t="shared" si="24"/>
        <v>5.0990195135927845</v>
      </c>
      <c r="J156">
        <f t="shared" si="25"/>
        <v>46.157229075393673</v>
      </c>
      <c r="K156">
        <f t="shared" si="26"/>
        <v>12.378156163177131</v>
      </c>
      <c r="L156">
        <f t="shared" si="27"/>
        <v>5.0990195135927845</v>
      </c>
      <c r="M156">
        <v>0</v>
      </c>
      <c r="Q156">
        <f t="shared" si="28"/>
        <v>27.459060435491963</v>
      </c>
      <c r="R156">
        <f t="shared" si="29"/>
        <v>5.0990195135927845</v>
      </c>
      <c r="S156">
        <f t="shared" si="30"/>
        <v>5.0990195135927845</v>
      </c>
      <c r="T156">
        <f t="shared" si="31"/>
        <v>9.0863909226931234</v>
      </c>
      <c r="U156">
        <v>0</v>
      </c>
      <c r="Y156">
        <f t="shared" si="32"/>
        <v>29.724662412810606</v>
      </c>
      <c r="Z156">
        <f t="shared" si="33"/>
        <v>5.0990195135927845</v>
      </c>
      <c r="AA156">
        <f t="shared" si="34"/>
        <v>5.0990195135927845</v>
      </c>
      <c r="AB156">
        <f t="shared" si="35"/>
        <v>9.0863909226931234</v>
      </c>
      <c r="AC156">
        <v>0</v>
      </c>
      <c r="AG156">
        <f t="shared" si="37"/>
        <v>30.019327107715124</v>
      </c>
      <c r="AH156">
        <f t="shared" si="38"/>
        <v>49.942188800874781</v>
      </c>
      <c r="AI156">
        <f t="shared" si="39"/>
        <v>19.209372712298546</v>
      </c>
      <c r="AJ156">
        <f t="shared" si="40"/>
        <v>9.0863909226931234</v>
      </c>
      <c r="AK156">
        <v>0</v>
      </c>
      <c r="AL156" s="6"/>
    </row>
    <row r="157" spans="1:38" x14ac:dyDescent="0.25">
      <c r="A157" s="5"/>
      <c r="AL157" s="6"/>
    </row>
    <row r="158" spans="1:38" x14ac:dyDescent="0.25">
      <c r="A158" s="5"/>
      <c r="AL158" s="6"/>
    </row>
    <row r="159" spans="1:38" x14ac:dyDescent="0.25">
      <c r="A159" s="5"/>
      <c r="AL159" s="6"/>
    </row>
    <row r="160" spans="1:38" x14ac:dyDescent="0.25">
      <c r="A160" s="5"/>
      <c r="B160" s="41" t="s">
        <v>80</v>
      </c>
      <c r="C160" s="41" t="s">
        <v>75</v>
      </c>
      <c r="D160" s="41" t="s">
        <v>74</v>
      </c>
      <c r="E160" s="41" t="s">
        <v>76</v>
      </c>
      <c r="F160" s="41" t="s">
        <v>81</v>
      </c>
      <c r="AL160" s="6"/>
    </row>
    <row r="161" spans="1:38" x14ac:dyDescent="0.25">
      <c r="A161" s="5"/>
      <c r="B161" s="10">
        <v>3</v>
      </c>
      <c r="C161" s="10">
        <v>3</v>
      </c>
      <c r="D161" s="10">
        <v>3</v>
      </c>
      <c r="E161" s="10">
        <v>3</v>
      </c>
      <c r="F161" s="10">
        <v>3</v>
      </c>
      <c r="AL161" s="6"/>
    </row>
    <row r="162" spans="1:38" x14ac:dyDescent="0.25">
      <c r="A162" s="5"/>
      <c r="B162" s="10">
        <v>3</v>
      </c>
      <c r="C162" s="10">
        <v>2</v>
      </c>
      <c r="D162" s="10">
        <v>3</v>
      </c>
      <c r="E162" s="10">
        <v>3</v>
      </c>
      <c r="F162" s="10">
        <v>3</v>
      </c>
      <c r="AL162" s="6"/>
    </row>
    <row r="163" spans="1:38" x14ac:dyDescent="0.25">
      <c r="A163" s="5"/>
      <c r="B163" s="10">
        <v>3</v>
      </c>
      <c r="C163" s="10">
        <v>2</v>
      </c>
      <c r="D163" s="10">
        <v>3</v>
      </c>
      <c r="E163" s="10">
        <v>3</v>
      </c>
      <c r="F163" s="10">
        <v>3</v>
      </c>
      <c r="AL163" s="6"/>
    </row>
    <row r="164" spans="1:38" x14ac:dyDescent="0.25">
      <c r="A164" s="5"/>
      <c r="B164" s="10">
        <v>3</v>
      </c>
      <c r="C164" s="10">
        <v>2</v>
      </c>
      <c r="D164" s="10">
        <v>2</v>
      </c>
      <c r="E164" s="10">
        <v>3</v>
      </c>
      <c r="F164" s="10">
        <v>3</v>
      </c>
      <c r="AL164" s="6"/>
    </row>
    <row r="165" spans="1:38" x14ac:dyDescent="0.25">
      <c r="A165" s="5"/>
      <c r="B165" s="10">
        <v>2</v>
      </c>
      <c r="C165" s="10">
        <v>2</v>
      </c>
      <c r="D165" s="10">
        <v>2</v>
      </c>
      <c r="E165" s="10">
        <v>3</v>
      </c>
      <c r="F165" s="10">
        <v>3</v>
      </c>
      <c r="AL165" s="6"/>
    </row>
    <row r="166" spans="1:38" x14ac:dyDescent="0.25">
      <c r="A166" s="5"/>
      <c r="B166" s="10">
        <v>2</v>
      </c>
      <c r="C166" s="10">
        <v>2</v>
      </c>
      <c r="D166" s="10">
        <v>2</v>
      </c>
      <c r="E166" s="10">
        <v>2</v>
      </c>
      <c r="F166" s="10">
        <v>3</v>
      </c>
      <c r="AL166" s="6"/>
    </row>
    <row r="167" spans="1:38" x14ac:dyDescent="0.25">
      <c r="A167" s="5"/>
      <c r="B167" s="10">
        <v>2</v>
      </c>
      <c r="C167" s="10">
        <v>2</v>
      </c>
      <c r="D167" s="10">
        <v>2</v>
      </c>
      <c r="E167" s="10">
        <v>2</v>
      </c>
      <c r="F167" s="10">
        <v>2</v>
      </c>
      <c r="AL167" s="6"/>
    </row>
    <row r="168" spans="1:38" x14ac:dyDescent="0.25">
      <c r="A168" s="5"/>
      <c r="B168" s="10">
        <v>2</v>
      </c>
      <c r="C168" s="10">
        <v>2</v>
      </c>
      <c r="D168" s="10">
        <v>2</v>
      </c>
      <c r="E168" s="10">
        <v>2</v>
      </c>
      <c r="F168" s="10">
        <v>2</v>
      </c>
      <c r="AL168" s="6"/>
    </row>
    <row r="169" spans="1:38" x14ac:dyDescent="0.25">
      <c r="A169" s="5"/>
      <c r="B169" s="10">
        <v>2</v>
      </c>
      <c r="C169" s="10">
        <v>2</v>
      </c>
      <c r="D169" s="10">
        <v>2</v>
      </c>
      <c r="E169" s="10">
        <v>2</v>
      </c>
      <c r="F169" s="10">
        <v>2</v>
      </c>
      <c r="AL169" s="6"/>
    </row>
    <row r="170" spans="1:38" x14ac:dyDescent="0.25">
      <c r="A170" s="5"/>
      <c r="B170" s="10">
        <v>2</v>
      </c>
      <c r="C170" s="10">
        <v>1</v>
      </c>
      <c r="D170" s="10">
        <v>2</v>
      </c>
      <c r="E170" s="10">
        <v>2</v>
      </c>
      <c r="F170" s="10">
        <v>2</v>
      </c>
      <c r="AL170" s="6"/>
    </row>
    <row r="171" spans="1:38" x14ac:dyDescent="0.25">
      <c r="A171" s="5"/>
      <c r="B171" s="10">
        <v>2</v>
      </c>
      <c r="C171" s="10">
        <v>1</v>
      </c>
      <c r="D171" s="10">
        <v>1</v>
      </c>
      <c r="E171" s="10">
        <v>2</v>
      </c>
      <c r="F171" s="10">
        <v>1</v>
      </c>
      <c r="AL171" s="6"/>
    </row>
    <row r="172" spans="1:38" x14ac:dyDescent="0.25">
      <c r="A172" s="5"/>
      <c r="B172" s="10">
        <v>1</v>
      </c>
      <c r="C172" s="10">
        <v>1</v>
      </c>
      <c r="D172" s="10">
        <v>1</v>
      </c>
      <c r="E172" s="10">
        <v>1</v>
      </c>
      <c r="F172" s="10">
        <v>1</v>
      </c>
      <c r="AL172" s="6"/>
    </row>
    <row r="173" spans="1:38" x14ac:dyDescent="0.25">
      <c r="A173" s="5"/>
      <c r="B173" s="10">
        <v>1</v>
      </c>
      <c r="C173" s="10">
        <v>1</v>
      </c>
      <c r="D173" s="10">
        <v>1</v>
      </c>
      <c r="E173" s="10">
        <v>1</v>
      </c>
      <c r="F173" s="10">
        <v>1</v>
      </c>
      <c r="AL173" s="6"/>
    </row>
    <row r="174" spans="1:38" x14ac:dyDescent="0.25">
      <c r="A174" s="5"/>
      <c r="B174" s="10">
        <v>1</v>
      </c>
      <c r="C174" s="10">
        <v>0</v>
      </c>
      <c r="D174" s="10">
        <v>0</v>
      </c>
      <c r="E174" s="10">
        <v>0</v>
      </c>
      <c r="F174" s="10">
        <v>1</v>
      </c>
      <c r="AL174" s="6"/>
    </row>
    <row r="175" spans="1:38" x14ac:dyDescent="0.25">
      <c r="A175" s="5"/>
      <c r="B175" s="10">
        <v>1</v>
      </c>
      <c r="C175" s="10">
        <v>0</v>
      </c>
      <c r="D175" s="10">
        <v>0</v>
      </c>
      <c r="E175" s="10">
        <v>0</v>
      </c>
      <c r="F175" s="10">
        <v>0</v>
      </c>
      <c r="AL175" s="6"/>
    </row>
    <row r="176" spans="1:38" x14ac:dyDescent="0.25">
      <c r="A176" s="5"/>
      <c r="B176" s="10">
        <v>1</v>
      </c>
      <c r="C176" s="10">
        <v>0</v>
      </c>
      <c r="D176" s="10">
        <v>0</v>
      </c>
      <c r="E176" s="10">
        <v>0</v>
      </c>
      <c r="F176" s="10">
        <v>0</v>
      </c>
      <c r="AL176" s="6"/>
    </row>
    <row r="177" spans="1:38" x14ac:dyDescent="0.25">
      <c r="A177" s="5"/>
      <c r="B177" s="10">
        <v>1</v>
      </c>
      <c r="C177" s="10">
        <v>0</v>
      </c>
      <c r="D177" s="10">
        <v>0</v>
      </c>
      <c r="E177" s="10">
        <v>0</v>
      </c>
      <c r="F177" s="10">
        <v>0</v>
      </c>
      <c r="AL177" s="6"/>
    </row>
    <row r="178" spans="1:38" x14ac:dyDescent="0.25">
      <c r="A178" s="5"/>
      <c r="B178" s="10">
        <v>1</v>
      </c>
      <c r="C178" s="10">
        <v>0</v>
      </c>
      <c r="D178" s="10">
        <v>0</v>
      </c>
      <c r="E178" s="10">
        <v>0</v>
      </c>
      <c r="F178" s="10">
        <v>0</v>
      </c>
      <c r="AL178" s="6"/>
    </row>
    <row r="179" spans="1:38" x14ac:dyDescent="0.25">
      <c r="A179" s="5"/>
      <c r="B179" s="10">
        <v>1</v>
      </c>
      <c r="C179" s="10">
        <v>0</v>
      </c>
      <c r="D179" s="10">
        <v>0</v>
      </c>
      <c r="E179" s="10">
        <v>0</v>
      </c>
      <c r="F179" s="10">
        <v>0</v>
      </c>
      <c r="AL179" s="6"/>
    </row>
    <row r="180" spans="1:38" x14ac:dyDescent="0.25">
      <c r="A180" s="5"/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AL180" s="6"/>
    </row>
    <row r="181" spans="1:38" x14ac:dyDescent="0.25">
      <c r="A181" s="5"/>
      <c r="B181" s="10">
        <v>0</v>
      </c>
      <c r="C181" s="10">
        <v>0</v>
      </c>
      <c r="D181" s="10">
        <v>0</v>
      </c>
      <c r="E181" s="10">
        <v>0</v>
      </c>
      <c r="F181" s="10">
        <v>0</v>
      </c>
      <c r="AL181" s="6"/>
    </row>
    <row r="182" spans="1:38" ht="15.75" thickBot="1" x14ac:dyDescent="0.3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9"/>
    </row>
  </sheetData>
  <sortState xmlns:xlrd2="http://schemas.microsoft.com/office/spreadsheetml/2017/richdata2" ref="K187:K207">
    <sortCondition descending="1" ref="K187:K207"/>
  </sortState>
  <mergeCells count="39">
    <mergeCell ref="S86:S87"/>
    <mergeCell ref="T86:U87"/>
    <mergeCell ref="S74:S75"/>
    <mergeCell ref="T74:T75"/>
    <mergeCell ref="U74:U75"/>
    <mergeCell ref="S78:S79"/>
    <mergeCell ref="T78:U79"/>
    <mergeCell ref="AH67:AH68"/>
    <mergeCell ref="T82:W83"/>
    <mergeCell ref="T84:W84"/>
    <mergeCell ref="T80:U80"/>
    <mergeCell ref="S82:S83"/>
    <mergeCell ref="AG67:AG68"/>
    <mergeCell ref="A2:D2"/>
    <mergeCell ref="B4:D4"/>
    <mergeCell ref="H4:J4"/>
    <mergeCell ref="M4:O4"/>
    <mergeCell ref="R4:T4"/>
    <mergeCell ref="F101:L101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  <mergeCell ref="F72:L72"/>
    <mergeCell ref="AD134:AF134"/>
    <mergeCell ref="A133:G133"/>
    <mergeCell ref="N134:P134"/>
    <mergeCell ref="F134:H134"/>
    <mergeCell ref="V134:X13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2023-08-19T07:24:46Z</dcterms:modified>
</cp:coreProperties>
</file>