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Resumen" sheetId="2" r:id="rId5"/>
  </sheets>
  <definedNames/>
  <calcPr/>
  <extLst>
    <ext uri="GoogleSheetsCustomDataVersion2">
      <go:sheetsCustomData xmlns:go="http://customooxmlschemas.google.com/" r:id="rId6" roundtripDataChecksum="gR0sLjHio4/hXRi+oIe6svQ1B2qqpZgphJXOM0yM6o8="/>
    </ext>
  </extLst>
</workbook>
</file>

<file path=xl/sharedStrings.xml><?xml version="1.0" encoding="utf-8"?>
<sst xmlns="http://schemas.openxmlformats.org/spreadsheetml/2006/main" count="106" uniqueCount="77">
  <si>
    <t>N</t>
  </si>
  <si>
    <t>EDT</t>
  </si>
  <si>
    <t>Fase</t>
  </si>
  <si>
    <t>Entregable</t>
  </si>
  <si>
    <t>Dias Plan</t>
  </si>
  <si>
    <t>Fecha Inicio Plan</t>
  </si>
  <si>
    <t>Fecha Final Plan</t>
  </si>
  <si>
    <t>% Avance Plan</t>
  </si>
  <si>
    <t>% Avance Real</t>
  </si>
  <si>
    <t>Status</t>
  </si>
  <si>
    <t>Inicio</t>
  </si>
  <si>
    <t>Definir alcance y objetivo del proyecto</t>
  </si>
  <si>
    <t>Identificar stakeholders</t>
  </si>
  <si>
    <t>Desarrollar Project Charter</t>
  </si>
  <si>
    <t>Fecha Status</t>
  </si>
  <si>
    <t>Desarrollar DFR</t>
  </si>
  <si>
    <t>Planificación</t>
  </si>
  <si>
    <t>Recolección de requisitos funcionales y no funcionales</t>
  </si>
  <si>
    <t>Análisis y definición detallada del alcance</t>
  </si>
  <si>
    <t>Captura</t>
  </si>
  <si>
    <t>Diseño del sistema</t>
  </si>
  <si>
    <t>2.3.1</t>
  </si>
  <si>
    <t>Arquitectura general</t>
  </si>
  <si>
    <t>Automático</t>
  </si>
  <si>
    <t>2.3.2</t>
  </si>
  <si>
    <t>Diseño de la base de datos</t>
  </si>
  <si>
    <t>3.1</t>
  </si>
  <si>
    <t>Ejecución</t>
  </si>
  <si>
    <t>Desarrollo del módulo de Usuarios</t>
  </si>
  <si>
    <t>3.1.1</t>
  </si>
  <si>
    <t>Implementar registro y administración de cuentas</t>
  </si>
  <si>
    <t>3.1.2</t>
  </si>
  <si>
    <t>Implementar sistema de autenticación y seguridad</t>
  </si>
  <si>
    <t>3.2</t>
  </si>
  <si>
    <t>Desarrollo del módulo de espacios familiares</t>
  </si>
  <si>
    <t>3.2.1</t>
  </si>
  <si>
    <t>Crear espacios familiares</t>
  </si>
  <si>
    <t>3.2.2</t>
  </si>
  <si>
    <t>Unir usuarios mediante invitaciones o códigos</t>
  </si>
  <si>
    <t>3.2.3</t>
  </si>
  <si>
    <t>Gestionar roles y permisos</t>
  </si>
  <si>
    <t>3.3</t>
  </si>
  <si>
    <t>Desarrollo del módulo de gestión de gastos</t>
  </si>
  <si>
    <t>3.3.1</t>
  </si>
  <si>
    <t>Registro de gastos individuales</t>
  </si>
  <si>
    <t>3.3.2</t>
  </si>
  <si>
    <t>Registro de gastos grupales</t>
  </si>
  <si>
    <t>3.3.3</t>
  </si>
  <si>
    <t>Asignación y personalización de categorías</t>
  </si>
  <si>
    <t>3.3.4</t>
  </si>
  <si>
    <t>Ajustes y distribución de procentajes de pago</t>
  </si>
  <si>
    <t>3.4</t>
  </si>
  <si>
    <t>Desarrollo del módulo de reportes</t>
  </si>
  <si>
    <t>3.4.1</t>
  </si>
  <si>
    <t>Visualización de reportes mensuales y por categoría</t>
  </si>
  <si>
    <t>3.4.2</t>
  </si>
  <si>
    <t>Exportación de reportes (PDF y Excel)</t>
  </si>
  <si>
    <t>3.5</t>
  </si>
  <si>
    <t>Desarrollo de interfaz web</t>
  </si>
  <si>
    <t>3.5.1</t>
  </si>
  <si>
    <t>Implementación de UI/UX</t>
  </si>
  <si>
    <t>3.5.2</t>
  </si>
  <si>
    <t>Adaptabilidad y accesibilidad</t>
  </si>
  <si>
    <t>Monitoreo y Control</t>
  </si>
  <si>
    <t>Seguimiento del progreso</t>
  </si>
  <si>
    <t>4.2</t>
  </si>
  <si>
    <t>Control de calidad</t>
  </si>
  <si>
    <t>5.1</t>
  </si>
  <si>
    <t>Cierre</t>
  </si>
  <si>
    <t>Documentación final del sistema</t>
  </si>
  <si>
    <t>5.2</t>
  </si>
  <si>
    <t>Evaluación y aceptación formal</t>
  </si>
  <si>
    <t>FechaStatus</t>
  </si>
  <si>
    <t>DuraciónPlan</t>
  </si>
  <si>
    <t>Factor Porcentual de Avance</t>
  </si>
  <si>
    <t>Dias Transcurridos</t>
  </si>
  <si>
    <t>Dias Faltantes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</si>
</sst>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\.m"/>
  </numFmts>
  <fonts count="10">
    <font>
      <sz val="11.0"/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b/>
      <sz val="14.0"/>
      <color rgb="FF000000"/>
      <name val="Calibri"/>
    </font>
    <font>
      <sz val="11.0"/>
      <color rgb="FF000000"/>
      <name val="Calibri"/>
    </font>
    <font>
      <b/>
      <sz val="12.0"/>
      <color rgb="FFFF0000"/>
      <name val="Calibri"/>
    </font>
    <font>
      <b/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20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bottom style="thick">
        <color rgb="FF000000"/>
      </bottom>
    </border>
    <border>
      <left style="medium">
        <color rgb="FF000000"/>
      </left>
      <right style="thick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3" fillId="4" fontId="1" numFmtId="0" xfId="0" applyAlignment="1" applyBorder="1" applyFill="1" applyFont="1">
      <alignment horizontal="center"/>
    </xf>
    <xf borderId="2" fillId="5" fontId="1" numFmtId="164" xfId="0" applyAlignment="1" applyBorder="1" applyFill="1" applyFont="1" applyNumberFormat="1">
      <alignment horizontal="center"/>
    </xf>
    <xf borderId="4" fillId="4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/>
    </xf>
    <xf borderId="3" fillId="5" fontId="1" numFmtId="0" xfId="0" applyAlignment="1" applyBorder="1" applyFont="1">
      <alignment horizontal="center"/>
    </xf>
    <xf borderId="5" fillId="0" fontId="2" numFmtId="0" xfId="0" applyBorder="1" applyFont="1"/>
    <xf borderId="0" fillId="0" fontId="3" numFmtId="0" xfId="0" applyAlignment="1" applyFont="1">
      <alignment horizontal="right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6" fillId="0" fontId="3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/>
    </xf>
    <xf borderId="7" fillId="0" fontId="3" numFmtId="9" xfId="0" applyAlignment="1" applyBorder="1" applyFont="1" applyNumberFormat="1">
      <alignment horizontal="center"/>
    </xf>
    <xf borderId="0" fillId="0" fontId="3" numFmtId="9" xfId="0" applyAlignment="1" applyFont="1" applyNumberFormat="1">
      <alignment horizontal="center"/>
    </xf>
    <xf borderId="6" fillId="0" fontId="4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6" fontId="1" numFmtId="0" xfId="0" applyAlignment="1" applyBorder="1" applyFill="1" applyFont="1">
      <alignment horizontal="center"/>
    </xf>
    <xf borderId="4" fillId="4" fontId="5" numFmtId="164" xfId="0" applyAlignment="1" applyBorder="1" applyFont="1" applyNumberFormat="1">
      <alignment horizontal="center"/>
    </xf>
    <xf borderId="0" fillId="0" fontId="3" numFmtId="49" xfId="0" applyAlignment="1" applyFont="1" applyNumberFormat="1">
      <alignment horizontal="center"/>
    </xf>
    <xf borderId="7" fillId="0" fontId="3" numFmtId="0" xfId="0" applyBorder="1" applyFont="1"/>
    <xf borderId="11" fillId="7" fontId="4" numFmtId="0" xfId="0" applyAlignment="1" applyBorder="1" applyFill="1" applyFont="1">
      <alignment horizontal="center"/>
    </xf>
    <xf borderId="11" fillId="5" fontId="4" numFmtId="0" xfId="0" applyAlignment="1" applyBorder="1" applyFont="1">
      <alignment horizontal="center"/>
    </xf>
    <xf borderId="12" fillId="4" fontId="4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0" fillId="0" fontId="6" numFmtId="0" xfId="0" applyFont="1"/>
    <xf borderId="13" fillId="8" fontId="7" numFmtId="0" xfId="0" applyAlignment="1" applyBorder="1" applyFill="1" applyFont="1">
      <alignment horizontal="left"/>
    </xf>
    <xf borderId="0" fillId="0" fontId="3" numFmtId="164" xfId="0" applyFont="1" applyNumberFormat="1"/>
    <xf borderId="6" fillId="0" fontId="3" numFmtId="0" xfId="0" applyBorder="1" applyFont="1"/>
    <xf borderId="14" fillId="4" fontId="1" numFmtId="0" xfId="0" applyAlignment="1" applyBorder="1" applyFont="1">
      <alignment horizontal="center"/>
    </xf>
    <xf borderId="15" fillId="4" fontId="1" numFmtId="0" xfId="0" applyAlignment="1" applyBorder="1" applyFont="1">
      <alignment horizontal="center"/>
    </xf>
    <xf borderId="15" fillId="9" fontId="1" numFmtId="0" xfId="0" applyAlignment="1" applyBorder="1" applyFill="1" applyFont="1">
      <alignment horizontal="center"/>
    </xf>
    <xf borderId="0" fillId="0" fontId="2" numFmtId="0" xfId="0" applyFont="1"/>
    <xf borderId="16" fillId="0" fontId="8" numFmtId="164" xfId="0" applyAlignment="1" applyBorder="1" applyFont="1" applyNumberFormat="1">
      <alignment horizontal="center"/>
    </xf>
    <xf borderId="17" fillId="0" fontId="3" numFmtId="164" xfId="0" applyAlignment="1" applyBorder="1" applyFont="1" applyNumberFormat="1">
      <alignment horizontal="center"/>
    </xf>
    <xf borderId="18" fillId="0" fontId="3" numFmtId="164" xfId="0" applyAlignment="1" applyBorder="1" applyFont="1" applyNumberFormat="1">
      <alignment horizontal="center"/>
    </xf>
    <xf borderId="19" fillId="0" fontId="4" numFmtId="0" xfId="0" applyAlignment="1" applyBorder="1" applyFont="1">
      <alignment horizontal="center"/>
    </xf>
    <xf borderId="19" fillId="0" fontId="9" numFmtId="10" xfId="0" applyAlignment="1" applyBorder="1" applyFont="1" applyNumberFormat="1">
      <alignment horizontal="center"/>
    </xf>
    <xf borderId="17" fillId="0" fontId="3" numFmtId="1" xfId="0" applyBorder="1" applyFont="1" applyNumberFormat="1"/>
    <xf borderId="18" fillId="0" fontId="3" numFmtId="0" xfId="0" applyBorder="1" applyFont="1"/>
    <xf borderId="0" fillId="0" fontId="4" numFmtId="164" xfId="0" applyFont="1" applyNumberFormat="1"/>
    <xf borderId="0" fillId="0" fontId="4" numFmtId="0" xfId="0" applyFont="1"/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36C09"/>
          <bgColor rgb="FFE36C0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Diagrama de Gantt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Duración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Principal!$D$2:$D$32</c:f>
            </c:strRef>
          </c:cat>
          <c:val>
            <c:numRef>
              <c:f>Principal!$I$2:$I$32</c:f>
              <c:numCache/>
            </c:numRef>
          </c:val>
        </c:ser>
        <c:overlap val="100"/>
        <c:axId val="1778527153"/>
        <c:axId val="193332457"/>
      </c:barChart>
      <c:catAx>
        <c:axId val="17785271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332457"/>
      </c:catAx>
      <c:valAx>
        <c:axId val="193332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\-mmm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852715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% Avance Plan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val>
            <c:numRef>
              <c:f>Principal!$H$2:$H$44</c:f>
              <c:numCache/>
            </c:numRef>
          </c:val>
        </c:ser>
        <c:axId val="216725364"/>
        <c:axId val="1876037291"/>
      </c:barChart>
      <c:lineChart>
        <c:varyColors val="0"/>
        <c:ser>
          <c:idx val="1"/>
          <c:order val="1"/>
          <c:tx>
            <c:v>% Avance Real</c:v>
          </c:tx>
          <c:spPr>
            <a:ln cmpd="sng" w="2857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Principal!$I$2:$I$44</c:f>
              <c:numCache/>
            </c:numRef>
          </c:val>
          <c:smooth val="0"/>
        </c:ser>
        <c:axId val="216725364"/>
        <c:axId val="1876037291"/>
      </c:lineChart>
      <c:catAx>
        <c:axId val="216725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76037291"/>
      </c:catAx>
      <c:valAx>
        <c:axId val="1876037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16725364"/>
      </c:valAx>
    </c:plotArea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104775</xdr:colOff>
      <xdr:row>1</xdr:row>
      <xdr:rowOff>38100</xdr:rowOff>
    </xdr:from>
    <xdr:ext cx="10153650" cy="6486525"/>
    <xdr:graphicFrame>
      <xdr:nvGraphicFramePr>
        <xdr:cNvPr id="21457546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0</xdr:colOff>
      <xdr:row>34</xdr:row>
      <xdr:rowOff>0</xdr:rowOff>
    </xdr:from>
    <xdr:ext cx="304800" cy="276225"/>
    <xdr:sp>
      <xdr:nvSpPr>
        <xdr:cNvPr descr="data:image/png;base64,iVBORw0KGgoAAAANSUhEUgAACAAAAAUcCAYAAACnZHAQAAAAAXNSR0IArs4c6QAAIABJREFUeF7s3Xng1WP+//+nNu2ltKBdaizVUKJUtEkLWaZEGmmhrB8ZM8YYg8EMYxlCShKNpZRklFApUgrJUmnHJJQllCTl93tc873OnPfp9T7b+7yX8zr31z8z3ue1XbfrOu/3mOfjuq79fvnll1+MAwEEEEAAAQQQQAABBBBAAAEEEEAAAQQQQAABBBBAAAEEEEAAAQSyWmA/AgBZ3X+8PAIIIIAAAggggAACCCCAAAIIIIAAAggggAACCCCAAAIIIIAAAk6AAAADAQ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MiIwc+ZMW7hwoe3Zs8f2228/q1+/vg0ZMsQqVqyYkftzEwQQQAABBBBAAAEEEEAAAQQQiC9AAIARggACCCCAAAIIIIAAAgjkqMAvv/xi8+fPt7lz59pPP/1kZcuWtTZt2tipp55qZcqUyVEVml0QgUcffdRWrFgRuUXVqlXt0ksvterVqxfktlyLAAIIIIAAAggggAACCCCAAAJJChAASBKK0xBAAAEEEEAAAQQQQACBohZQgf7555+3119/3fbu3Zvv40uVKuVmWNepU8cOP/xwa9WqlVWrVi3h627ZssXGjBljO3bsiJyr+wwfPtwOOeSQhNdzAgKxAtkWANi+fbstW7bM3nvvPfvyyy9t586dpu+djtKlS7vvVe3atVP6XjEqEEAAAQQQQAABBBBAAAEEEChOAQIAxanPsxFAAAEEEEAAAQQQQACBOAI//vijjRs3zjZt2pSSk5Zeb9KkiZ1++ukuFJDfsXHjRpswYYLt2rUrcsr+++/vlmxv3LhxSs/kZAQkkC0BgM8++8z+/e9/24YNG+KGa6J7Vd+rQw891Pr37x/6FQ2mT59uS5cudVs5KGCk3ye//e1vrXz58gx0BBBAAAEEEEAAAQQQQACBEi5AAKCEdxCvhwACCCCAAAIIIIAAArkrkG4AwItpSf9evXpZ+/bt3X7sscenn35qDz30kP3www+Rj1gBIHfHWyZaXtIDAFpJY968efbKK6/Y7t2702pyixYtbNCgQWldW1wXLVy40GbOnOkK+joOOOAAGzx4sB100EGBr1TS+7G4HHkuAggggAACCCCAAAIIIJANAgQAsqGXeEcEEEAAAQQQQAABBBDISYGCBgCEptm7nTt3tpNPPnmfEICKgZoF/eabb7piqAIDHTp0cOdq+XMOBFIVKMmF459//tmeffZZN979Mv+ptk/nN2jQwG2TodUysuV44YUXXOjBH4lW+ijJ/Zgt5rwnAggggAACCCCAAAIIIFBcAgQAikue5yKAAAIIIIAAAggggAACCQSCAgBVq1a1Sy+9NLIEuQqZ3333na1evdpeffVV27Jlyz53VbFPs321fDkHAoUpUJILxy+++KKb/R9b/FdI5le/+pWdcMIJ1qhRIxeE0aHv39atW91S+CtWrLDt27e7n2t7jGHDhkXOK0zPTN2bAECmJLkPAggggAACCCCAAAIIIFDyBQgAlPw+4g0RQAABBBBAAAEEEEAgRwWSCQBE02h587lz57oip1/q23+uPbyHDBli5cqVy1FNml0UAiU1ALBp0yYbP358nu0u5FG7dm0bOHBgvkvhezOFBjZs2OBWENAKAP369SsKzow9gwBAxii5EQIIIIAAAggggAACCCBQ4gUIAJT4LuIFEUAAAQQQQAABBBBAIFcFUg0AyEmFytmzZ9v8+fPzzHTWrOYLLrjAmjZtGuFUSGDatGn2zjvvuMCAnwmtgqifBe1P/uqrr+z99993Kw1olYEffvghEjLQdZUrV3Yzo0888UQ75JBD9tluILYPNZv6tddec8/WCgYKL8Q7qlSpYhdddJEr2Or4+OOPTcVm3UfPP+644+yMM84wvaeKtOvWrXPtr1evnp133nmRFRMy1Y45c+a4sIXcFKrQMzSLfOfOnc5+2bJlrl16h0qVKlmzZs3c1go1a9aMNHPbtm328ssv28qVK23Hjh3OTCs8qC2dOnWKG9bQ2Fi1apW79pNPPnH9sWvXrsi9K1So4Kzat29v2rO+TJkyBf4aqY/ee+89W7BggRsDftuI+vXrW58+fZx1qgEA+Xz66afunuvXr3cO+pm2oNA+9a1atXIWak+6h+731FNPubEWfdSqVcuGDh1qNWrUSPfWea4rirGlVT6WL19u33zzjfvOaHWPww47zLp3775PiEF9NHbsWPv+++8z0r7om2hMX3jhhQmDExl/MDdEAAEEEEAAAQQQQAABBBBIKEAAICERJyCAAAIIIIAAAggggAACxSOQTgBAb6pi8IMPPmiff/55nhdv166dK5L7I+j+KuKqsFe+fPnIeSrOagZxoiK9LlAR+8gjj7T+/fvnuYe/mYqxKsROnz49T8E6kXDsnuW6x5NPPhm5TM/s2LGjPfbYY/vM8j7nnHPs6KOPdkXmTLUjttA9YMAA13a1S65Bh9pw1llnWcuWLd0qDdqTXUX0oKNOnTousBFUnFbBXLPZVSxP5tA9Bg0a5IIZ6R4KWqjNCl4EHQphdOjQwQUDPvzww8gpsVtWRF+re6owv3bt2n2W5Y8+T24KGLRt2zZhsCTo3YIK4Qq4yEShjUwcxT221B59t9u0aRNpzsaNG23ChAkpfc+StVB/y0/fOw4EEEAAAQQQQAABBBBAAIGSJUAAoGT1B2+DAAIIIIAAAggggAACCEQE0g0A6Aaana49z6OP2L3Lkw0AxBa7k+kizTzv27fvPgVbzYx/+umn99miINE9EwUA6tat6wqdmhkde/gAQCbbEXsvPV+F5kQhCRXEVZBXIT12L/rY99aqAYMHD95n9n5s+CGRnT5XoEArKGilhlQPjRMFDrTSQKpHfgGAr7/+2h555BH74osvkrqlVgRQeCK6wJ3UhWZuNYbJkyfn8Vbh//zzz3crDWTiKAljS6skKDTSqFEj1yQCAJnoWe6BAAIIIIAAAggggAACCGSfAAGA7Osz3hgBBBBAAAEEEEAAAQRyRKAgAQAt1a+i5M8//xzR0vLzI0eOdMvM6yjMAEDskv16Xn4rEyTTnbH3S6UIXpAAQFA79L7pFHyTaWf0ObGhB/9ZKm3312h1As0QP/7441N9DbelgVZOSBRYCLpxUABAY1Iz/7WdQCpH9erVXYghehuFZK7XqgyLFy/Oc6ostCJGpo50xkNhjC2tdOFXo2ALgEz1LvdBAAEEEEAAAQQQQAABBLJLgABAdvUXb4sAAggggAACCCCAAAI5JFCQAICKf2PGjMmzTHxsMTbZAIBWEtDe44ceeqhbSl8rCeheWgZcReEvv/zSnnvuOVPowB9BS4THhhJ0jlYK6Natm1WsWNEFBF566SVXrPXFZs2W15YEsUvhJ1sEj36PTLVDbcyv4Kv3VOCgQYMGtnXrVrdNgZbsDzp0jrZK0F7069evd0Xx7777Ls+pvXr1spNOOinPzz766CObOHGiqYDcunVrt4y9iuJaBl6HHBctWuRWgdizZ0/k2mOOOcYVh1M58gtt+HevXbu2ffXVV67/tfR/bEggKACwbt06N/s/evsDuWnFCO1nX6ZMGfv2229t5syZ9u677+a5Z48ePaxr166pNGGfvipXrpwNGTLEmjRpkuc+q1atcltIRJvFPii/lQiKYmzJ8vTTT7cjjjjC9bFW0tA7Rx+xIR//mQIc2nLCH/mFS/znseM73lYOKXUGJyOAAAIIIIAAAggggAACCBS6AAGAQifmAQgggAACCCCAAAIIIIBAegIFCQBs27bN7rvvvjwF5XQDAMm8fVBBPnaWdew5DRs2tOHDh5sKsv6IbbNmrp977rnWqlWrPK+RXwBAs8RPO+00VyT96aefTMVyLYlevnz5ZJphybRDNwoKAGiZfS3BHh1WCCp263q9n4rx0e/1xhtvmGarRxfRW7Ro4fZaT/UI6n8V11X4TmXZ+6Bl5FVkHjFihFWrVi3yWtr6QEXwBQsW5NkGIahwrKCDluX3h7Yl0Mx++UUfWilAQYc1a9ZEfhy7jUUil6DvUH7F79gieX731r732j4g1SPTY2v79u02duzYPNsoKEij79QhhxyS5/UIAKTaW5yPAAIIIIAAAggggAACCGSvAAGA7O073hwBBBBAAAEEEEAAAQRCLlDSAgB6Hy3brlnZn332mZuFHG/P+86dO1vPnj0jvRRbAA0qSAe12S/hH93dQcXU+vXruwJ8on3uC9oOvUdsAECFVxXF69atm2dU7tixwx588ME8RVrNmlfBWzP4ow+tFPDQQw85V3/EKzbLXgX6t956yzZs2GAqCEfPqo/9etSrV8+tppBsGELXazUGhRKij9h+9Z8puKCCffSs9NgAwM6dO23cuHF5VkU4/PDDbfDgwaawR+wRW7hWwOOSSy7JEz6I92ugqAMARTm21O7YMEWy4QZWAAj5Hw+ahwACCCCAAAIIIIAAAjktQAAgp7ufxiOAAAIIIIAAAggggEBJFihIACComJzuCgAqNM+bN88tIR6vwBxrGVsoXrFihU2aNCkSGtBM9I4dO7ol7vPbAkDLwWu2dfPmzfPcPigAEBQUiL4oU+3QPZNdIj3ZbRZ0z6BZ+/kFAFTwV/FX1yR7pBMAiC3A59cf/h0SuQS1Mdn313n5zXDP7x5azn/ChAm2du3ayCn5Fb+T2QJANwnqk+IYW3qXZGf2J3tesv2YSp9xLgIIIIAAAggggAACCCCAQNEKEAAoWm+ehgACCCCAAAIIIIAAAggkLVCQAMDq1atdkVrLqPtDy4JrBniFChXcj5IpTmtW9+zZs23+/Pn77O+eqCGxAQDt667Z8NozPtlDM+o1s16F3+gj1QBAJtuh90hU6PbvmoyxPzfZAMD69evdXvWaTZ/KkU4AILadBZ05HrSlQCptSPT8oHspdPL+++/n+ah///7Wpk2bhI8Oet/YAEBxjS29fLKF/WTP8yDJju+EgJyAAAIIIIAAAggggAACCCBQ5AIEAIqcnAcigAACCCCAAAIIIIAAAskJFCQAELSfeexS68kUpwtSsA1aKl7L1U+bNs00MzvRoRUCzjrrrMBCbaoBgEy3I9kCaTLG3iGZAEDQ/RI5+s/DEADQ9gVDhw61hg0bJttsF16ZNWtWnvOPPvpoGzBgQOC2A9EnJhMAKK6xpfdMtrCf7Hm+7cmO76Q7gRMRQAABBBBAAAEEEEAAAQSKTIAAQJFR8yAEEEAAAQQQQAABBBBAIDWBdAMA2kNeM+0///zzPA/s1auXW27fH8kUp4OCBHXq1LHevXvboYceamXLlnW3CyrIxwYAtBrBlClT7N133024moDu27VrV9M9gvaGTzUAkMl2qL3JFkiTMfb9kUwAIKjYrKJ4t27dTEXtKlWquNsF3SudAMD06dNt8eLFkTFT0C0AtmzZYmPGjLEdO3ak9mX4f2c3atTIhgwZYmpzsse6devskUceybN9hVaUGDZsmMkk3pFMAKC4xpbeO9nCfrLneYtkx3eyfcB5CCCAAAIIIIAAAggggAACRSdAAKDorHkSAggggAACCCCAAAIIIJCSQDoBgPyWI9ey/yp41q9fP/IOyRSnYwuB1apVs4svvtgOOOCAPG1JJgCg2f9Tp0417ZeuQ8XX6tWrm7Yr2L17t5UqVcqqVq1qWqlAhX99lt+RagAgk+3QOyVbIE3G2LcxmQBAbLsVjjj77LPtmGOOyUOVqQDASy+9ZHPmzMlz7x49erhwRuyhgMeECRNMBXd/qD8vvfTSSF9qG4j777/fBRT8EbukfkpfkiROzm/VhAYNGrgwQez2EtG3TCYAUFxjS++ZbGE/2fN825Md30nwcwoCCCCAAAIIIIAAAggggEARCxAAKGJwHocAAggggAACCCCAAAIIJCuQagBAhfWFCxe6omDsEvstWrSwc88917Ssvj+SKU7HFgI1+3/EiBFWqVKlyH0UOpg7d66pWBx9RK8AoHMmTpxoq1atipxyzjnnuFnr6RwFDQCk2w7/rskWSJMx9vdMJwCQ34z8jz/+2BXjd+7cGeFNZwWAFStW2KRJkyKhDd1MdhdddJFVrlw5cm+NvdmzZ9uCBQvyrO4QGwDQuNR7rV27NnKtgh7Dhw+3WrVqpTMUkromNnziLzrssMNM4zC6LdE3TCcAUFRjS++ZbGE/9rxUV3LQ933kyJFWu3btpLw5CQEEEEAAAQQQQAABBBBAoPgECAAUnz1PRgABBBBAAAEEEEAAAQTiCiQTAFBh/bvvvnOz6F977TXTEuv6WfSR33LnyRSnY5eA14zzdu3a2SmnnGL777+/e96MGTNs/fr1+zw3OgCgGf7jx483FVT9cdRRR1n//v1TWs7dX5tqACBT7fDPL64AgPpZz9Zse38ccsghroit4qy2f9Ce96+//nqeJe91bjoBgG+++cYeeOAB08z96EOrNPTr188FQeKNgdgAgO6h95s1a1ae+ykEcPLJJ9sRRxwRmZGvUIHGtsbMsmXL3H+qnVoxINVDXgqgrFmzZp9Ly5UrZwrItG/f3urWreu2tdD5X375pXvX5cuX5wlAxK5YUFxjSw1JNwCga2U9YMAAUxhg06ZNVqNGDbcCh47Y8a3vfadOnUyrP+j3iwImGk+pbMWQap9xPgIIIIAAAggggAACCCCAQHoCBADSc+MqBBBAAAEEEEAAAQQQQKDQBfJbujyVB2vG/1lnnWVt2rTZ57JkAgDvv/++Pf7443kKoMk+PzoAoGtUTFXBMjag4O+nLQAUVvD/qdnZKsrWrFlzn0emGgDIZDv0MsUVAFAhfsyYMfb1118n2w2R89IJAKivpkyZYm+//XbKz9MFQQEAteHBBx+0r776KuV7FmTVCJk98sgj9sUXX6T83OgLYgMAxTW29E7JBgDeffdde+KJJ/L97ulevXr1spNOOsk1NWjrh2iDRCsIFAiYixFAAAEEEEAAAQQQQAABBAokQACgQHxcjAACCCCAAAIIIIAAAggUnkBBAwCaoX/GGWe4ZfY1gzf2SCYAoHM0c/+TTz5JuaGxAQDNqtYy8dqmQLO7kzkUBjj22GOtb9++bqayP1INAGSyHXqH4gpdgKCsAAAgAElEQVQA6NkvvviizZs3L24xN8g2nQCA7rN161Y3BrQaQKKjYcOG7nytRKAjKACgn2vFiMceeyzPFgWJ7q3PCxIA0PXaZmHy5Mnu+ekeWi1g0KBBkcuLa2zpBZINACQTHIn+vv7nP/9xfR69hUSsV0H7Il1/rkMAAQQQQAABBBBAAAEEEIgvQACAEYIAAggggAACCCCAAAIIlFCBdAMAKppree/evXsHzp73zU0mAKBzVdDVvu3xZmxr3/ODDjrILZfuj9gAgGZe6z7JFJKju0ThhS5durjlx/2RagAgk+3QvYozAKAghWbla1Z3fqspKPzRunVrN3N/165dji3dAICu1ZLvkyZNckvyBx0acx06dLDjjjvOxo4dGzkvvwCA7rFhwwZ76qmnXFE+mUNL819wwQXWtGnTZE7P9xyFT9566y03yz2/9gRdrHGobRa09UGDBg3ynJKp70gqY0vnJhsA0Llq87Rp02zPnj2BNtqOw68UonGlsI5W7QgaY1r6f+jQoabABwcCCCCAAAIIIIAAAggggEDJEiAAULL6g7dBAAEEEEAAAQQQQAABBCICKrw9//zzbj/3eDPmVRjVXuzaC75ly5bWvHnzyD7q8ThVCJw6daqpmK77q4j7q1/9ygYOHOj2QY8+fvrpJzdz/80333QFfJ2vc7Q8f7t27VyxecmSJTZz5kz3mbYeOPPMM93sfR2aEf7QQw/Zp59+mlYPK2AwYsQI104dKkirCL99+3b3zxUqVHCzw/X+8Y6CtsPfe86cOTZ37lxXTFVh+OCDD3YF0cqVK+d5/O7du90WCh9++GFCY7Xl4Ycfts2bN7uiqwzbtm3rVnGIPfT56tWr3TvofD1H/aeC++GHH24KX2j2tsx1X72jlq5X3+q+6Ry6nwrCy5Ytc4VzvYOCBtqqoXv37i4AomfpmZ999pl7hH42fPjwfVz88zVWVq1a5YrTmnWu6/1Y9+Na99CY1tiO9U2nHdHP1nsuXbrU1q1b59rkwxI6R23TlhQq9itQk+h7VdRjS++4aNEi951T/+s44IADbPDgwc496Ni0aZMLPmzcuNG1VeNC36mjjjrKbQGgwr4//BjTihNbtmyJjDE9Q+OyY8eOeVblKEhfcC0CCCCAAAIIIIAAAggggEDmBAgAZM6SOyGAAAIIIIAAAggggAACCOQjoKKxll73s4lVhFYBsVu3blauXLnIVZrdrmKjZoZ//vnnkZ/Hm0kOOgIIIIAAAggggAACCCCAAAIIIIDAfwUIADASEEAAAQQQQAABBBBAAAEECl0gaKlybVGgWd2aZe0PrRSwcuVKt/x49PLsWmlg5MiRboY7BwIIIIAAAggggAACCCCAAAIIIIBAsAABAEYGAggggAACCCCAAAIIIIBAoQssXrzYpk+fnvZztMWA9ijXkuUcCCCAAAIIIIAAAggggAACCCCAAALBAgQAGBkIIIAAAggggAACCCCAAAKFLvD111/buHHjTP+Z6lG3bl0bMmSIVa9ePdVLOR8BBBBAAAEEEEAAAQQQQAABBBDIKQECADnV3TQWAQQQQAABBBBAAAEEECg+gY8//tgef/xx27ZtW1IvUapUKWvWrJmb+V+5cuWkruEkBBBAAAEEEEAAAQQQQAABBBBAIJcFCADkcu/TdgQQQAABBBBAAAEEEECgiAX27t1r69atM20JsGnTJtu+fbvt2bMn8hYVKlSwatWq2ZFHHmlt2rSxmjVrFvEb8jgEEEAAAQQQQAABBBBAAAEEEEAgewUIAGRv3/HmCCCAAAIIIIAAAggggAACCCCAAAIIIIAAAggggAACCCCAAAIIRAQIADAY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gfgCv/zyi+3evdtKlSplZcqUgQsBBBBAAIGcENDfP3/st99+OdFmGokAAggggID/+8ffPsYCAggggEAuCfD3L5d6m7YikFiAAEBiI85AAAEEEMhygVWrVtmgQYOsXbt2Nnr06CxvDa+PAAIIIIBAcgL/+c9/bMuWLda4cWOrUaNGchdxFgIIIIAAAlku8O6779rPP/9srVu3zvKW8PoIIIAAAggkJ/Ddd9/Z2rVrrWbNmtaoUaPkLsrRs2Yu3WRbv/0xY60/qEYF69H6kIzdjxshkCkBAgCZkuQ+CCCAAAIlVoAAQIntGl4MAQQQQKAQBQgAFCIut0YAAQQQKLECBABKbNfwYggggAAChSRAACA52HtnrLJ5736W3MkpnNXr2Hp2Yc9mKVzBqQgUvgABgMI35gkIIIAAAsUsQACgmDuAxyOAAAIIFIsAAYBiYeehCCCAAALFLEAAoJg7gMcjgAACCBS5AAGAxOQ/7PrZzr3t1cQnpnnGs9d3SfNKLvMCWsHpuuuusyeffNKmTJlixx13HDgFECAAUAA8LkUAAQQQyA4BAgDZ0U+8JQIIIIBAZgUIAGTWk7shgAACCGSHAAGA7Ogn3hIBBBBAIHMCBAASWxIASGxUWGfs2bPHvvnmG6tSpYrtv//++T5myZIldvbZZ1v//v3t1ltvtTJlyhTWK+XEfQkA5EQ300gEEEAgtwUIAOR2/9N6BBBAIFcFCADkas/TbgQQQCC3BQgA5Hb/03oEEEAgFwUIACTu9WwIAFxzzTU2adKkPI0pVaqUNWvWzM477zxXHK9YsWLixpawM8aNG2c33nijdenSxcaPHx8YAvjxxx/toosusvXr19tTTz1l9erVK2GtyL7XIQCQfX3GGyOAAAIIpChAACBFME5HAAEEEAiFAAGAUHQjjUAAAQQQSFGAAECKYJyOAAIIIJD1AgQAEndhNgQArrjiCps2bZr16NHDatas6Rr18ccf2xtvvGFaHr9GjRo2ceJEa926deIGl6AzJk+ebKNGjbKBAwfabbfdZvvtt98+b7d48WIbNGiQPfDAA3byySeXoLfP3lchAJC9fcebI4AAAggkKUAAIEkoTkMAAQQQCJUAAYBQdSeNQQABBBBIUoAAQJJQnIYAAgggEBoBAgCJuzJbAgAzZ860Z555xlq2bBlplGbH33fffXb33Xe7EMDUqVOtefPmiRvNGTktQAAgp7ufxiOAAAK5IUAAIDf6mVYigAACCOQVIADAiEAAAQQQyEUBAgC52Ou0GQEEEMhtAQIAifs/mwMAap1WALj22mvt8ccft759+9q9995rZcqUSdxwzshZAQIAOdv1NBwBBBDIHQECALnT17QUAQQQQOB/AgQAGA0IIIAAArkoQAAgF3udNiOAAAK5LUAAIHH/Z3sAQC3cuHGjK/6XLl3ann32WWvYsKH98MMPdsEFF5j+/X/GjBlWq1atCMbWrVvd+fXr17dHHnnEKlas6D4bN26c3XnnnW4lgbfeestuvvlm++mnn+yuu+6yfv36mVYceP75513IYP369e6aY445xq6//no79thj82D/8ssvtmTJErvlllts2bJl7rN69erZRRddZOeee66VL1/e5s2b55b3/8tf/mIXXnhhnuvXrFnjnr9gwQIXclCo4cQTT7TrrrvOmjVrFjnXt1M/ePDBB+2pp55y76exLwfdo3PnzoHbCyQeHeE8gwBAOPuVViGAAAIIRAkQAGA4IIAAAgjkogABgFzsddqMAAIIIEAAgDGAAAIIIJBrAgQAEvd4GAIAu3btsmHDhrmC+qRJk6xLly62Y8cOO//88+2TTz5xRfvatWtHMLZs2WJ9+vSxBg0a2KOPPmqVKlVyn91///2u2K9C+0svveTuo3ur+N+jRw8bOXKkvfLKK9aqVSs76qijbMOGDbZ48WKrWrWqPf300+5n/njooYfshhtucIV7XVuhQgV37VdffRV5x5dfftkGDx7sVjC45JJLItfOmjXLPUuF/3bt2lmTJk1s+fLltmLFCne/8ePHW/fu3d35vp2bN292QYbVq1dbt27dbM+ePTZ37lwrVaqUWx2hU6dOiQdDjpxBACBHOppmIoAAArksQAAgl3uftiOAAAK5K0AAIHf7npYjgAACuSxAACCXe5+2I4AAArkpQAAgcb+HIQCgVl5xxRVu5v5tt91m5513XtoBgFtvvdUVzTWbvnfv3hHAlStXupn6mtHvZ+Brlv/DDz/sfv6HP/zBLr/8cne+QgdnnHGG7d271wUDmjZt6n6uovz8+fPdP2t2flAAQIV8BQ6+/vprFxRo06aNu1bP+ve//+2CAgogPPnkk1alSpVIOxVE0D0VaDjssMPcNdOmTXPvxNYIeb8HBAAS/17gDAQQQACBLBcgAJDlHcjrI4AAAgikJUAAIC02LkIAAQQQyHIBAgBZ3oG8PgIIIIBAygIEABKThS0A4GfTp7sCgAIAWpZfS+drtn2i47333rMzzzzThQXuueced/ozzzxjl112mSu+KxiQ3xEUANB2BRdffLFbGUDvsN9++0Uu1xYEQ4cOtYULF7pgQdu2bSMBAK0QoJ8dffTRkfM/++wzt9JB48aN86x0kKhNYf+cAEDYe5j2IYAAAgjYnEXv2d8enGoHH3yIdevWFZEMCpQtU8oOO7iqHdvswAzelVshgAACCGRCgABAJhS5BwIIIIBAtgkQAMi2HuN9EUAAAQQKKkAAILFg2AIAWnq/V69eBVoBYOLEiZEl9mMFtSy//j8FLbWvGf0fffSR3X777Xb66adHAgB//vOfbcKECRbvPrpvUABAKxjce++95tsR+3z/+ejRo13wIJmgg4IMChbUqlUr8YDIgTMIAORAJ9NEBBBAINcFFAC4b86Xuc5QqO1v0egAu3ZAS6tQrnShPoebI4AAAggkL0AAIHkrzkQAAQQQCI8AAYDw9CUtQQABBBBIToAAQGKnMAQAdu3aZcOGDbNXXnnFLY3fsWPHpArjDRo0yDMz/v777zetABBUuNcS/FpSXzP6NRM/9vjNb34TCQD47QjSCQAkuta/YyorHehdn3/+eatdu3biAZEDZxAAKOGdvHv3bpeCUZJm586d1q5dO7f/Rc2aNTPy5tu2bXP3qV69ekbul8xN7rrrLrvqqqts1qxZ1rNnz2Qu4ZwCCLzwwgsuCXbnnXfaqFGjkrrT9u3bTX9MatSokWfplaQuzvKTvvjiC2vfvr1bLkZpsUqVKqXconTMU34IF6QkQAAgJa60T+5+zMF2SZ9fpX09FyKAAAIIZFaAAEBmPbkbAggggEB2CBAAyI5+4i0RQAABBDInQAAgsWUYAgAff/yxm4Ffrlw5V7uoW7duxgMAr776qg0cONAOP/xwu/vuu+1Xv/qVlS5d2oK2APjd737nggjpBAASXRu7QkAyKwBoFBAA+N93gQBA4t8LgWeoKK+ESuxx6KGHui+H9rzIRJH+qaeesnPOOcd9kVXE/fbbb+2BBx5we2uMHDnSFXRV2E3n0L8QKSFUtmxZt5eGvtBFceiLe80119hzzz1np556alE8MqefocDIaaedZn//+9/j7sPikb788ks78cQTbeXKlYUS0lC4QEu2zJ8/3y39omeVpEP7xRx//PEuAKA/FpUrV0759VI1T/kBXJCyAAGAlMnSumD/sqVt8h9L1nc6rYZwEQIIIBASAQIAIelImoEAAgggkJIAAYCUuDgZAQQQQCAEAgQAEnditgcANDP/H//4h5t9P3jwYLv55pvd5E1fGH///fdt+vTpdsQRR0QwNm7caH379rVmzZolvQKAX9Y/dmn+oADAv/71L1dzUj1U/5nfEbQFQLxrtfLA0KFDbcmSJa4W2rJly6SCDno+AYD/9QIBgMS/FwLP8EXs7t27W6NGjdw5W7ZssTlz5riBqKL6448/bloOQ1/CdA8t5/Hoo4/aSy+9ZJ07d47cRkV/JWQKEgBYs2aNu2eFChXstddes4MOOijd10zpOgIAKXEV+ORUi9EKmSiY8fbbb9vcuXNdMTzVQ98B/WHRH5hFixZZnTp1Irfw93/jjTcIAKQKy/lpCxAASJsu5Qsnjupg1SuXS/k6LkAAAQQQyLwAAYDMm3JHBBBAAIGSL0AAoOT3EW+IAAIIIJBZAQIAiT2zOQCggvj48eNNtbWGDRuaJg7Xq1cv0mhftNfE20svvdTVJFWvHDFihCuia2Vx1Rn9asfxtgDw9xo9erSbyKnj559/dsEDre4dvQXAhx9+aGeccYYdcMABrh6qSZU69uzZ42qlTZo0scMOO8zVgRRa8Mv565zVq1e7e+neWkXg17/+tbtWQQe17+qrr7auXbva2LFjrXz58gQAEg/xfc4gAJAGmi7Jr4itga3lLi688EJ359mzZ5tCAukcmindp08f90V4/fXX3ZclDAcBgKLtxVQDAJl4Oz92FQBQob+owiWZeHdWAMiEYsm7BwGAousTAgBFZ82TEEAAgUQCBAASCfE5AggggEAYBQgAhLFXaRMCCCCAQDwBAgCJx0e2BACmTZtmPXr0iKwwrmX/VWNRoVzFf83MP/LII/M0+IMPPrB+/fqZxoGK/QceeKArumuLZ12nlcuTDQAoMHD22We7ortWIa9du7Y98sgjbsVoFeejAwD65zFjxtgtt9zizlctdP/993cTjrXVst8aICgAEH1tqVKlIqsyL1++3FasWGEHH3ywTZo0yW1BoIMtABKP8dgzCACkbuauiFfE9ktxaMmL4447zl588UWrVq1ayk/K5iJqvMYSAEh5KBToAgIAqfERAEjNK1vOJgBQdD1FAKDorHkSAgggkEiAAEAiIT5HAAEEEAijAAGAMPYqbUIAAQQQiCdAACDx+MiGAIBm8KvoHX2UKVPGWrRo4ZbE79mzpyu0Bx2LFy+2P/3pT25Csc4ZMmSIaYVxLc+vQ0X8ihUruv8+btw4u/HGG92zunTpkud2qm9qVWetBKB7qTh/0kkn2UUXXWS///3vrX379nbHHXdErtGkaNWg/va3v9mmTZvcz5s3b27nn39+JEgwb948GzRokP3lL3+JTJ7WeXqWAgcKECxbtsxdW7VqVRswYIBddtllLsDgjx9++MEuuOAC0//PMWPGDKtVq1bks61bt7oVqfWuzz77rAtAcJgRAEhzFCQqYn/11Vcu7aJ9N1555RXr0KFD5Ek7d+50y3VoT/bNmze7QXnKKae4/Tv8/hz+/oleT1sBaBsAHUrU6MunZf21FMf1119vDzzwgO3evduOPfZYt1TG0UcfHbmlP1/LcugLo+U//NLt/heCvtBabkPbHCjIoL1C8jv0y0Bt0lIfemb16tXdLwX9ovBLi+ja/Oz0ZVcySMEJJZp0KNF01VVXuV9U2qpAR7LPkcENN9xgCxYssG+++cb9olNySPfRM9Q2f0/fJv2h1C8b/QLctm2b28rh5JNPtttvvz3P3in6RaZfkEpN+bZq1Qf9gtUvqPwO7XuvZUtOO+00t6xJ7C9rtVXv/cILL7gxkd+hX6pKgt10002uTTqUxNIyKrHvEB0A0NL+WvZFzhp3WmFCS7f4bSz88+Q9ZcoUd16rVq1SGrty1vIwiQ6976uvvur+GPh263uhP2TRh75L+iOk783ChQtdO1Npf7z30Moa2kpD400e/g9ir1693HI12i+mcuXKkVsk2+/Jhi6iv2+TJ0+2J554wv7617+a/mDpD5i+w/oOaRz6w49rjSX9IdY43rVrl02YMMH9UdWhNJ5+rq1DND6DxnGmxmKifi4pnxMAKLqeIABQdNY8CQEEEEgkQAAgkRCfI4AAAgiEUYAAQBh7lTYhgAACCMQTIACQeHxkQwAgcSs4A4HkBQgAJG+V58xEAQCd7Auh0UV67X9+1llnub3VlXhRoXHdunWu+K8CpIrsbdu2dQVgFWBVgNQvby2rEV1E/+ijj9wSHiq4q5itw89c1n4b33//vftnFXwVMlDhVKkXFf388iBBM539qgNffvmlK06vXbvWFYl17oMPPphvAOCZZ55xqRy9owrmulZtUCFTBWcVhJVU0pGf3T//+U+78sorXbFSaR2lkfw9Zs2a5dJNqT7nuuuucwV3FUJVyG7ZsqVLAMn0iiuusLvvvtvth6JDxd3evXvbe++954wUplizZo0LEOgePiSxdOlStwTL3r173T4kTZs2Nb2f0lI6T4X5/FZ8kOuJJ55on3/+ueuTww8/PDKu/GcqCqswfcghhwSOThV0NbbUHwowqI+jvdXGmTNnRvaA8cVorUahQIqW49c7KFml8IDfg0VhC3+okDx16lRXoG/durX7cbJj97nnnrPp06fnO3b1/hrXSmz5+2s/GI0b9bH8ooMR/jO9k4rcWrImlfbn9xXXe2p/GvWj+l1jV1YaD9pTp2PHjnkCAKn0e7IBgOjvm/pFSTh938qVK+fGm6z0fdE48+NU/6zwibzUBv0O0fvKR79T/HdE16qfFdp58803TUvn6LslX42ZTIzFNH99FstlBACKjp0AQNFZ8yQEEEAgkQABgERCfI4AAgggEEYBAgBh7FXahAACCCAQT4AAQOLxQQAgsRFnhEuAAECa/ZlMAMCfo6Uq7r33Xvek++67zy1dEVvUUzFWs9s5TWsAACAASURBVJy1lIYvgMbbAiCowOgL+p988okrXipAULduXbeMhmYS33zzzW6JDc2K1xEvAKCid1BhOD+uSy65xOrXr++K6n5WvYIHapPaoRnW9erVc5cH2WmveL2zirEqgvp9PTTTe/bs2e6ftU9JOs9RsOLhhx92BVIVURW46NSpkwtcaIa7ZnrrkIsKq1pmRValS5d2P1cwQO+v4IYKrSoaq798WEPnyFhhjGuvvdYV5jVrO7/DP0ehiEsvvTRyWmyh2xd8Y++jAq8CIRorKtL7ZVA0Q15jS22N7mc/VnQf/VwrBKgQrAKxVi3QPizR5+u8oABApsauH9cqSvsAgFZoUEF7w4YN+wQjfJBGBXGtnJBq+4P6QWEGhTj0DvqeqG91KJjRv39/Ny5UPPcrAMg2lX5PNQCg71uTJk3c83woxAcOFEyIHqf++6PxG/3uen/9n/z6zqm4rxCIQix+fOrcc889160G4rclKehYTPPXZ7FcRgCg6NgJABSdNU9CAAEEEgkQAEgkxOcIIIAAAmEUIAAQxl6lTQgggAAC8QQIACQeHwQAEhtxRrgECACk2Z+pBAB++9vfuqXifeFTs/djZ3irsKwipPa50GcqBqYbANBMe60wEL2suwqdKmj269fPvYuOeAEAFRw1i1sF14IcQYXkIDttG3Deeee5ArqW4E/1iPecW2+91RX1fUFdxXo9SysBxBagVez3/kHv8Pbbb7vwgIrEmo0eXaRftWqV2+pBWzBo2wS/4kHsfbQXi4r3Ok/GPjChQreK7FpNIL/l/zX7XbO8tVx80HkffPCBC1JoVQKteqDVIHwxWtsDaGuD6OXktQqB3kNjw69woPeN9czk2A0KAOiZvhgdHaDws9QVDNHqFTVr1ky5/fH6UVbRfaBzterFCSec4LZ88AGAVPs91QCAvp8KvmiVBn/4captAfwKGPrMf39iV9bQZxp355xzjgvKKGASPT59iEG/G/y2JAUZi6l+R5M9X+EEtSHTx+6f91ilgw634wfemulbc78YAQIADAkEEECg5AgQACg5fcGbIIAAAggUnQABgKKz5kkIIIAAAiVDgABAcv0w5vkP7cVlm5M7OYWzTju+vg05+bAUruBUBApfgABAmsapBABU0FZhW8Xl448/3u0prqXpY/d/1yoBKjT6onS6AYCgvct9AbNdu3aRQm+8AIBm5GvWu5YlT+XYtm2bW2pchVsdsW3Sz4Ls/CxvLWmu5ckTHek+x99XBe7HHnssUlj1xfsWLVrss+979Lto9rmCGppJrRnh0YdmsWvfdW01ELt3fPR5vl/1L6QKWhx11FGR5dh9obtOnTqBBH6mvPouelUFf7L/PDrIEK8Y7ceAro/u79gAQCbHbn4BAF+M7tatW2QVDL8qwsUXX+wK2up3rRSQSvuDIL1JUOAk6HuRar+nGgDI7/vmvyvRW33E+92j1R0UeNEqImeeeeY+Tfef/+tf/7KBAwdGQkbpjMVE39F0P9fKBdoCJNPHL///76MaDVrYCYPvzPStuV+MAAEAhgQCCCBQcgQIAJScvuBNEEAAAQSKToAAQNFZ8yQEEEAAgZIhQAAg+X6Y885m2/rtj8lfkODMujUqWueWdTN2P26EQKYECACkKZlMAMAXtf2MZl+E197n+R21a9d2AYDmzZunvQJAvACAlv/2xelMBgC0dLqKxpp1HntUrFgxz17yQXa+IJ8oAFDQ5/h3i32e75ton6A+8u8eb9icfvrp9uSTT+4T8Ii+xi+n7wu7vtCtLQH8dhFBz8ivYO/PDSquZyIAkMmxm18AwC/Lrxn4WplAS+H7VRE0rhQMSKf9QY533XWXXXXVVW7bhj/84Q95Tgn6XqTa78UVAEj0PQoKFKQ7FtP81Vlsl7EFQNHREwAoOmuehAACCCQSIACQSIjPEUAAAQTCKEAAIIy9SpsQQAABBOIJEABgfCCAQKwAAYA0x0SiAICfib1y5cpI8Vv7m2tpcRX3480Qjy3mBs0ODiowBhUu/b2CCtyZCgBoaXEtia9lym+++WbTbO1q1aq5Rye7BcCwYcPc3vXxAgCZeI73iC2U6l8OtRz8McccE7dv/FYFQYXjVIZS7IoDmok+ZsyYyNLs+d3riy++cPu6ayuAoBUaglYISCYAoO0KFi1aZH7lgdh+y+TYzS8AoDb775VCM1ppQVsTKEDitzNIp/1BlqmuAJBqv2c6AHDnnXfaqFGjXFPi/e5J9D0KWiEg3bGYyngvCecSACi6XiAAUHTWPAkBBBBIJEAAIJEQnyOAAAIIhFGAAEAYe5U2IYAAAgjEEyAAwPhAAIFYAQIAaY6JRAEALbGtvdp79OgR2WM8aHn2eI8vjC0ACmMFAF9A1J7pCgFUqVIl0qxkAwBjx4417WketCS7v1kmnuPvFRsA8HvNf/311/b6669bkyZNArtGM9M7d+7slijXfusqnKdzqICv8aGl5adMmeLaHV3ozu+eP/74oyuMqyDu93GPPveDDz5wQYbobQh8MVrbEyi4EL0vvG+PltXXsvF+W4rYfsvk2I0XAPDvr5DDyJEj7bTTTrM//vGPpm00dKTT/iDL/Nqtc7UCgYI6Gs8+qJNqv6caAFBQSOPusMP+t0+QxsiAAQPcGPErIOj94v3uifc9UoBG21Zo2wm/zYjul+5YTGfcF+c1BACKTp8AQNFZ8yQEEEAgkQABgERCfI4AAgggEEYBAgBh7FXahAACCCAQT4AAAOMDAQRiBQgApDkm8ivC7dmzxyZPnmzDhw+3cuXK2Ysvvmht27aNPOWGG26wG2+80a688kpXyCtbtmzkM830X758eWRv+WwLAKho7mdqq1Eq2Pfp08e0bH90wTHIzhd+a9SoYbNnz44UQuWpImyzZs2cU4cOHVxxPt3neOzYAMAvv/xil112md1///3217/+1RWdS5cu7U7ftGmTe3+tcrBjxw4X6njnnXdcYbZ3796R/tO7LliwwGrVqmUtWrRIOLIUIDjnnHOsZcuW9v7779v1119vGh+JDs2OV3G8a9eurmjvV1vQuw0dOtSNP60moECFDl+M1n+XvZa+V9tUEFYIQfcYPXq0afuBaJ+pU6fm6bdUxq7eRSGJxYsX57mH7h8vAOCL1G+++aYrwC9dutTmz59v7dq1i7xbqu0P8tRKAieddJJpZQNtv6DQhI6PPvrI+vXrZ2+99ZZbfcAHAPz2BMn2e6oBAI0bFf8VoGnatKl7l3nz5lnPnj3deJeBX50hXgBgxYoVrl0q6kf/7tH4njBhgvu9pDGr0EmFChUiNMmMRTn16tXLhRJ0L4Vf9N7du3e3U0891RR60j1l1KVLF/cdkIMfn4nGdWF/TgCgsIX/d38CAEVnzZMQQACBRAIEABIJ8TkCCCCAQBgFCACEsVdpEwIIIIBAPAECAIwPBBCIFSAAkOaY8EU4Fb8aNWrk7rJlyxZXTFTxs2rVqm6GuAp40YeKySrAvffee65QrM9VSNPs39WrV7vZ3X5mebYEAHbv3m0DBw60p59+2hUDVVxfsmSJqVCrQqSKgokCACpQ/uMf/3D7set8FRQ1G12emzdvdlsDnHLKKQV+ju+LoL3SP/74Y/f+mgH+61//2rRawrp161yRUwViXwxWUVP9pHb781QgVihh27ZtrhAqj0THp59+6maa67kKi8QWuvO7Xs/S8+fOnWvVq1c3zd6X1QsvvGBbt251BWwVaCtXruxu4YvRnTp1Ms1kb9y4sXuuxtz69ev3CRLomqCVG1IZu7qHDww0aNDABTfUjxrblSpVcsEQFfmjx4Vvr9+TXv983HHHuUJ2dBE51fbn5+iDBKVKlXLvo0N9fNRRR7nvcL169fJsB5FKv6caAJDFQQcdZAoBRb+L3knFevW3P+IFAKK/R2qXQgwKFOj+ChfVr1/fZs6cuU9AJZmx6J8bHYzw7VQf+y0pgn6W6LtQFJ8TACgK5f8+gwBA0VnzJAQQQCCRAAGAREJ8jgACCCAQRgECAGHsVdqEAAIIIBBPgAAA4wMBBGIFCACkOSbuvfdeu+KKK/JcrYLbkUce6YqnmmmrEEDQoV/GWtJ84sSJLjSgo2HDhnbxxRe7Wdv+Oj+LWkXB6P3Zdb6KvZqNG703uN8fXQXeGTNmuEKrP/we9yr8ama3Pgs6P94zE/2B0Qz2Bx54wBXGDz74YLvmmmtMbVXhUMuOa1l6HXfddZebha7ZztEBCc2gV7FTs+9VFNchT7lccMEFLhig+xX0Obqv3ytdjgoW+ENF7quvvtrNilc7fLFaz9SMdH9oyXYtqa+iv85T32uWut5d9/OrB8QzU7FWK0Hcc889eWabJzMkNVN+/Pjxbkl/FdZ1NG/e3LTHu2ZoR68soTYqdKLCrAwvv/xy00xxnSPbm266aZ+xGhQA0DOSHbs6V4V6rSrwxBNP2N69e93KFo899pjbgkCrAyxbtsxtY+DHhW/3mjVr3DYLatcdd9zhxkrskUr78/OUv8bbqFGj3LO8jfrEBzhiv0fJ9nvQ9zPoPaJDPgq76PujVSg0pjT29XtGFtHbNuT3/fH3V7v0fVOYRkV5HQqKDBkyxI3PAw88cJ9XSWYsvvzyy5EQTrwVAPRMrU7RunVrVgBI5sscwnMIAISwU2kSAghkrQABgKztOl4cAQQQQKAAAgQACoDHpQgggAACWSlAACAru42XRqBQBQgAFCovN0cgvoCf7R67BH9xuvm951XEDpqhX5zvFrZnx1vlo6jbWhLHYiYNWAEgk5r536tM6VI29U8nFc3DeAoCCCCAQEIBAgAJiTgBAQQQQCCEAgQAQtipNAkBBBBAIK4AAQAGCAIIxAoQAGBMIFBMAn5feW39oBnbWnq+JBzffPON21ZAq1P4Zd1LwnuF8R1KSgCgpI7FTPY5AYBMauZ/r86t6toVff+3WkrRPJWnIIAAAgjkJ0AAgLGBAAIIIJCLAgQAcrHXaTMCCCCQ2wIEAHK7/2k9AkECBAAYFwgUk8Ds2bPdNg5nn322TZo0ycqUKVNMb/Lfx3722Wduyf2lS5fawoUL7fTTT7cnn3zSypcvX6zvFeaHl5QAQEkbi4XR5wQACkM17z0PO6SqXTegpVWrVK7wH8YTEEAAAQSSEiAAkBQTJyGAAAIIhEyAAEDIOpTmIIAAAggkFCAAkJCIExDIOQECADnX5TS4pAiMGDHCxo4da5MnT7b+/fsX+2utWbPG7Te/efNm69ixoz3xxBNWr169Yn+vML/Ajh07rG/fvrZx40ZbtGiR1alTp1iaW9LGYmEgKABw2/jnnXGHDh0K4xE5e88yZUpZs0OqWqejimf85iw8DUcAAQSSECAAkAQSpyCAAAIIhE6AAEDoupQGIYAAAggkECAAwBBBAIFYAQIAjAkEEEAAgdALrFq1ygYNGmTt2rWz0aNHh769NBABBBBAAAEJEABgHCCAAAII5KIAAYBc7HXajAACCOS2AAGA3O5/Wo9AkAABAMYFAggggEDoBQgAhL6LaSACCCCAQIAAAQCGBQIIIIBALgoQAMjFXqfNCCCAQG4LEADI7f6n9QgQAGAMIIAAAgjkpAABgJzsdhqNAAII5LwAAYCcHwIAIIAAAjkpQAAgJ7udRiOAAAI5LUAAIKe7n8YjECjACgAMDAQQQACB0AsQAAh9F9NABBBAAIEAAQIADAsEEEAAgVwUIACQi71OmxFAAIHcFiAAkNv9T+sRCBIgAMC4QAABBBAIvQABgNB3MQ1EAAEEECAAwBhAAAEEEEDACRAAYCAggAACCOSaAAGAXOtx2otAYgECAImNOAMBBBBAIMsFCABkeQfy+ggggAACaQmwAkBabFyEAAIIIJDlAgQAsrwDeX0EEEAAgZQFCACkTMYFCIRegABA6LuYBiKAAAIIEABgDCCAAAII5KIAAYBc7HXajAACCCBAAIAxgAACCCCQawIEAHKtx2kvAokFCAAkNuIMBBBAAIEsFyAAkOUdyOsjgAACCKQlQAAgLTYuQgABBBDIcgECAFnegbw+AggggEDKAgQAUibjAgRCL0AAIPRdTAMRQAABBAgAMAYQQAABBHJRgABALvY6bUYAAQQQIADAGEAAAQQQyDUBAgC51uO0F4HEAgQAEhtxBgIIIIBAlgsQAMjyDuT1EUAAAQTSEiAAkBYbFyGAAAIIZLkAAYAs70BeHwEEEEAgZQECACmTcQECoRcgABD6LqaBCCCAAAIEABgDCCCAAAK5KEAAIBd7nTYjgAACCBAAYAwggAACCOSaAAGAXOtx2otAYgECAImNOAMBBBBAIMsFCABkeQfy+ggggAACaQkQAEiLjYsQQAABBLJcgABAlncgr48AAgggkLIAAYCUybgAgdALEAAIfRfTQAQQQAABAgCMAQQQQACBXBQgAJCLvU6bEUAAAQQIADAGEEAAAQRyTYAAQK71OO1FILEAAYDERpyBQB6Bu+66y6666iqbNWuW9ezZs0TrrFmzxs4//3x74403rFSpUjZhwgT3zxz/FSiMvnzhhResV69eduedd9qoUaMyTv3FF19Y+/btrXHjxjZjxgyrVKlS3Geken7GX7iE3HDOovfsvjlfurcpX7Z0CXmr7H6NH3fvcQ2oXKGMHV6/uvVpW89aNamR3Y3i7RFAAIGQCRAACFmH0hwEEEAAgaQECAAkxcRJCCCAAAIhEiAAEKLOpCkIZEiAAECGILlN9goMGzbMpkyZYq+99pq1atUqYUNuu+02u+aaa+y5556zU089NeH5hX3CzJkzrU+fPvab3/zGJk2aZOXLl3eP/Pbbb61Hjx62ZMkSO+WUU6xq1arWvXt3O+2006xLly62detWe/XVV6158+aF/Yol9v6F0Zf//ve/nfHf//53+8Mf/pDxtn/22Wd2/PHHuwDA888/b5UrV477jFTPz/gLl5AbRgcASsgrhfI1rj27pbVtfmAo20ajEEAAgWwUIACQjb3GOyOAAAIIFFSAAEBBBbkeAQQQQCDbBAgAZFuP8b4IFL4AAYDCN+YJJVxAM+KnTp3qiuGtW7dO+LaFUTRO9NB4s8oVXjj77LP3CQDoX3g7duxoXbt2dQGHsmXLuseoIKyff//991kbAMjUzP3C6EsCAIlGc/F8TgCgaNyb16tmtw1J/Hu0aN6GpyCAAAIIEABgDCCAAAII5KIAAYBc7HXajAACCOS2AAGA3O5/Wo9AkAABAMZFzgtkQwAgnaKyv+baa6+1W265JVT9nKnCfabuE42bTl+l0jmpzuhP9fxU3iWbziUAUHS99fjvO1ml8mWK7oE8CQEEEEAgXwECAAwOBBBAAIFcFCAAkIu9TpsRQACB3BYgAJDb/U/rESAAwBhAIEAg7AGAwlqKvjgHU6YK95m6DwGA4hwNyT2bAEByTpk4a+KoDla9crlM3Ip7IIAAAggUUIAAQAEBuRwBBBBAICsFCABkZbfx0ggggAACBRAgAFAAPC5FIKQCrAAQ0o6lWckL5BcA2LFjh/31r3+1sWPH2rZt2+zQQw+10aNHm/5F8o9//KM999xzduqpp+Z50MqVK+3qq6+22bNn2969e+3ggw+2a665xoYNG2YVKlSInKsl7G+44QZbsGCBffPNN3b55ZfbihUr3DnaN/73v/+9+++rVq2yDh062Ndff52wQaNGjbI777zTLfGvPeI/+eSTuNc0adLEFi1aZHXq1ImcF/v+tWvXtsGDB9uf/vQnq1q1qjtv586d9vTTT9utt95qq1evdj/T8+644w474YQTIvf64osvrH379ta5c2e77rrr7Le//a299tpr1q5dO9Ms+Zo1awa+36ZNm+yqq65y2zLIsFKlSqY+UrH+jTfesJNPPtl++eWXfa6dNWuW9ezZ0/1c76Xgw+OPP267d++26tWr20UXXWR//vOf3f38ERQA+Pbbb23AgAGuDydOnOierUPvdeONN9qjjz4aueeFF16Yx0bnRa8AcMYZZ9gVV1zh7lWqVCk3Dv72t79ZjRo18rz/nj17bNq0aXbTTTe5caAjyF4/jzej//XXX7ff/e53zsk/T2OrV69e1rhxY3v++eetcuXKkWcn2yZtQdG7d2/XNtkPGTLEtm7dan51CY2J++67z40JfVf0bPXzQw89ZIcffnjCsVsUJxAAKArl/z6DAEDRWfMkBBBAIJEAAYBEQnyOAAIIIBBGAQIAYexV2oQAAgggEE+AAADjAwEEYgUIADAmcl4gKACwfft2O/PMM+3ll1+2Bg0aWLdu3WzZsmWu+K9isor2sQEAFXD79+9v9erVcwVsFbhVLNY9hg8fbvfff7+VLVvWeavwrKJ4165d7aWXXrJWrVpZy5Yt7dlnnzX9sVbR+O6773aF/9tvv93eeecdd5/WrVvbMccck6fPPvroI/eZCux6ngqwKn7rfYOuUUFcheCKFSu6QvFBBx3k7qfi7llnneWK2yr2KhiggML69etdsEABg+jieJs2bezoo4+2NWvWuPPkMm/ePPczHb5QrfurHbt27XJhBt1D7xkUANiyZYt16dLFNm7c6IIQRxxxhL355pvu/tOnT7cffvjB7rnnHhdcePvtt6179+7WqFEjK1++vDNTSOOZZ55xBXwV+hUW0GcqYKtgPWLECBfiKFPmv8uTxwYA9G4q0it88Je//MUV99VnS5cutR49erhAggIeTZs2NQUOJk2a5PpQfV+tWrWI42mnnWbHHXecvf/++85XwYj58+e7UEafPn1sypQpkUCIvFWkf/DBB93PFCqJfmeNi5kzZ7pxFe0aW9DXeFTgQO+o/lP71af77bef/fjjj9axY8c8AYB02nT22We7tirwof7TuykUceWVV7p+kXvfvn1df6v4f/PNN7t3KQkHAYCi6wUCAEVnzZMQQACBRAIEABIJ8TkCCCCAQBgFCACEsVdpEwIIIIBAPAECAIwPBBCIFSAAwJjIeYGgAMBTTz1l55xzTp7irmY+q3A9dOhQV2SNDgBotvtJJ51kmsmtonvDhg2dq4q7miWu61ToV5BAhy88a6b0ww8/7GaZq1C7bt0669Spk5tBrdnyKvLqiLevvP/MBwB8h+Z3jcINKkKryO4DACp8q8CtoIGK5SrC61Cb9R5VqlRxhX39S7SKvZrtreK8P+fee++1//u//7NbbrnFzQrXEb0SQWyRPL9Bp2drtnr0fYLOjbd0/yWXXGL169d3gQC/6sLmzZtdm9R2tdkX06Pvc8opp5iuVeFaAQ7N1FfxX7PbVVhfsmSJvfjii9a2bdtIuxW0UHtVvNcKA9F9pf8eHSL46quv3AoFMlQYQDPkdSiw8Jvf/MaNHwUP/OoAeu5ll13mxofuoxUjol2jAwC+/xSWULhAQQ4dn3/+uQulqA9PPPHESACgIG2SmUIQGq86/EoPWu1CoQiNlYIcCmpoHGb6eGflRnth1V6rfkjzTN+a+8UIEABgSCCAAAIlR4AAQMnpC94EAQQQQKDoBAgAFJ01T0IAAQQQKBkCBABKRj/wFgiUJAECACWpN3iXYhGIDQD4Jc5VtFdBU4Vhf+gzLemvWfnRAQD9d818VkFYM9ejjzlz5riZ6No2QIVtHb7wrCXTdT9fTNX9zzvvPLcSwKuvvupm/Oso7ADAwoUL3VL9aoPCD36GfLIdotn4Ci6okC03HT4AoP/xEb0yQLx7+gCAiulaMaF06dKBp8cLAOR3/6Cgh7/PjBkz7MMPP3R9oWcr0OBXa/BtUyF9woQJkb7Sc/wWDbLzbr6vtHXCuHHjIvfR+epvrSrgx87PP/9sgwYNssmTJ+8z1nT+Bx984Gbua8UBBUgOOOCAwC0A/DvqXK2UEL3dxNq1a90KBAps+C0A0m2TVlxQYCF6GwEfAJCX+llBgIIcesfYrTUKcr/oa2s2bGkdhtydqdtxn3wECAAwNBBAAIGSI0AAoOT0BW+CAAIIIFB0AgQAis6aJyGAAAIIlAwBAgAlox94CwRKkgABgJLUG7xLsQjEFob9DHntI6891Zs0aZLnvYKKz76w+/vf/96OPfbYPOdrCX0t93/uuedGiuPxCth6n8cee8wVhP2e9oUdABg7dqxbHj8owBDUKVrZQFsPaL96FbGD2hhvr/r8OtrPktdMdhWbNetdS+nHBgGSCQBoK4Tly5fbl19+6R6nor4K39HBCn8fzerXkvgKX6jI74v/uk4Fb82oV/9pJYDoQ1tBqM+1hYMvrsfrK/88v6WCrlc4RFbRKxP4Z/jPN23aFBmLQa7+mVqNwIdM/D2Czs9kmxRauf76691y/9ouQ1sC9OvXz21BkM6h2f933HFHOpfGvebzrdts857a1vzEQRm/NzfMK0AAgBGBAAIIlBwBAgAlpy94EwQQQACBohMgAFB01jwJAQQQQKBkCBAAKBn9wFsgUJIECACUpN7gXYpFIDYA4Gc0q7Dtl8iPfrGg4rMv2sdrwKhRo0yFXx3JBACiVxgo7ACAf59EAQAVe//1r3+5WfJaRj72iN6GIJ0AgO6nZeu1WsLEiRPd7VVU1hL7WonBr5QQz0/Xqz80Yz72qFixYmAAQKs2KAShI3a1Av+seH17+umn25NPPmnly5ePu1pDrLM30r2DxpoPoygQ4YMLQa533XWX27YgqP+Czs9km/TuCoTIT6sb6H9sKkChPtSKCtGrERTLF/z/PXTOovfsvjn/DYNwFK4AAYDC9eXuCCCAQCoCBABS0eJcBBBAAIGwCBAACEtP0g4EEEAAgWQFCAAkK8V5COSOAAGA3OlrWpqPQCZWAFDhU6sARBft44GXtABAvAJydDtefvllV4hv2bKlPfLII9aiRQs3Oz/eFgDRe9WnMgi1r71m42v1hB9//NFmz57tVgXQkZ+fQglaql+rJ2hG+sUXX2zVqlVz18TbAkD99umnn9rIkSOta9euNm3atMh1jz/+uFsZIFE4wrctmRUA/L0ShU2C7qLdUQAAIABJREFUVgjIxAoAmWxTdJ8qCKCgwhVXXOFWh9B/3n333Xm2TUhlDGTyXAIAmdSMfy8CAEVnzZMQQACBRAIEABIJ8TkCCCCAQBgFCACEsVdpEwIIIIBAPAECAIwPBBCIFSAAwJjIeYHYwrBm/g8YMMAt/a5Z5N26dYsYaQa8ZjXffvvteYr9vqAatAR7EHBJCwDMmTPHLUV/5plnRvayD3rvyy+/3EaPHu0K5DrXH4URAPD31koAF1xwQZ4CfH5+q1atsg4dOrj97hUCqFKlSuQdEwUAFGy45JJL7KGHHrLhw4fb/fff72ayL1y40Dp37mx9+/aNa+MflEoAQMEGbS+gcfbKK6+4d48+PvjgA+vYsWOeLQaCAgD+HdWH6hutROCPtWvX2gknnOBM/DYFmWxT0DgJemZx/6IhAFB0PUAAoOiseRICCCCQSIAAQCIhPkcAAQQQCKMAAYAw9iptQgABBBCIJ0AAgPGBAAKxAgQAGBM5LxBUGL7vvvvssssuc3uZq7ivQvCePXtMP9dS/nv37s0TANi4caMr1P7000+mWfLaE94fmhWtAu+RRx5pjRo1cj9ONQDwwgsvWK9evWzw4MFuVrxfCl/38gXn6OX3o38eO3PdLyuvd/bLzmsm+kknnWSffPKJe1cVjHUo8PDaa69ZmTJlrH379uYDANoGYODAge4ctU/7zmvv94JuAXDTTTe5mfeXXnqpW1lAhw8AaPsE2evIb8UCHwBo0qSJa8cBBxzgztfP+/Tp47YX8EvpB/XDli1brEuXLu78KVOmuOK8ViLo0aOHaW96hUJ69+4d6VuNiQULFlitWrXcagjx3KOfF90n2t4gaOWBHTt22NChQ23y5Mk2ZswYGzFihLt/UADA99+GDRtMYQ6NRR0fffSRG8NvvfWWnXjiiZEAQCbbpDCBlv+/5557rEaNGu65PgCglSJmzJhhlSpVKvbfMwQAiq4LCAAUnTVPQgABBBIJEABIJMTnCCCAAAJhFCAAEMZepU0IIIAAAvEECAAwPhBAIFaAAABjIucFggIAvhCsZcwPPfRQVxB//fXXTUXznj172syZM/dZ7v+f//ynXXnllc5TxdZmzZqZ7qOZ6CqkR8/wTjUA4AMGWqZeBegffvjBFac1Yz0TAQC9s2aOa/l8HSqWH3jgga7Nq1evjsy+VxhAKyJohvnVV19tBx10kAtF6F+u1caCBgAefvhhGzZsmDOX4fr1612BXc9R4b5p06bu/RYvXuwCC3qmZuYruKDwgIr3CiY8/fTTbrsA9e2SJUtMRXat7KD96OMFAHTvpUuXuoK/jhdffNHatm3rjOWtsMOvf/1rO/bYY10wQCGDbdu2WXQgIpUVAPQM3Uf3njt3rlWvXt2txCBfhT62bt3qCvgKfVSuXNm9U1AAQD/3QYJSpUq5/tOhGf9HHXWUKUxQr169SABAn2WqTRofnTp1su+//95OPfVU91zdW9sxTJo0yW2fUBIOAgBF1wsEAIrOmichgAACiQQIACQS4nMEEEAAgTAKEAAIY6/SJgQQQACBeAIEABgfCCAQK0AAgDGR8wIqOGu2t4rb0TP3NVtce5hPnTrVzfhX0Vf7meuPqYrwCgEoDOAPP1te2wCoQK1rtHKACrp//vOfXSHZz9z3M9gVDoi+h+6l91EhXAVgLUvvD/2zPtu8ebMrFKvorPfwqwNcdNFFrggcfb5WDYieOa/PVAxW0VyhgkWLFlmdOnXcJT6kcNVVV9ny5cvdzxo2bOiK6PpZ1apVI+doJQCFI1Rs1jtqZv6FF17olsofP368u9bvb9+4ceOkZ4FrRr364ne/+51rp/eTlwIV0dZqq6xVgNd7aqa5+k/9c/3119sDDzzgCvYHH3yw27ZBP1fwIrqf8+sHbQOg9shJ71OuXDlbufL/Y+89wKWqrj7uJahBQHoRFGnGAkoJFpqdKk1FDYhogiCoARSkKWL3swSUZjRiQTQqthcboohiwZroZ4GIJqgxRkQUXkUREL/nv/PteeeO084wc++cOb/9PHkid87ee63fWmeusv577ZU2ceJEV/TXuvK9U6dONmXKFMfAdyzw8UjkLtv9fjotL4Z+qFgubuoMIL819ttvP7vooovcdRTi4EcqroqfbFUstIbEDtpDohTfrSHxNH4+fJJdWkcdCsRWQ90u1BFC10TEd6uoyC8bBADlRx8BQPmxZicIQAACmQggAMhEiM8hAAEIQKAUCSAAKMWo4hMEIAABCKQjgACA/IAABBIJIAAgJyAAAQhAoOQJIAAovxAjACg/1uwEAQhAIBMBBACZCPE5BCAAAQiUIgEEAKUYVXyCAAQgAAEEAOQABCAQhAACgCC0eBYCEIAABEJJAAFA+YVt/viuVrParuW3ITtBAAIQgEBKAggASA4IQAACEIgiAQQAUYw6PkMAAhCINgE6AEQ7/ngPgWQEEACQFxCAAAQgUPIEEACUT4gb1alqf/pDx/LZjF0gAAEIQCAjAQQAGRHxAAQgAAEIlCABBAAlGFRcggAEIACBtAQQAJAgEIBAIgEEAOQEBCAAAQiUPAEEAOUT4hG99rU+h+5VPpuxCwQgAAEIZCSAACAjIh6AAAQgAIESJIAAoASDiksQgAAEIIAAgByAAAQCEUAAEAgXD0MAAhCAQBgJIAAobNRqVd/VTui0tw3otHdhN2J1CEAAAhAIRAABQCBcPAwBCEAAAiVCAAFAiQQSNyAAAQhAIGsCdADIGhUPQiAyBBAARCbUOAoBCEAgugTeePt9GzNukrVt29amTJkSXRAF8LxypUq2V72qBViZJSEAAQhAYEcJIADYUYLMhwAEIACBMBJAABDGqGEzBCAAAQjsCAEEADtCj7kQKE0CCABKM654BQEIQAACcQRWrVplQ4cOtU6dOtns2bNhAwEIQAACEIgEAQQAkQgzTkIAAhCAQAIBBACkBAQgAAEIRI0AAoCoRRx/IZCZAAKAzIx4AgIQgAAEQk4AAUDIA4j5EIAABCCQEwEEADlhYxIEIAABCIScAAKAkAcQ8yEAAQhAIDABBACBkTEBAiVPAAFAyYcYByEAAQhAAAEAOQABCEAAAlEkgAAgilHHZwhAAAIQQABADkAAAhCAQNQIIACIWsTxFwKZCSAAyMyIJyAAAQhAIOQEEACEPICYDwEIQAACORFAAJATNiZBAAIQgEDICSAACHkAMR8CEIAABAITQAAQGBkTIFDyBBAAlHyIcRACEIAABBAAkAMQgAAEIBBFAggAohh1fIYABCAAAQQA5AAEIAABCESNAAKAqEUcfyGQmQACgMyMeAICEIAABEJOAAFAyAOI+RCAAAQgkBMBBAA5YWMSBCAAAQiEnAACgJAHEPMhAAEIQCAwAQQAgZExAQIlTwABQMmHGAchAAEIQAABADkAAQhAAAJRJIAAIIpRx2cIQAACEEAAQA5AAAIQgEDUCCAAiFrE8RcCmQkgAMjMiCcgAAEIQCDkBBAAhDyAmA8BCEAAAjkRQACQEzYmQQACEIBAyAkgAAh5ADEfAhCAAAQCE0AAEBgZEyBQ8gQQAJR8iHEQAhCAAAQQAJADEIAABCAQRQIIAKIYdXyGAAQgAAEEAOQABCAAAQhEjQACgKhFHH8hkJkAAoDMjHgCAhCAAARCTgABQMgDiPkQgAAEIJATAQQAOWFjEgQgAAEIhJwAAoCQBxDzIQABCEAgMAEEAIGRMQECJU8AAUDJhxgHIQABCEDgxdfftSmXXWf777+/jRo1EiAQgAAEIACBSBBYt+4r27hxozVs2NB23716JHzGydIgsHOlStai0e5Wo+oupeEQXkAAAuVKAAFAueJmMwhAAAIQKAICCACKIAiYAIEiI4AAoMgCgjkQSEZg8eLFdtxxx9n06dNt3Lhx7pG1a9da586drXnz5rZo0SKrVq1aJOBt3rzZ9C80devWtcqVK4fa502bNtmAAQNszZo1tmLFCveX84zCEFi64h2bs/SrwizOqhCAAAQgAAEIQAACBSHQv2MTG9bj1wVZm0UhAIHSJYAAoHRji2cQgAAEIJCcAAIAMgMCEEgkgACAnKhwArNmzbKxY8f+wo6WLVvakCFDbMyYMa7YG+Xx2GOPWf/+/e2aa66xSZMmORT/+c9/rGPHjk4A8Pjjj1v16uVzqkv/IX300UfbN998UyYkrVu3tokTJ9rJJ59su+22W0HCpeL/wIED7cknnywjhijIZju4qOLzxz/+0e6++2778ssv3WqNGze2448/3i644AIXt++++8769u3rBACvvvqqNWrUaAd3ZXoqAggAyA0IQAACEIAABCAQTgK/PbK5DT6yeTiNx2oIQKBCCCAAqBDsbAoBCEAAAhVIAAFABcJnawgUKQEEAEUamCiZde2119rkyZOte/fu1qxZM+e6CqZLly41nZDeZZdd7J577rGTTjrJdtpppyihiflaTAKAv/71r3bEEUdYgwYNXMx8vFSU37p1qxMA3H777QURJGzbts2GDRtmCxYssPvvv99OOeWUgubDjBkzbPz48U5w0Lt376z3euKJJ5xt33//ve23337WpUsXN/fll1+2Dz74wI488kgn2tCoSAFAlLpIIADIOn15EAIQgAAEIAABCBQVgVrVdrU7x3ctKpswBgIQKG4CCACKOz5YBwEIQAAC+SeAACD/TFkRAmEngAAg7BEsAfu9AODRRx+1fv36xTz66aef7M4777SzzjrL/eypp56KFZxLwO1ALhSjAECCjPnz58f8+OSTT1x8PvzwQ7v33ntt0KBBgXwsxodT5WY6W19//XXr2bOnbdmyxXFQTscLV9QZ4LnnnrMTTzzRJGioSAFARXWRqIhYIwCoCOrsCQEIQAACEIAABPJDYN55na1ejSr5WYxVIACBkieAAKDkQ4yDEIAABCCQQAABACkBAQgkEkAAQE5UOIF0Rdaff/7Zrr/+etf2/rDDDrMlS5ZYzZo1K9zm8jYgDAIAMbnlllts1KhRduaZZ9q8efPKG1Pe9wsqAFBBf+jQoXbfffeVua4hlWEVfQUAAoC8pwwLQgACEIAABCAAAQgUgMBt53WxujV+VYCVWRICEChFAggASjGq+AQBCEAAAukIIAAgPyAAgUQCCADIiQonkKnIun79eney/N1333Unp7t2/b/2j5999plddtll7iS62s/XqlXLdQy46KKLrEaNGjHf1E1g4cKF7u71zz//3P1cd9bPmjXLjjnmmNhz/t52tbDfsGGDu37gjDPOsCuuuML22GOP2HOLFy+2Pn36mArzEimoLf26devswgsvtKuuusp8a/Wjjz7apk6daqeffrq9+OKL1qlTJzenbt269sMPP7gi+fTp002n5zWaNm3qWs4PHz7cdtttt9h+QQQA8lXdEq688kp3r7yG2tDLLp0696fRdb3CgAED3Od33HGHTZw40RWudQ2DhBb77rtv0tzwVwAkdgDQw95O+eu7A6iN/qWXXmrPP/+8rVixwu3z448/umsCxFbDx1En5mVXpUqVHKurr77aDj/88DIn6FO15ZffDz30kE2bNs212dfo2LGjKb8S19BnK1eutAkTJjhW27dvd1ca/O53v3O5o1P8PXr0cLFNHOmuA1i1apXLz9133921+99zzz3Tvl/xAoAXXnjB8bv88stdLrVs2dJmz55tvXr1+sXVF/LvmmuucVdj+LwfOXKkXXzxxVatWrXYnqnYS6jxyCOPuKsNEsexxx5rixYtiq2TyKlx48buyo7EHM0mzhX5ZUMHgIqkz94QgAAEIAABCEBgxwggANgxfsyGQNQIIACIWsTxFwIQgAAEEACQAxCAQCIBBADkRIUTyCQAkIFjxoxxxVAVy8eNG+ds9q3WVbxVIXefffZxBU3dD68iporBvlvAzTffbGeffbapIK/T6Zs3b3bFbhVXVXDXePPNN9097xs3brTjjjvOFemXL19u//jHP5wA4eGHH47da+8L3b/97W/dPio06/k2bdq4Aq4/Wd2oUSP7+uuvXcFbhWGtrcL4zjvv7Frkq/hcv359t69s0roSBujPEixUr17d2ZatAEDFYLFSgVcFfN09/9VXX8Xum1fRt3///m5NX3zW51WqVHGt+9WOXraLVy4CAB9LL4TQPvqZRBoqqOuaB7GVryr+67S85y472rVrZ4cccoitXr3asde44YYb7LzzzovlabJ8kd/nnnuu3XrrrS5WWlvCEeWLxAViOXDgwNga4qk/a56EHA0bNozFWnMkjJg5c6YTLEjwoDUljBCnsWPHuuJ8sqEc0br6n/JLcU43fAzeeOMNO/DAAx0LxUBihieeeMIJIRKvvtAeyh0V+sVUNkmQItGAui/oPfH7pmIvgYZiIMYPPvigE8toXwleDj74YBsxYoQTHSi3TznlFNtrr73ce6IcV/4+88wz7pm5c+e6OdnEuaK/aBAAVHQE2B8CEIAABCAAAQjkTgABQO7smAmBKBJAABDFqOMzBCAAgWgTQAAQ7fjjPQSSEUAAQF5UOIFsBAD+mdGjR7tT+yqSn3DCCfbaa6+50+qHHnqo80MntnUyWgVoFbF1KtqfdP/73//uTsSrmJls3Hjjja7wrPm+e4AKtDo1/9JLL7liqYrTGr4gr3+WbRIgJN7zLlHAp59++gsxgp+jU9QSI6hg60/7Syygk/XqdKDT8Cr0xu8n23Qdgkay9u3qPDBkyBDnv8QO3qbHH3/cFf4HDx5sd999t/u5Lz7Lr1//+teuqKsOBJlGqg4AXpDx/fffu9P+OsEf76uK2YmFeG+DuiP85S9/ccVmb7OK7yrOq9Ctz5s3b15mPYkJ+vXr536mIrmEBTqVHl+U/vjjjx1/FcnlZ7169ZwIo2fPnvbWW2+5wrnvAKHc0T46vd++ffuUe6Xj4/NU3RYUg0wjPgYtWrRwQo0DDjjATVOcJJBQDkjU4ov6Ejo0adLECRF83qirhfzQevE57u1Jxj5VDnmblUtHHXWUEyPE54ZEE+qyISHA008/bd26dcsY50wc4j9/55133Due7/HvtV/bpz/Ws193/e87xYAABCAAAQhAAAIQCA8BBADhiRWWQqAYCCAAKIYoYAMEIAABCJQnAQQA5UmbvSAQDgIIAMIRp5K2MogAwLeW90VoFYzVSj6++O7bsKsArlPYOn2vE92ao8K6TpkHGcns8wKAxM4Afl1fnNcv3mXLlsUKyvrcF6DVxl0FZ538jh++mC3hgT9Fnm0HgFR+JRMLxBff4zsDZGLj2atlvvzXiD+xnyiI8PwST6dr3iuvvOKKzIqVbIi/9kAFeQk+VNBXMVzCBo3EePgrGCQuUBv9Dh06lHFBHRH+9Kc/xa6PkJhD+yknMp3SzyY34zfzz8cLNdLxjO8AoDw57LDDYo+rc4FEJOpsIWGA7waRaj11PdBp/ngG6dhrnWR54deXwEKMkvmydOlS131gypQp7mqJ+Lgki3OmnIr/XL56YUeQedk8W7dpG+s67IZsHuUZCEAAAhCAAAQgAIEiIoAAoIiCgSkQCAEBBAAhCBImQgACEIBAXgkgAMgrThaDQEkQQABQEmEMtxPZFFkTT1b7Vuunnnqq6wQQP7755ht3z3zbtm1jhVN/mlon+3XHu07eq515sqGirO491+l9DRWmdTo9/sR5soJ8/FrpCqv//Oc/XWt+f2WBTpzHD/+5OhXohHXt2rWzvgLAr6NT27JBp9wlgEjGJP7+eZ0a13UF2QwvANBJfz/UBl4n0HXq/fDDDy8jyEgXX91hf9ppp7kicrIT8/7zxCsF1D3Bx+Pbb791p//fe+89u+666xyv+JEYP12PoCJ1NkX6bHIzfq9cBQBr1qxxJ/fjY+BzSCf/1Q1B1xTEjw0bNtjbb7/trnjQ0Kl5xSaZACA+d7PN06uvvtq9K3qXfOcLP1fXYkydOtX0/qkTgEZQVqlyTZ0H1Nkj3+PtVR/b0g/N6uxdVnCT731YDwIQgAAEIAABCEAg/wQQAOSfKStCoJQJIAAo5ejiGwQgAAEIJCOAAIC8gAAEEgkgACAnKpxANoVDneJWq3zf1t/PSWf88ccf79roq/27TolLNDBu3LhYYV/t4rVOnTp13DK6KkBt1W+77baky+ZLAOAL6CqqJjvZ7Qu/MsIXhYN0ANBJcrWOV1v4xHHkkUfG9txRAYCuKvDF33RxSBffTAVz77fv/KB9EtfzvLxgI5ktaoH/7LPPum4DmfaMn59NbsY/78UFKoz7qxbSsUkXg2R5oLW++OIL02l/iUMSR9WqVfMmANAed911V9rvB71P06dPd88EZVXeXzxLV7xjc5b+VyzBgAAEIAABCEAAAhAIFwEEAOGKF9ZCoKIJIACo6AiwPwQgAAEIlDcBBADlTZz9IFD8BBAAFH+MSt7CTIVDnV5Xu3Gdyvenm/3J8GxOcccD1Mn4d9991wkBdB1A37593b30Egmcf/75NnPmTDv77LPtkksuiZ24TncFQKr903UA0H+I6pT8b37zm6QCgGQdArIVALz//vuuyK1W+rfeeqs7la/T+emuAEh2+jxd0nkBQz4EADNmzLDx48enPI2frENAYjx8fnz55Ze/OEWfzI9Me8bPyZSbiev76wXU3eH555//xan9xOeDCgB++OEH07UXTz75pF155ZV2zjnnWM2aNd2y6a4AyKUDgE7/qwtAqrmJvgRlVd5fbAgAyps4+0EAAhCAAAQgAIH8EUAAkD+WrASBKBBAABCFKOMjBCAAAQjEE0AAQD5AAAKJBBAAkBMVTiBT4dC37+/Zs2fsnvgg97gnc3D9+vXu/nr9v07Zq0iu0/EbN250f1b7fT/yLQBQy3bt9fXXX9vLL79sLVq0KGPiU0895Vraq6B7++23u3b62QoA/An0xJb6xSoA8HfJn3jiiXbfffeZ2t37oa4No0ePtrlz59qiRYusf//+7qPEeGzbts0GDRrknpGoo2vXrmlzOt2eiRMz5Wbi88of5ala2C9YsMBdb5BuBBUArFq1yvnXqlUrJwKIvz4i3wKAZNcvpPMlKKvy/uJBAFDexNkPAhCAAAQgAAEI5I8AAoD8sWQlCESBAAKAKEQZHyEAAQhAIJ4AAgDyAQIQSCSAAICcqHACqQqHOq1///3324gRI2zXXXe1JUuW2KGHHurs9YVW3XGv1v59+vSJ+aF5y5cvt/r169tBBx1kOlHvT/c3a9bMPecFAFpH96tXrlw5aVFe7dZ14vrFF18scxI6WUE+HmS6DgAqbHt75JsK3BIgaGg/XV3wxhtvmIQAEiloBBUAXHjhhSYRgIb2U6v+M88803Ue8NcOFMMVADq1ry4FKmyrE8PAgQNjGNXi/oQTTrDmzZubrjVo0KCB+yxZvkg8MHjwYJcHyplq1arF1lGsVfQfMGCA6/SgO+bVJUFXBmiPLl26xDgpzhIhdO7c2f0sSLcAv6H2ly06mS+71L1CIg4/ZI9O1Z988snuR+pCkawLQ7IrALwAQKIR2V67dm23hn6udZQ/vktGKlbxeSoW8lXvjMQoe+65Z+xj2aR82bJliz3zzDPWtm3b2Gdbt251+7du3dr8O4UAoMK/SjEAAhCAAAQgAAEIlCwBBAAlG1ocg0BBCCAAKAhWFoUABCAAgSImgACgiIODaRCoIAIIACoIPNv+HwFfOFSx2xcTVRhW0XbTpk1Wo0YNV0jt3bt3GWwqiqtgrGJku3bt7JBDDnHCABUmN2zY4O5gHzJkiCv2q8j83nvvuSJprVq1bPHixbZu3TqbOnWqXX755W7dadOmubbqWusPf/iDa5t//fXX27fffuuK6PGt0HdEAKC9PvnkE1fc//DDD61x48bWrVs327x5syv0q837xIkTXQHfn4jPVgDw0Ucf2RFHHGHqMjBq1Cg77LDDXPFfLDX0WTEJAGTTQw895EQW27dvt4MPPtjat29vq1evdiIO3WkvgYdO1fuRrNAsMYPWUFx1/UG/fv1cAV4CkTfffNOtG18w93tqTeVEvXr1XAH8gw8+KHMdwSuvvOLEAoq/BAQSDShf4u1JfJdVTJ8+fbpNmjTJfbTffvvFRAbqDKBrGlTAl/BEQoUgAgDlunL6gQcecPmjU/9a8+abbzZ1QpDvQQQAmjN06FD3fqmYr/9pqPOEbLvxxhudWEVDXSv23Xdf07up7gNiEt9xAQEA3+oQgAAEIAABCEAAAoUigACgUGRZFwKlSQABQGnGFa8gAAEIQCA1AQQAZAcEIJBIAAEAOVHhBGbNmmVjx44tY0elSpVcMVIFTp2Slwgg2Vi5cqUrlqu4q+Ko5nXq1MmmTJlivXr1cif7NT777DN31/yDDz7oCs1Nmza1Cy64wEaOHBk7fa/C+5w5c9y95xIQSChw1llnOUGAiq5PPPFETISgQrPa9KvQO27cuF+Y5k9W6/S6WtPHn0j3D+uXsor8f/7zn91+Gh07drRLLrnEFZjjT40n2y/VHmKi4r9Os/s1L774YidmEA9vj8QVKmrrpLeK0Q0bNswqF/Qf0joZroL7vHnzMs7xp+hVNE4UcfjJsnnChAmu64Hio44IYi6BRsuWLcvskarQrPjJHsVEAgsNdQ1QG37FulGjRrF1fPFaOfH222+7nysnlG/6mc83PafiujoqKEZ6RvziT8MnA6B5r7/+ul1xxRWx3NRz8kXXFSjvmjRp4gQuqWLg46uY6coL3wFBeSOxyk033eRyXgKSyZMnm34uNoq7ty8b9no3JAJ4/vnn3fszZswYlysSn8gPrSf/JYbwsVFXA+WUOnL4PM1mr4zJUsAHuAKggHBZGgIQgAAEIAABCBSYAAKAAgNmeQiUGAEEACUWUNyBAAQgAIGMBBAAZETEAxCIHAEEAJELOQ5DINwELrroIifSiO/IEG6PsL48CCAAKA/K7AEBCEAAAhCAAAQKQwABQGG4sioESpUAAoBSjSx+QQACEIAsxK4LAAAgAElEQVRAKgIIAMgNCEAgkQACAHICAhAIDQG1rNcJenVEiG91HxoHMLTCCCAAqDD0bAwBCEAAAhCAAAR2mMBfJh1hVX+18w6vwwIQgEA0CCAAiEac8RICEIAABP6PAAIAsgECEEgkgACAnIAABIqewHfffeda+7/xxhvuKoY2bdrYsmXLrG7dukVvOwYWBwEEAMURB6yAAAQgAAEIQAACQQkc1Ky2XXF6+6DTeB4CEIgwAQQAEQ4+rkMAAhCIKAEEABENPG5DIA0BBACkBwQgUPQE1q9fb7169bI333zT9t9/f7v33nutXbt2RW83BhYPAQQAxRMLLIEABCAAAQhAAALZEqhcaSe7fGh7a920VrZTeA4CEICAIQAgCSAAAQhAIGoEEABELeL4C4HMBBAAZGbEExCAAAQgEHICQQQATepXC7m3mA8BCEAAAhD4L4GtW7faT9u22S677mqVK1cGCwQqnMC/1m3KaEPt6rtareq72v571bTeB+9lezfg380yQuMBCECgDAEEACQEBCAAAQhEjQACgKhFHH8hkJkAAoDMjHgCAhCAAARCTmDVqlU2dOhQ69Spk82ePTvk3mA+BCAAAQhAIDsC//rXv+zLL7+05s2bW506dbKbxFMQgAAEIACBkBNAABDyAGI+BCAAAQgEJoAAIDAyJkCg5AkgACj5EOMgBCAAAQggACAHIAABCEAgigQQAEQx6vgMAQhAAAIIAMgBCEAAAhCIGgEEAFGLOP5CIDMBBACZGfEEBCAAAQiEnAACgJAHEPMhAAEIQCAnAggAcsLGJAhAAAIQCDkBBAAhDyDmQwACEIBAYAIIAAIjYwIESp4AAoCSDzEOQgACEIAAAgByAAIQgAAEokgAAUAUo47PEIAABCCAAIAcgAAEIACBqBFAABC1iOMvBDITQACQmRFPQAACEIBAyAkgAAh5ADEfAhCAAARyIoAAICdsTIIABCAAgZATQAAQ8gBiPgQgAAEIBCaAACAwMiZAoOQJIAAo+RDjIAQgAAEIIAAgByAAAQhAIIoEEABEMer4DAEIQAACCADIAQhAAAIQiBoBBABRizj+QiAzAQQAmRnxBAQgAAEIhJwAAoCQBxDzIQABCEAgJwIIAHLCxiQIQAACEAg5AQQAIQ8g5kMAAhCAQGACCAACI2MCBEqeAAKAkg8xDkIAAhCAAAIAcgACEIAABKJIAAFAFKOOzxCAAAQggACAHIAABCAAgagRQAAQtYjjLwQyE0AAkJkRT0AAAhCAQMgJIAAIeQAxHwIQgAAEciKAACAnbEyCAAQgAIGQE0AAEPIAYj4EIAABCAQmgAAgMDImQKDkCSAAKPkQ4yAEIAABCCAAIAcgAAEIQCCKBBAARDHq+AwBCEAAAggAyAEIQAACEIgaAQQAUYs4/kIgMwEEAJkZ8QQEIAABCIScAAKAkAcQ8yEAAQhAICcCCABywsYkCEAAAhAIOQEEACEPIOZDAAIQgEBgAggAAiNjAgRKngACgJIPMQ5CAAIQgMDSFe/YnKVfxUAc1WYPoEAAAhCAAARKnsCmTZts8+bNVr16dfvVr35V8v4W0sFX/77Oalff1WpV29VqV/+V1a9Vxdq3rGPtWtQp5LasDQEIQAACORBAAJADNKZAAAIQgECoCSAACHX4MB4CBSGAAKAgWFkUAhCIEgH95fqAAQNszZo1tmLFCmvYsKFzf8aMGTZ+/Hh78sknrXfv3lFCUnS+JgoAis5ADIIABCAAAQhAIJQEeh+8p408br9Q2o7REIAABEqVAAKAUo0sfkEAAhCAQCoCCADIDQhAIJEAAgByAgIQSEvgyy+/tK5du9qHH35Y5rlq1aq5n0+cONGOPPJIq1y5cmRJfvfdd9a3b18nAHj11VetUaNGjsW1115rkydPtkcffdT69etXbnxmzZplY8eO/cV+LVu2tCFDhtiYMWOsbt26v/g81Tw92KJFizLihlGjRtktt9xSZo1ddtnFevToYdddd521atWq3PzNZiMEANlQ4hkIQAACEIAABHIhMOnkg6zTAfVzmcocCEAAAhAoAAEEAAWAypIQgAAEIFDUBBAAFHV4MA4CFUIAAUCFYGdTCISHwH/+8x/r2LGjff/9967IrSLvTz/9ZK+99pq9//77zhEVfe+9916rUyeaLVCLTQDghQfdu3e3Zs2auRhJyLF06VJTtwLF8J577rGTTjrJdtppp1gyJpvnP9xzzz1dNwO1ENY444wzbMGCBa7zQf369V1OvPzyy/bBBx+49dX1oFu3bkWT6AgAiiYUGAIBCEAAAhAoOQLHtG1kYwYcUHJ+4RAEIACBsBJAABDWyGE3BCAAAQjkSgABQK7kmAeB0iWAAKB0Y4tnEMgLAS8AaN68uT3++OOxArAW/+yzz+zUU0+1F1980YkDFi5caLvttlte9g3TIsUqAEjsPKAi/Z133mlnnXWWw/vUU0+ZRAJ+BOlYIAHAgw8+aC+88IJ16NDBLfHzzz/b9ddfb5MmTXJdIRLzpSJjigCgIumzNwQgAAEIQKC0CbRtXscuG9qutJ3EOwhAAAIhIoAAIETBwlQIQAACEMgLAQQAecHIIhAoKQIIAEoqnDgDgfwTSCcA0G6ffPKJKyLrigB1ARg0aFD+jSjyFcMiABDG+CL9YYcdZkuWLLGaNWs6wjsqANAaEoWoY4TvCKCrA4phIAAohihgAwQgAAEIQKA0CSAAKM244hUEIBBeAggAwhs7LIcABCAAgdwIIADIjRuzIFDKBBAAlHJ08Q0CeSCQSQCgLXSq/Pe//70NHDjQ7rvvPtt5551jO69cudImTJjgTptv377dGjdubJMnT7bhw4eX6Rbwww8/2Jw5c+zqq6+2DRs2WKVKlaxTp05266232gEH/F9LVbWYv+aaa1wL+61bt1qtWrVs5MiRdvHFF1u1atVi+86YMcMuvfRSe/75593d9RMnTrQff/zRbr/9dte+PtPnWkjF7Msuu8wJG9Q639skGw8//PBY+/ygAgD5+sADDzhf5Y+GiuZ//OMfrUuXLjEf1q5da507d7ajjz7apk6daqeffrrrtiAujz32mNWtWzdphDMV8tevX+9EG++++64999xz1rVrV7dOpnnxmyXrAKDPfb6IyUsvvVQmdnlIx5yXQACQMzomQgACEIAABCCQgQACAFIEAhCAQHERQABQXPHAGghAAAIQKDwBBACFZ8wOEAgbAQQAYYsY9kKgnAlkIwBYtWqVKyKrGK9ie8OGDZ2VDz30kJ1yyim21157ufvjVbCeP3++PfPMMzZixAibO3euuy9ep9LPP/98mzlzpusgoHvlv/76a1f8v/LKK61Pnz5uvYcffth9rkJ/jx49rEqVKrZ48WJbt26djRo1ymbPnh0TH6iYreK9nlMr/OOOO842b97siv9Dhw51xe50n7/55pvWu3dv++qrr6xdu3Z2yCGH2OrVq2358uXOlhtuuMHOO+88989BBAAbN250PkgQcfDBB1v79u1j64rfsmXL3M80PPtGjRo5HhIwiLPWEMdcBQBae8yYMY7X9OnTbdy4cW6/fAgAXnnlFTvqqKOcD/HdBco5bX+xHQKAio4A+0MAAhCAAARKlwACgNKNLZ5BAALhJIAAIJxxw2oIQAACEMidAAKA3NkxEwKlSgABQKlGFr8gkCcC2QgAkp361ul1FYLVCl4F/6ZNmzqLdGpfd9CrgP30009bt27dzJ90V3eAJ5980nbfffek1p977rnWpEkTGzt2bKx7wOeff27HHHOMK8K/+uqrTmyg4YvZOrW/cOFC150gfqT73Bf0ddr+L3/5ixMx7LTTTm66BA4SJEiEoM+bN28eSACgv4iQ2EHdDlq1auXWlABi1qxZTlBw1VVX2YUXXuh+7rl++umnduyxxzpBhW/Xny682RTy/TOjR492e8czU3eAZs2aldlCYgWJNjyHxA4AivNbb73lxBUSSiRjnqeUzGkZBAA5YWMSBCAAAQhAAAJZEEAAkAUkHoEABCBQjgQQAJQjbLaCAAQgAIGiIIAAoCjCgBEQKCoCCACKKhwYA4HiIxBEAKDT8i+88IJ16NDBnbrXSX616580aVIZx5YuXepO5k+ZMsUVvL0AQN0AdAJeQoAgI1k7el/gTuwM4NdN97k/xa7W+4888kiZqwpUrFfRXN0L7r77bhsyZEggAUAqv/7617/aEUccYSeddJITR2h49voXuPjOAJnYBBEA6FoBv5+fl2x9dVCQAEFdFzTE/K677vrFo/Xr13edBeJFE5nsjf9c10Rs2bIlyJSsnl326rt283NfW6XKu2T1PA9BAAIQgAAEIACBbAkgAMiWFM9BAAIQKB8CCADKhzO7QAACEIBA8RBAAFA8scASCBQLAQQAxRIJ7IBAkRIIIgDQKXB/Cl/321900UU2ceJE1z4/fvzjH/9wd9qfeuqprvisovq0adNcu/+9997bteY/+eST3Sn7ZGPDhg329ttvu/b8GjrBrgK6Fx/oZ5mK4Ok+v+eee+y0004rcxo/3g7/uU7qS8AQ5AoAv446IXz88cf2/vvv27Zt2yyRiZ7Lhn0yPpl8j+cT33Egm3l+PwkAFixY4EQeKvq/8cYbLib777+/u6rhgAMOyCmjH3/8cevXr19OczNNqtu0jXUddkOmx/gcAhCAAAQgAAEIBCKAACAQLh6GAAQgUHACCAAKjpgNIAABCECgyAggACiygGAOBIqAAAKAIggCJkCgmAlkU4RetWqVu5t+jz32sOXLl1u9evVSnhCP91V3z+sOeg0VxG+55RYnGtC/sKgbgDoETJ48OXYC/4svvnDr6uqAxFG1atW8CQB8ITxZ9wLt+9hjj1n//v3Nn54PIgCQ2EGdA0aOHGk//PDDL/yIP5GfDftkuZNNIX/MmDHupP7NN9/sbNHIZp7fL7Hrgvy6/fbb3TUButZBIoDq1asHTu1nn33Wfve73wWel2nCj1u22i719rNDfntJpkf5HAIQgAAEIAABCAQigAAgEC4ehgAEIFBwAggACo6YDSAAAQhAoMgIIAAosoBgDgSKgAACgCIIAiZAoJgJZFOE9ifiVbhVEVj3xKuQry4AugogyIluCQF0kn/s2LHudLz+/4YbbrDNmze7tvJPPvmk6xRwzjnnWM2aNR26dFcApNo/XbF7xowZNn78+KTXF2i/xA4BQQQAzzzzjPXq1cvatGljd9xxhx100EFWuXJl18Eg1RUAzZs3N52Mz7agnqmQ/80337grGFauXBlINBGfp8mYS9BwwgknOIGG4iQ/i2UsXfGOzVn6344RDAhAAAIQgAAEIJBPAggA8kmTtSAAAQjsOAEEADvOkBUgAAEIQCBcBBAAhCteWAuB8iCAAKA8KLMHBEJMIJMAYP369da7d2978803yxR9E9vkB0Xw4YcfWpcuXaxVq1au+P2vf/3LdRnQn1Vc3n333WNL5lsAsHTpUlcgP/HEE+2+++6znXfeObaXTrqPHj3a5s6da4sWLXKdAIIIAPzJ+4ceesit70d5CgDUgWDo0KHWs2dPe+SRR2IdFjIJB+JjmIy5PhevwYMH26BBg9wVAfHsguZAPp9HAJBPmqwFAQhAAAIQgEA8AQQA5AMEIACB4iKAAKC44oE1EIAABCBQeAIIAArPmB0gEDYCCADCFjHshUA5E0gnAPjss8/s3HPPdaf81fpdRXG17tdYs2aNHX744bZlyxbTqfe2bdvGLNcpf50Sb926tTVr1sxeeukl1/5/5syZVqdOHfecFwDopLwK7Z9++qkTALRo0cLNrV27tntO1w/07dvXdD2AOgd06NDB/TxTMTvd519++aUdc8wxbu2FCxfawIEDY7Zrb51y16n8ZcuWWYMGDXISAKgIP2TIELeueFx11VV22WWXxa4V0M8ziS9SpUIq33766Se7//77Xax23XVXW7JkiR166KGxZTIxi98vlQBg7dq1dtRRR7l4vPjii3bggQeWc8Ym3w4BQFGEASMgAAEIQAACJUkAAUBJhhWnIACBEBNAABDi4GE6BCAAAQjkRAABQE7YmASBkiaAAKCkw4tzENhxAr4I/f3337tCuwr8KiS/9tprrkW/xm9/+1tXwPct+f2uN954o51//vnuj0ceeaTtu+++puK6TvDrJP1zzz3nivoffPCBa3//7bffxq4LeOyxx0wt5XWK/LTTTnNFchXMH3jgAevevbtr+y8bdIf9tm3b3Cn2fAkAZK9O6OvKge3bt9vBBx9s7du3t9WrV9vy5cutatWq7o57naDXCNIBQEXxbt26WZUqVWzChAnWqFEjmzNnjukvKMTk9NNPt/nz57t1d1QAIE4SWGiIuzobbNq0yWrUqOFO6qtzQ/zIhwBA61166aVOzHDJJZe4fy6GgQCgGKKADRCAAAQgAIHSJIAAoDTjilcQgEB4CSAACG/ssBwCEIAABHIjgAAgN27MgkApE0AAUMrRxTcI5IGACscq0utEfvzQCXy1yVeBX6fId9ppp1/spoK2Ct4XXnihvfLKK66YLgGB5l188cVl5uk++lGjRrnnNdQdQEVktcn3a+tfZKZNm2Y33XSTEwQ0btzYJk+ebPq5itea6zsNzJgxw8aPH+/EBomFbq2f6XM9I5tUpH/qqaditkuEMHXqVGvZsmXMXxXVBwwY4LoerFixwho2bOg+S7aHFz7oKgAJKCpVqmS9evWycePG2VlnnWVHH320zZs3z83XafrOnTu7bgPqglCtWrWsIjpr1iwbO3ZsmWe1j5hKOKEOABIBJI5smPg5w4cPd90R4pn7z+SXugAoPuqSULdu3azsLuRDCAAKSZe1IQABCEAAAtEmgAAg2vHHewhAoPgIIAAovphgEQQgAAEIFJYAAoDC8mV1CISRAAKAMEYNmyEAAQhAIBABBACBcPEwBCAAAQhAAAIBCCAACACLRyEAAQiUAwEEAOUAmS0gAAEIQKCoCCAAKKpwYAwEioIAAoCiCANGQAACEIBAIQkgACgkXdaGAAQgAAEIRJtAzw572tl99os2BLyHAAQgUEQEEAAUUTAwBQIQgAAEyoUAAoBywcwmEAgVAQQAoQoXxkIAAhCAQC4EEADkQo05EIAABCAAAQhkQ+Cyoe2tbfPa2TzKMxCAAAQgUA4EEACUA2S2gAAEIACBoiKAAKCowoExECgKAggAiiIMGAEBCEAAAoUkgACgkHRZGwIQgAAEIBBdAkOObmEnH94sugDwHAIQgEAREkAAUIRBwSQIQAACECgoAQQABcXL4hAIJQEEAKEMG0ZDAAIQgEAQAkte+n/t2j/da032amLHHXdckKk8CwEIQAACEAgtgY3/+7+2adMmq12rlu22226h9aMYDa9RbVdr16KONaoD12KMDzZBAALRJoAAINrxx3sIQAACUSSAACCKUcdnCKQngACADIEABCAAgZInsGrVKhs6dKh16tTJZs+eXfL+4iAEIAABCEBABP71r3/Zl19+ac2bN7c6deoABQIQgAAEIBAJAggAIhFmnIQABCAAgTgCCABIBwhAIJEAAgByAgIQgAAESp4AAoCSDzEOQgACEIBAEgIIAEgLCEAAAhCIIgEEAFGMOj5DAAIQiDYBBADRjj/eQyAZAQQA5AUEIAABCJQ8AQQAJR9iHIQABCAAAQQA5AAEIAABCEDAEUAAQCJAAAIQgEDUCCAAiFrE8RcCmQkgAMjMiCcgAAEIQCDkBBAAhDyAmA8BCEAAAjkRoANATtiYBAEIQAACISeAACDkAcR8CEAAAhAITAABQGBkTIBAyRNAAFDyIcZBCEAAAhBAAEAOQAACEIBAFAkgAIhi1PEZAhCAAAQQAJADEIAABCAQNQIIAKIWcfyFQGYCCAAyM+IJCEAAAhAIOQEEACEPIOZDAAIQgEBOBBAA5ISNSRCAAAQgEHICCABCHkDMhwAEIACBwAQQAARGxgQIlDwBBAAlH2IchAAEIAABBADkAAQgAAEIRJEAAoAoRh2fIQABCEAAAQA5AAEIQAACUSOAACBqEcdfCGQmgAAgMyOegAAEIACBkBNAABDyAGI+BCAAAQjkRAABQE7YmAQBCEAAAiEngAAg5AHEfAhAAAIQCEwAAUBgZEyAQMkTQABQ8iHGQQhAAAIQQABADkAAAhCAQBQJIACIYtTxGQIQgAAEEACQAxCAAAQgEDUCCACiFnH8hUBmAggAMjPiCQhAAAIQCDkBBAAhDyDmQwACEIBATgQQAOSEjUkQgAAEIBByAggAQh5AzIcABCAAgcAEEAAERsYECJQ8AQQAJR9iHIQABCAAAQQA5AAEIAABCESRAAKAKEYdnyEAAQhAAAEAOQABCEAAAlEjgAAgahHHXwhkJoAAIDMjnignAp999pl1797ddtttN1u6dKnVqVOnnHZmGwhAoNQJLF3xjs1Z+lVSN3euXKnU3cc/CEAgjsC2n7Yn5VFn91/ZIfvWs0FHNrPa1X8FMwiUBAEEACURRpyAAAQgAIGABBAABATG4xCAAAQgEHoCCABCH0IcgEDeCSAAyDvSil1w06ZNNmDAAFuzZo2tWLHCGjZsWLEGmdnWrVvtm2++sdq1a9suu+yS1J6ff/7Zpk2bZldffbUtXLjQBg4cWK52r1271jp37mzNmze3RYsWWbVq1cp1/2LZLJtYJbP1p59+svXr11uNGjWsSpUqxeJOGTuWL19u5557rr3//vsuD2+77TYbOnRo0di6YcMGZ0utWrWKxqZSMiSdAKCU/MQXCEBgxwnsVa+q/XH4IVZl18o7vhgrQKCCCSAAqOAAsD0EIAABCFQIAQQAFYKdTSEAAQhAoAIJIACoQPhsDYEiJYAAIENgRo0aZbfcckuZp1Q87NGjh1133XXWqlWrogrtd999Z3379nUCgFdffdUaNWpU4fYNHz7cFVtHjx5ts2bNSmqPirJHHXWUnXDCCTZ37tyUQoFCOfOf//zHOnbs6AQAjz/+uFWvXr1QWxX1utnEKpkDM2bMsPHjx9txxx1nDz30UNGJAPQ+HH744fbvf//b+vTpY5UrV7ajjz7azjvvvKKIh/5yQvbpu+Wll16yAw44oCjsKiUjEACUUjTxBQKFJ3DaMS3tpK5NC78RO0CgwAQQABQYMMtDAAIQgEBREkAAUJRhwSgIQAACECggAQQABYTL0hAIKQEEABkCd8YZZ9iCBQvcqfr69eubTjq//PLL9sEHH7hi3ZNPPmndunUrmvAXowBg0qRJdv3117v/qUicbOjnYvnMM8/YXnvtVe48EQD8F3k2sUoWnDvuuMOGDRtmI0aMcIKZnXbayT3mhQGKbe/evcs9rn7DxYsXO3HCxIkT7ZprronZV2EGJWy8evVqJ0jQ9RcvvvhiUQh3ioVNvuxAAJAvkqwDgWgQaN+yjl0ypF00nMXLkiaAAKCkw4tzEIAABCCQggACAFIDAhCAAASiRgABQNQijr8QyEwAAUAGRhIAPPjgg/bCCy9Yhw4d3NNqV69itoqlRx55ZFGdGC9GAUDmNKz4JxAAFCYG1157rU2ePNkeffRR69evX2E2yWJVb8fdd99tQ4YMyWIGj5QaAQQApRZR/IFAYQkcsHdN+39+999/72NAIMwEEACEOXrYDgEIQAACuRJAAJArOeZBAAIQgEBYCSAACGvksBsChSOAACAD22QCAE357LPPXMt43xGgRYsWhYtSgJURAASAFfcoAoDcuGWaVWwCgIoWImTixeeFI4AAoHBsWRkCpUgAAUApRjWaPiEAiGbc8RoCEIBA1AkgAIh6BuA/BCAAgegRQAAQvZjjMQQyEUAAkIFQKgGALxir4J54Z/fKlSttwoQJ9tRTT9n27dutcePG7hS07ldXi+/4oS/mq666yv785z/bhg0b3LUCPXr0sOuuu85atWoVe1Rrqn35008/bVu3bk35XDoBwA8//GDz5s1zLdA///xzq1SpkvXq1ct1M4jfS5uqy4FakavLwauvvursaNq0qWvhH+9HsjU7depkV199tbvTXK3gU7WBl3hC98Vffvnl9v7777s9GjRoYL/73e/soosusho1asT8X7t2rXXu3Nm1Sdd606ZNs5tuusmxOOSQQ1zb+fbt22fKd/e5rnC44IILnF9iIH/GjBnjWsQ3b978Fx0dJPa47LLLbP78+W6/WrVq2VlnnfULG5NtHm/31KlT7fTTT3dcxeixxx6zunXrOhGJOMgnXS2hIXGJiueeYfzaifafe+65Lr+0tsaiRYusWrVqtmnTJnd1xZo1a2zFihXWsGHDX/CUv/55fZgsVrJv4cKFjpnyRqN169Y2a9YsO+aYY9yffYv96dOn27hx42zp0qUuj5VHiSP+OgCfP5r3ySefpMwzfZCNHYl7/fWvf7UjjjjCvv/++zIfSbAjJhrKq0QO+rn+wkD8TznlFPfeaOSah4nfCYl57tdNZofPv3vvvdfFVDmb+I555xS/Sy+91JYvX27ffPONy2u9W/re0bus75DE7yDlnL4T7rnnnlh+jxw50i6++GKXR6UyEACUSiTxAwLlQwABQPlwZpfCE0AAUHjG7AABCEAAAsVHAAFA8cUEiyAAAQhAoLAEEAAUli+rQyCMBBAAZIhaKgHAK6+8YkcddZQrOi9ZssRq1qzpVlIhVwVD3WOvYrkKvCoc62573Y8+d+5cV7zXUGGvT58+9s4777iCqgqRugtcxbtjjz02Vph9+OGHbdCgQa44pysH9t13X3vjjTfs7bffdmtpT99ePZUAYOPGjTZw4EB79tlnbejQoa7Y/dFHH7nivwqK8uHQQw+N0bjxxhvt/PPPd+uriFy1alVX5F23bp35Aq72kq/6+d57723dunWzr776yhXQmzVrFis6JzsFLl9UnLz55ptdQVL2V6lSJbZHmzZt7IknnnAcNbzgonbt2vbtt9+6P2uOCtISYNSrV8+ef/55x5FiUoIAACAASURBVDHd0AnwE044wQkzxF4FThXiJVTYvHmzK/jK/urVq7tlXn/9devZs6d7XqKOffbZx/m/YMECFyOx97FPtq+3u1GjRvb111/bjz/+aF27djXFQ3khkYMK+Lfeeqt1797dlG/r1683FcSVHyq8K25+pLJf/m/bts3lhrc/nRgkVceDZLFSjM4++2wnvjjzzDMdp/vuu8+JR5TjGmLYv39/V0hWofkf//iHzZw50+WAivDyTTmhGI8dO9ZatmzpGCivJZSpX7++9e7d262ttSQM0J/lv49FNnYkxuDjjz+2G264wYk+4u3Yc889ne3KJYktkgk/vHjgpJNOcrHKNQ/lj2KonFfOSYihd1yMvGAiVTzefPNNx0HvVbt27ZzYxX9HyB75dt5558XcVvwkNFFuSizUtm1b07v0P//zP6Z/CRR7zVG+a/jvFr0HEmzEv4OjRo2y2bNn28477xzG322/sBkBQEmEEScgUG4EEACUG2o2KjABBAAFBszyEIAABCBQlAQQABRlWDAKAhCAAAQKSAABQAHhsjQEQkoAAUCGwCUKAHQK+a233nJFdBXi4gu0OsUrUYCeUcFfJ+Y1VPjTiXEVEVWUU6FcQyd1dbJcp7evvPJKq1y5svu5Cr86na6iof5Zp6xVAFRBXCIBDZ2s1t6nnnqqKwp6EUKqou+cOXNs9OjR7lS5Ctm+APjaa6+59WW3itkqAOrEuArhKnovW7bM9t9/f7en/FKxVn9WAVdF4MGDBzs7VRD3J4v1y0ZFaBXa9bNkRWUVHlVY1b4PPvig1alTx+2hwq/svO222+ySSy5xjDR8gfTTTz91tsn3PfbYw3HQyXnxi38+WVhVcFYxX+KJ+Lh98cUXTsigk/kSWPgCumyRD2IUL5DQnip0X3jhhU7AoNPSqUa83ckEA+IpMYa6EMSLQ1S41vOKh4rFKvAHtT8fAgDfReDvf/+7y0kvyEj0N1EA4D9PdwWA/0yiAhWaff5IKKHceO6550yn3iUSyNaOVHFIZUe6qx/SCQCyzUMfM31nSCjjOyb4Dhu77767ExEls8PHT3n5l7/8xeWof28lrPACFn0uAYOG91OiHr1D+v7SHIl91AlBP49/XuKTJk2aOGGA5y9RjezU/uliHrbfeQgAwhYx7IVAxRJAAFCx/Nk9fwQQAOSPJStBAAIQgEB4CCAACE+ssBQCEIAABPJDAAFAfjiyCgRKiQACgAzRVAHtrrvu+sVTOrGsomV8UU6ns3Va3p+Cjp/kW6JPmTLFtfxXe26duFWBX6eT1ZI82fBFdhXqtJ8vAOpZX6DWqX4VS3WyPFnR1/9MRWXtpdPPfujEtQr4f/vb32J2qBX4aaed5grcsjXZ0GlzFWbVPt7vnQplYvFVcyWguP/++91pep0kjx/vvfeeK/LrtL0EEzr17wukOo0sf3Wa3A8V9FW4P/nkk2MntZPZ4gu6WvuRRx4p0wr9ww8/tC5durirELwAwD+vGN9+++1l2K9atcrx1ql4xSjVKWlvt34BS0wRf02BisDDhg1zYoQXXnjBOnToUMZsdUj405/+FOMb1P58CgC0t+KsU+jJRlABgC+Mq/28CtIHHnhgmWW9MOLEE090fNU5Qe9WJjuyzUH/XK4CgGzzUN0plCOyPZs8ie9E4LuMaH5ivip3JJSRaOTuu++2IUOGOJf8u6YrOCQs8t8Xel7vtDoBJMu1RG6pOp+Uxy8/fSfqHc/3WPnRv+zFT3axBvscku+lWQ8CEChBAggASjCoEXUJAUBEA4/bEIAABCJOAAFAxBMA9yEAAQhEkAACgAgGHZchkIEAAoAMgFQI0+l2FfBU9Pet93UKXqfYDzjggNgKKrrp7nrds61T+fFD7b7Vmlsn9tUJwBeQDzrooF/cOR8/T+tpXZ3OVzE0cfjPfREwWdFXBTW1OVcrddmgU+XxQ3e5q7DqC4MqPEtsIEGDv1ogcV91JFDR3Z8SVov7VCNRAODFDyq+JjthnEwckU2hVveix99nn2iPL1InEzYkW1/xlThCMVMngPghGxVntViPvzIgcc90dqv9vE7/S/Bw3XXXOaFD/FDRVye/fRyC2p8PAYDsUW5JsKHrCpRvOrGvqy3iR1ABwD//+U8nuPBXKugkfPzwn6vjgBeBZGNHtjnon8smr5JdAZDuyoD4PLzllltMrfSTiYLibU1mhxfiSISjnE0cyYQ66ToueDGTv8Ijfr0NGza4K0X0Xmskfidk+JrM68d6n1J97+zoRnWbtrGuw27Y0WWYDwEIRIAAAoAIBDkiLiIAiEigcRMCEIAABMoQQABAQkAAAhCAQNQIIACIWsTxFwKZCSAAyMAo8SSsTtLqNPiIESNcK38Vif0d5am6BcRvMW7cOHfvtz/NLaFAugKyXzNVMd4X/HyBMVnR1+/1/fffp/S2QYMGTgCw3377ubbh6nqQTgDgC5ZaUEX8IAKATHO9DxJbeFFCNoXaTCxnzJjh7n1PVoxNtr5nmy5Fjj/+eNemPlFU4eekszv+eoBUe6hlu05D66qEoPbnSwCgnFeeK3fV+l5DVxaIj7+6IagAIFP+J8uRbOxIxTHfVwCkEwDE52Hi+5nKvnT5l0o84Jmffvrpsc4X2QgA4t9rXX+h910ii8RRtWrVrLoFZP41E+yJlStXuu/YfI9PPl9nq/+3ljU/dEC+l2Y9CECgBAkgACjBoEbUJQQAEQ08bkMAAhCIOAEEABFPANyHAAQgEEECCAAiGHRchkAGAggAMgBK1grbt95X0Sy+hb0/jZ+ucO6303+MqBX9b37zm7QCABVadZd3qjUTOwQkK/r609Qq7qcTG3jbMu2p59auXWudO3c2tfMPKgDINDdZh4B8CACCnqD3J6wznd5Ol0Lp7PZ+fvnllxkZao+g9udLAOD9++mnn+zdd991QgBdB9C3b193fYHujg8qAMiU/+k6BKSzI1UsKkoAkE60EW9rsjzJNDdZh4AgAgB9j+l6C32HXXnllXbOOedYzZo1nVkVeQVAoX5rL13xjs1Z+t8OBwwIQAACmQggAMhEiM/DQgABQFgihZ0QgAAEIJBPAggA8kmTtSAAAQhAIAwEEACEIUrYCIHyJYAAIAPvVIUw3ec9ePBgGzRokLsiQHeCJ2vJnWp530L/66+/tpdfftlatGiR9FHfQjxZ23ovRNAd6v6kfLKib7KW+uncTrenn7d582bXHl8iCBWDu3btmnLJxKJkprlqiS9xRHx7/XwIAPx97D169HBXKsSf2v/www9dS/pWrVrFRBLZ3t+ejmU6uyWeUP7o2oJMDLVHUPt9Lvztb38z5Yh4+pHMX32WroDs565fv966d+9u+n8v/ggqAMiU/0899ZS7HkHvn06D+7vs41knsyNVLDIJAPT+rlixwho2bBhbQjFRrvhrO/RB0DxcunSpW0PXd+g7Q/skG8nWTTdX3RBGjx5tc+fOdfnTv39/t2wQAYC/hkQ5LxFA/DUMCADK9xcxu0EAAsVHAAFA8cUEi3IjgAAgN27MggAEIACBcBNAABDu+GE9BCAAAQgEJ4AAIDgzZkCg1AkgAMgQ4VSFMJ1iV1t2tdBWcfXAAw+0NWvWuML1li1b7JlnnilTcN26dasrlrdu3dqaNWtm8QW8K664wqZMmWKVK1d21nz22WeuoK/TuR988IHbR8XiJUuW2KGHHuqeib+KoE+fPrGT2KlOfV966aV22WWX2fnnn++KhLvsskvMc9mt+7/9Pfe+AK/27irE/vrXv3bP6uS1Ogjsu+++dsABB9icOXNcEVKM/vSnP7mT4Br6ZaMC+8knn+yuR0hWlLz55pvt7LPPtmOPPdY9608eb9q0yd0xf//997s1dX+6RtDCa7Kw+pjpdLmKq4qVxscff+xsffPNN+3II4+MCQA2btxoPXv2tLfeesu1wBdnP8Ri+fLlVr9+fTvooINSZlE6uzXJC0m0tnyuVq1abC0VuGXngAEDnFghqP1aaMyYMTZ79my7+uqrbfLkya6QrpxVbilv4/3V84mxEivlzMyZM13eavjCu/j4onkqAUCqU+zKX7+urtNQIdvnpOzT1Qq6AkL5J7FBtnakCkSqwrgXoyxevNhd5fDb3/7WLaHiuDocaN/4FvtB89DHTFcn6P2XyMS/v+IvQYA6aSRbV50hjjnmGGeLOi1IcOOH1tL7qqsIli1bZrrCI1n84nkkXu3hBQASH2m92rVrl/FdcfDCIn2gXJQoQ6IViTJku94Bxadfv3529913u+8AvS+yW++F8sK/2ylfknL6gA4A5QSabSBQIgQQAJRIIHHDEACQBBCAAAQgEEUCCACiGHV8hgAEIBBtAggAoh1/vIdAMgIIADLkRbqTsL6ofskll5j+WePGG290hU0NFVdVLFchTydsVfSMP+n9ySefuOKZTmO3a9fOdHf4Rx995IpqKk6r2K6C8PXXX2+TJk0y3QevNffZZx9XHFXRvkmTJvbEE0/EitCpBAASFajI/M4777iide/evV0BT90HJDJQcdGfUJadfk8V9FTcUwFaBcDPP/88dh2BCsCapzvqW7Zs6WxTcVi+NmrUKHY6PFnxNX5urVq13Clp7aFC7Lp161xBXkVGCQg0ghZeU4XVCw/EUgVeDXGWgEPig7322qvMNQkqYMpHCTh8jGS7CqYbNmxwRc8hQ4akzKJMAgDFS8V4+e1Zq2CqIqoECQcffHCZ4mwq+1UI1l7x98/LKF+Mla2Kj064y6d69eo5UYnyM/5aiMRYKZ4q5koUIl6KlY/R1KlT7fLLL3eiglQCgFdeecUJWJRTEjKoEK45ElbE53/jxo2tW7dupoK81lJ3i4kTJ9pVV13l8jRbO1IFIt3JeF2v4cUv8TmhKzNk40knnWTz58/POQ8lcFGMNbS+2Pv3zl8vkSpP/Nzt27e7XGjfvr2tXr3afUdUrVrVCVPE0o8gHQCU08rdBx54wH0P6bvutddeM+WYckP5GC8A8GvHi0Z83Pfee+9fdIOI/1kx/PpFAFAMUcAGCISHAAKA8MQKS9MTQABAhkAAAhCAQBQJIACIYtTxGQIQgEC0CSAAiHb88R4CyQggAMiQF8OHD3enbxNbqGva+++/74qbKl7qFG7dunVdoVPPqmW/ip8q3OlkswrcF198sTvBH9/OXIX5CRMmuFPwKsip4K8i4bRp01w7eg2/pkQAarmuoULssGHDXOcAFRT9UBFbhVad6k9saa5fAiqo3nnnnU6UoNG0aVN397dO2teoUSO2jk64y2+tryKohroX6Nnf//73ZU77y9Z58+a5Arp8VcFY/kvEIF/9KXAJAyQ88ENFXs1TEVTCAg0VXS+66CJ3yji+S4FOUuuktArdankef1Le3yev09UPPvhgmc8SwyuW8kv32GtPFTl1Sl6iDV/IT1x/5cqVrhitor9iJPFAp06dHJtevXrFOjckS6V0didymD59eoy1TnSfdtppdsEFFzgxhR+J9isPzjvvPBs6dKgdffTRjk98QV/zVCw+99xzXb7KX3VtGDt2rDvZrhHvb7JYKUfHjx/v2CqflTOya+TIkbEYSRSg0+HyQWzj7VVBWfkgEYLmaj9/HYHPyT//+c/uc42OHTuaRDUqbCe+K5nsSPU6p8pB/37F54QEMnpXJXxRhwpxVZ5q5JKHXvgj2yXa8e+dCu76md67dOsq//QdoW4I/vtEuSoBhoQ38SOdn/ouu+2225yAQ3mrIf56f2+66SaX2/ouU6cI/VwF//jvPXU10Tztna4DgL6jxK1Dhw50AEiVkPwcAhAoegIIAIo+RBiYJQEEAFmC4jEIQAACECgpAggASiqcOAMBCEAAAlkQQACQBSQegUDECCAAiFjAcbc0CWTqNFCaXuMVBLInQAeA7FnxJAQgYHZQs9p2xentQQGB0BNAABD6EOIABCAAAQjkQAABQA7QmAIBCEAAAqEmgAAg1OHDeAgUhAACgIJgZVEIlC8BBADly5vdwkcAAUD4YobFEKhIAid2aWqnH1u2y0pF2sPeEMiVAAKAXMkxDwIQgAAEwkwAAUCYo4ftEIAABCCQCwEEALlQYw4ESpsAAoDSji/eRYQAAoCIBBo3cyaAACBndEyEQOQI/GqXyjZz1KG2R+3dIuc7DpceAQQApRdTPIIABCAAgcwEEABkZsQTEIAABCBQWgQQAJRWPPEGAvkggAAgHxRZAwIVTCDdHfIVbBrbQ6AoCCAAKIowYAQEip5Aq71r2WnHtDD9PwMCpUAAAUApRBEfIAABCEAgKAEEAEGJ8TwEIAABCISdAAKAsEcQ+yGQfwIIAPLPlBUhAAEIQKDICPzt/33fzhk7wdq1a2dTp04tMuswBwIQKAYC1Xfb2WpV27UYTMEGCOSNAAKAvKFkIQhAAAIQCBEBBAAhChamQgACEIBAXgggAMgLRhaBQEkRQABQUuHEGQhAAAIQSEZg1apVNnToUOvUqZPNnj0bSBCAAAQgAIFIEEAAEIkw4yQEIAABCCQQQABASkAAAhCAQNQIIACIWsTxFwKZCSAAyMyIJyAAAQhAIOQEEACEPICYDwEIQAACORFAAJATNiZBAAIQgEDICSAACHkAMR8CEIAABAITQAAQGBkTIFDyBBAAlHyIcRACEIAABBAAkAMQgAAEIBBFAggAohh1fIYABCAAAQQA5AAEIAABCESNAAKAqEUcfyGQmQACgMyMeAICEIAABEJOAAFAyAOI+RCAAAQgkBMBBAA5YWMSBCAAAQiEnAACgJAHEPMhAAEIQCAwAQQAgZExAQIlTwABQMmHGAchAAEIQAABADkAAQhAAAJRJIAAIIpRx2cIQAACEEAAQA5AAAIQgEDUCCAAiFrE8RcCmQkgAMjMiCcgAAEIQCDkBBAAhDyAmA8BCEAAAjkRQACQEzYmQQACEIBAyAkgAAh5ADEfAhCAAAQCE0AAEBgZEyBQ8gQQAJR8iHEQAhCAAAQQAJADEIAABCAQRQIIAKIYdXyGAAQgAAEEAOQABCAAAQhEjQACgKhFHH8hkJkAAoDMjHgCAhCAAARCTgABQMgDiPkQgAAEIJATAQQAOWFjEgQgAAEIhJwAAoCQBxDzIQABCEAgMAEEAIGRMQECJU8AAUDJhxgHIQABCEAAAQA5AAEIQAACUSSAACCKUcdnCEAAAhBAAEAOQAACEIBA1AggAIhaxPEXApkJIADIzIgnIAABCEAg5AQQAIQ8gJgPAQhAAAI5EUAAkBM2JkEAAhCAQMgJIAAIeQAxHwIQgAAEAhNAABAYGRMgUPIEEACUfIhxEAIQgAAEEACQAxCAAAQgEEUCCACiGHV8hgAEIAABBADkAAQgAAEIRI0AAoCoRRx/IZCZAAKAzIzK7QkVqI455hg77LDDbOHChbbrrruW295sVLwEtm3bZqNHj7Z58+bZsmXL7PDDDy9eY7EMAkVKAAFAkQYGsyAAAQhAoKAEEAAUFC+LQwACEIBAkRJAAFCkgcEsCEAAAhAoGAEEAAVDy8IQCC0BBABFEjoVeUeNGmX33nuvK/JKBODHpk2bbMCAAbZmzRpbsWKFNWzY0H20detW++abb6x27dq2yy67ZO3JTz/9ZOvXr7caNWpYlSpVsp5X3g/qP9hU7D7llFNc8TvXsXr1ajvjjDPs1VdftUqVKtntt9/u/pyPsSMss5374osvWrdu3ZzNc+fODRTrfPg4fPhwJ0iRHW3bts3HkjmvMWPGDBs/frw9+eST1rt3b7fO4sWL7bjjjrPp06fbuHHjcl472cR85WAQo3aU99q1a61z587WvHlzW7RokVWrVi3I9iX77LJX3rHL/niztWzR0gYPHlyyfuJYaRJoWHs3a9O8dmk6h1cQgEBBCSAAKCheFocABCAAgSIlgACgSAODWRCAAAQgUDACCAAKhpaFIRBaAggAMoTu559/tpEjR9qtt95qrVu3dsX5Bg0a5D3gvsh76aWX2uTJk22nnXaK7fHdd99Z3759nQBARexGjRq5z1QovO2229zp8FmzZmVtky+iqmj60EMPFa0I4K9//asdccQRdtJJJ9n8+fOz9i/+wY0bN1rPnj3ttddes169ejnRQ/fu3a1///6u28K6devshRdesP322y+n9XeEZTZzf/jhByeA+OCDD+yZZ56xpk2b5mTnjkyS8ODBBx90nDp06LAjS+3w3Guvvda9H48++qj169fPrffYY4+5eF5zzTU2adKkHd4jfoF85GBQg3aU93/+8x/r2LGjEwA8/vjjVr169aAmlOTzS1e8Y3OWflWSvuFUNAg0qV/Nzu27v+3fpGY0HMZLCEAgLwQQAOQFI4tAAAIQgEDICCAACFnAMBcCEIAABHaYAAKAHUbIAhAoOQIIADKE9N///rd16dLFPvnkE1eU18ljFZLzObZs2WKnnnqqbdiwwRXka9Ys+5f7qQQAKnZef/317n86FZ3tuOOOO2zYsGE2YsQIu+WWW8qIDbJdozyey0fx1Z/gPvbYY90pdt8pQUVSdRf49ttvd0gAsCMss5n7/PPPW58+fVxnCBW5K2LsaEFaNic7uZ+LLwgAMlNDAJCcEQKAzLnDE8VPYI/au9nNozsVv6FYCAEIFA0BBABFEwoMgQAEIACBciSAAKAcYbMVBCAAAQgUBQEEAEURBoyAQFERQACQIRz33XefK84PGTLE7rnnHteGXS3k40/oFzqiqQQAhd63otfPhwDAnw6/8MIL7aqrrqpol0K5fz4EAMkK97nAQACQmRoCgOSMEABkzh2eCAeBKaccZIftXz8cxmIlBCBQ4QQQAFR4CDAAAhCAAAQqgAACgAqAzpYQgAAEIFChBBAAVCh+NodAURJAAJAmLNu2bbOhQ4e6u88ffvhh+/3vf29qKa8/q712eQ0EALlfAVDI9vDlFf+K3gcBwI5dQxE0fjvKGwFAcuIIAIJmIs8XK4Ghx7a0gV3K/zqYYuWBXRCAQHoCCADIEAhAAAIQiCIBBABRjDo+QwACEIg2AQQA0Y4/3kMgGQEEAGny4p///Kdr/3/UUUfZggUL7JJLLrGrr77atWMfNGhQmZlr1661zp0729FHH+3anU+bNs1uuukm27p1qx1yyCGu1X779u3LzPnpp5/sqaeesiuvvNJeffVV95nuotdJ9RNPPDHWZSCVACBZW3WtqVb3F1xwgX3++eduzdatW9usWbPcnfcaixcvtuOOO86mT59u48aNi9m0cuVKGzVqlBM4aDRo0MDGjBnj7lXfeeedf0Fq9erVjk/jxo1t2bJlVrdu3TLP3HbbbTZ8+HC39+jRo1OS/vnnn53A4qKLLnJ33e+2225uz27dulmPHj3spJN+KQCQrRMmTHD8tm/f7mzQ3fDaT/N9EfTTTz9N++a3aNHCVqxYYQ0bNnTPiemll15qy5cvt2+++cb5//7778dsmjhxovtnP1KxlE/iKD98bJs2bequavA2ppqrteWf9nr66addDunqArG47rrrrFWrVrH9N23aZAMGDHB/vv/++113CuWorpNo2bKlzZ49211ZkU3Hii+++MIuvvhimz9/fpm8vfHGG+3BBx90VyV06NAhtvcPP/xg8+bNs2uuucblWqVKldxeupLC27h06VJnt3gkDl2n0bt3b/djxV3rqMuG/K1Vq5aNHDnS2VOtWrXY1CAdAGTfAw884HhofY2OHTvaH//4R5e38SNoDmb77qZLvkLw1n5BBQDZsk/7IoXgQwQAIQgSJmZFAAFAVph4CAIQ+P8JIAAgFSAAAQhAIIoEEABEMer4DAEIQCDaBBAARDv+eA+BZAQQAKTJCxXtVRD3Bf+XXnrJFfhVcNXVAPFFcV90q127trtXXn/u16+fK4xqXr169Uz3uasYr6Eip4rL2mPfffd1BcmvvvrKHn/8cff5I488ErvzPZUAIFkx9Oabb7azzz7b2XnmmWfa5s2bna0qzKr4rJHsVLyK3BI6yKcpU6a44r/slR8qylavXv0XpLT2wIEDnaBAhWoV7P3wn2mNxMJx4kISIkiwoCK32G7ZssVxUKH9+++/d10YVJT246GHHrJTTjnF9tprL+eThAf6/JlnnrERI0bY3LlzTYVxFZT/9re/uZ+rcP2b3/wmtob4a4+qVau6An2jRo3cZ2I6depUO/bYY51Pbdu2tTZt2tj//M//mH6Jjh071m644YZYQT1VhwEVzc8///yYT9pHnNatW2e+8J1qrsQQEpjIxiOPPNLlxxtvvGFvv/22W0/+K7c0fG589tlnrlD+3nvvWd++fU0F6ieeeMIV5SWS6N69e9pvQM3XM3//+99djh522GFOBLFmzRqrUqWKmxsfR3XCUOyfffZZFx8JSj766CNX/NeeS5YssUMPPdT+8Y9/2MyZM53IQlc6aI9mzZq5NcVSIgXvr+yXWECfeVZ6/yRi8O9atgIA2SeG8v3ggw924hsJVuSTxAUSrMQLcoLkYJB3NxX0QvHWfkEEAEHYh/1XKAKAsEcQ+z0BBADkAgQgEIQAAoAgtHgWAhCAAARKhQACgFKJJH5AAAIQgEC2BBAAZEuK5yAQHQIIAFLEWqeHTzjhBFdQ9S3/dSJcBUoV715++WXT6XE/4k+cH3744e4U/h577OFOPqsbgE75q4OATpdrqGPAkCFDTHfTq1jvT2irKN2/f38bPHiw3X333e7n2QoA/GlwFXFV1FaBPNlIVnj23QRUXFb3gWyHxAWy9dxzz3WFWu/HqlWrrGvXrnbQQQe5QnsyAYH2UIFZvGS7Lxrr55qvQra6MJx++ukxAYC4SaigArcK+zpVr6Gi7FlnneWeixcjpCqyZ2KqIrY6GKgdu3xScfuII45wxe34KyCSre99UmcCFZr3339/Z6M/Na4/q/CdbK7+kladGiQGUQFfXSU0lEfKqVNPPdV1lBCrmjVrxnJDhW3lo1gfcMABbo7yR8V5FcLVwSJZiqS4TQAAIABJREFUFwcfZ+XlZZddFhNQSGggpupGoZ9LwBAvAJgzZ47r6qCCvDox+Li/9tprzn7FSLnkxQPJCvd+b+VOkyZNnCDAd1eQcEbrKE7xuZytAED/sS8Bhuz03QjEUN0ozjvvPOeX3r1cczDbdzfVe1RI3kEEAEHYZ/udUKzPIQAo1shgV1ACCACCEuN5CESbAAKAaMcf7yEAAQhElQACgKhGHr8hAAEIRJcAAoDoxh7PIZCKAAKAFGRU+FdhWifn44unalOvluI6aa8W5X74opuKrDoVrVPOfuj0tk5yn3zyyWVOsifbOlnxLlOx+tFHH3Unwr0AQCetn3vuOWvXrl1S79IJAHRyXZ0JsmkZr8V9sXv33Xd3HQN8K33fPUGigD/84Q8p30DZrlP/iQICTZAPElyo6O07APjndbpf7fXjh283rw4GKvBq5CoAUIx1pYDnoOLxaaed5joBxBfCk62vjgl6VgVmb0cyAMnmphJUaL4XpSi/xEYCC58byjGJDXRy3w8JVdTyfp999kkrwvBr6D+QJW448MADY2tIBKBuCxJVeL/98x9//LETwuy5556x533nB3VeiBfJpBMApEoOiS8Srx7IVgCQak29GxJyxF8rETQHU62dbeG90LyztSPdr8Vk7Mvr1+jrr7/uRCf5Hl9987/2daU9rXWPs/K9NOtBoFwJIAAoV9xsBoHQE0AAEPoQ4gAEIAABCORAAAFADtCYAgEIQAACoSaAACDU4cN4CBSEAAKAFFj9CWff/t8/9sorr7jTzTq1rzb9/sRyuqKbLzp26tTJFi1aVOZOc50K19y33nrLfvzxR3fvvO5+V+t5f3I+WwGAbPSnvmvUqGESK+gaALXIjx/JCs/+hLts0alxFb91kjyTEECF8WHDhrkCvVrbSzDhi8Bq+55YUE7E7Qu6slunquNHsmKtCvPyS4x0Ej5+qN282vfHCwZyFQB4UUX8+iqK3nXXXbEW/vos2foSUEj4kGyNTHHwApNUnRj8555XqtzQPvGiFMXCizMSY+Cf07UPKvTrGotEv+ML8V5YoK4O4u1P+fs5OmWv2MULJbIRAGzYsMFdc6DuBxrZrpMqxlpDAgYJFXTFxbZt29yVBIk5EjQHvZ/ZvLvJvl4KzTsXAUA27AvyGyjJovre81dc5HvPuk3bWNdhN+R7WdaDQLkSQABQrrjZDAKhJ4AAIPQhxAEIQAACEMiBAAKAHKAxBQIQgAAEQk0AAUCow4fxECgIAQQASbD6oqpOMOuecxXT/dApexVD1RI9vridjQBABev4dvg6sa1iu9qdJw51DMhFAKCCvO71HjdunH366adu2eHDh7tW7XXq1HF/TlUw1R3pOq2v1voa6iBw++23l7krPVkW6p513QGvArme1xUEOp2u0+fxbeCTzZVtarWfrFieTADgi/Dp3gb5rjvd0/kaRFTh9/J7x9uajGWy55LZm8tcX6z2HRCyEQBob7XRb9SoUVJs+g9jdbv4zW9+k7RTQOJpcB+X77//PmUYJCaQAGC//fZzz6QTAHzxxRcudyQ+SByJVw9k2wFA74FEEurSoc4JiSP+WomgOai1sn13kwEqNO8gAoAg7AvyGyjJohIj6Lso3+ONdz+yh9/eYrvX3zvfS7MeBMqVAAKAcsXNZhAIPQEEAKEPIQ5AAAIQgEAOBBAA5ACNKRCAAAQgEGoCCABCHT6Mh0BBCCAASILVn/LfsmVLWujxbeiDCgB0IlmdBNRB4NZbb3X3neve9R25AiDeWJ1Ofvfdd50QQO3i+/bt6+6Q137pTkxrjbVr19r1119vN9xwgxMNqLV/69atU7LQiW0JFiSOkGhCwoVRo0a5Amziqf7ERYKevvYn4DOdrvf7FKIDQCYBQLqCcrz/yWzLNDexQ0A+BABBT6T/85//tC5durjifrygJd3LkkoAoOK8rhhQ94grr7zSzjnnHKtZs6ZbakeuAJCIRd0o2rRpY3fccYcddNBBVrlyZdeZIPEKgKA5GOTdTcak0LyzFQAEZV+Q30DluOjSFe/YnKX/7S7BgECYCSAACHP0sB0C5U8AAUD5M2dHCEAAAhCoeAIIACo+BlgAAQhAAALlSwABQPnyZjcIhIEAAoAkUbr00kvdHdSpCtgvvfSSuwKgQ4cOtmTJElewDCoAuOWWW1yRXHfE6654P/IlAPDrrV+/3rp37276f38KPJMAQHN1glrXAFx33XUZW9nrec9MHQDUISHxDvhUL8M999xjp512mo0ePdq1fI8fEi706NGjTEt//7yYiV2mURECAB/bTDYmsy3dXBVsTzjhBNd5wrfXz4cAQNdOiLMK+8ptXf3gh1roq0Cv0/l+T/+8rgKQ4KNFixaZwpCyA8CqVatct4hWrVo5EcDuu+8eW2tHBAD+GobEqxSSCQCC5mCQdzcZmELzzlYAEJR9xiAX+QMIAIo8QJiXNQEEAFmj4kEIQMDMEACQBhCAAAQgEEUCCACiGHV8hgAEIBBtAggAoh1/vIdAMgIIABKoZFPc3Lhxo/Xs2dPeeustdzq+U6dOOQsA4ovEKrrPnz/fzjzzTNeSPegVACrgnn/++TZz5kxr1qyZ88wLAGSzvwc+sfCsu9HPOussO/74493d2zvttFMZAYAKs7179077BvmuCU2aNHEs+vfvbwsWLLCdd9457bz33nvP+arOBCow77PPPu75N954w12/oL+0jG/XvmbNGve8ujPolHfbtm1j66tYrUK1uhV4/ytCAOB9UvcEXY/w61//2tmorgyK6b777uuK7Mls86fLFROJSw499FA3V7khccWIESOsT58+sW4O+RAAaG0JMObOnWtTp061yy+/3OWABAfqOKBOEImt+L3gQ/mmE/TqXuGHYvT22287sYIfM2bMsPHjx1t81wx95ovQEhEodrVr13ZT9HN1rVCLei880M+zvQLACwDiRTzKD4lGJO6Jz6mgOZhMpJHq3U2W/IXmHVQAkC37pUuXuqs+Bg0a5HJR7/by5cudwEjfG2Kt91jfi+pooq4LynHf0aGifwUjAKjoCLB/vgggAMgXSdaBQDQIIACIRpzxEgIQgAAEyhJAAEBGQAACEIBA1AggAIhaxPEXApkJIABIYORP9w8YMMDuu+++lAVsXwC95JJL3On3oB0APvroI9eKXO3z1QngsMMOc8V/Fdk09FlQAYCK/Sq8qaCp4mmtWrVs8eLFtm7dujKF3WSFZxVnVaRt166dHXLIIa4AryKu/llr1K1bN202+UK0CoIa9957rysUZhoqhnrRgoqHKiTqCgKtIwbvvPOOExOIjR833nijm6OhqwdUUP/yyy/dCXKtp84BOlWuURECANmgKxQmTZrkCqLyqUqVKi62n3/+eayjQjLb4udWqlTJ+SdRhI+HBBZPPPGEK65q5EMAoHW88ED5qBxQ63zFXUVziSy0f3whXqf/JURQfOrXr+8EIioIqyPABx984MQb8e+PF4jIP71bn376qRMaKF91TcQDDzzgCsk69f/aa6/ZzTffbBJBeGGIum1oZCsAUJeEbt26Oe4TJkywRo0a2Zw5c0x/CSAb4gUAQXMwyLubKv8LyTtbAYBimwt75aT/bvI5vPfee/+iw0j8zzJ9D5TH5wgAyoMye5QHAQQA5UGZPSBQOgQQAJROLPEEAhCAAASyJ4AAIHtWPAkBCEAAAqVBAAFAacQRLyCQTwIIABJo+kJ4pgK2L2jq9L+KYZs2bbLOnTtb8+bNbdGiRVatWrXYyvoPD51a173pao/vP1u5cqUr/qtYqdGxY0e7+OKLXfFY95X7dbS2iqY6We1P8et5f6o6/oS+CrPyQfts377dmjZtahdccIGNHDkydkpbhV2d5J0+fbqNGzfO7a3T3iqQXn311bZhwwZn4+DBg+2KK66wPfbYI6ucU9H27LPPdnuqELznnntmNU+FSLX/1x3w2lsF5WnTpjmfjzrqKHfdwrx582JrqWArZuqeoDjIT51AVxt78dOpeZ1g10jmq34ehKnfePjw4Xbbbbe5NXW/fLr1ddp/4cKFNmXKFPvkk0/cs+pMoDvuf//737vCdirbvH8SEOjaBg2JOYYNG+bWq1evXoxFKj/0gIQUyknlkoQtDRo0SBuP1atXm3z0+Sgf1U1C+S2Ri34e33FB/1KhE/V33nmnE2BoKPbyUXldo0aNMjFTfihmirGeU35rPa2jeN90001OcNC4cWN3/YR+roJ//L7Jcj4ZRy8EUScAFdslppA/ynd1u0jMqaA5mO27mw54oXj7uCf7Lkq0Jwh7ddwQQ4kG0nUAUM4ee+yx7ooUOgBk9RXIQxAIRAABQCBcPAyByBNAABD5FAAABCAAgUgSQAAQybDjNAQgAIFIE0AAEOnw4zwEkhJAAEBi5I2A2t1LWKAC8OzZs2NF+LxtwEIQgAAEciRAB4AcwTGt6AggACi6kGAQBIqaAAKAog4PxkEAAhCAQIEIIAAoEFiWhQAEIACBoiWAAKBoQ4NhEKgwAggAKgx9aW2sdu1Dhw61+++/37Xi9yfkS8tLvIEABMJKAAFAWCOH3YkEEACQExCAQBACCACC0OJZCEAAAhAoFQIIAEolkvgBAQhAAALZEkAAkC0pnoNAdAggAIhOrAvq6XvvveeuOdhvv/1syZIlVrNmzYLux+IQgAAEghBAABCEFs8WM4E/9NvfurVvXMwmYhsEIFBEBBAAFFEwMAUCEIAABMqNAAKAckPNRhCAAAQgUCQEEAAUSSAwAwJFRAABQBEFI8ymqOW/7lu/4oorbOrUqWF2BdshAIESJIAAoASDGlGXbh3b2erXrBJR73EbAhAISgABQFBiPA8BCEAAAqVAAAFAKUQRHyAAAQhAIAgBBABBaPEsBKJBAAFANOKMlxCAAAQiTQABQKTDXzLOn96tpZ3YuWnJ+IMjEIBA4QkgACg8Y3aAAAQgAIHiI4AAoPhigkUQgAAEIFBYAggACsuX1SEQRgIIAMIYNWyGAAQgAIFABOIFAG2a1w40l4chUFEEvv72R6tV/Ve2V92q1qV1AzuoGblbUbFgXwiElQACgLBGDrshAAEIQGBHCCAA2BF6zIUABCAAgTASQAAQxqhhMwQKSwABQGH5sjoEIAABCBQBgVWrVtnQoUOtU6dOpitLGBCAAAQgAIEoEEAAEIUo4yMEIAABCCQSQABATkAAAhCAQNQIIACIWsTxFwKZCSAAyMyIJyAAAQhAIOQEEACEPICYDwEIQAACORFAAJATNiZBAAIQgEDICSAACHkAMR8CEIAABAITQAAQGBkTIFDyBBAAlHyIcRACEIAABBAAkAMQgAAEIBBFAggAohh1fIYABCAAAQQA5AAEIAABCESNAAKAqEUcfyGQmQACgMyMeAICEIAABEJOAAFAyAOI+RCAAAQgkBMBBAA5YWMSBCAAAQiEnAACgJAHEPMhAAEIQCAwAQQAgZExAQIlTwABQMmHGAchAAEIQAABADkAAQhAAAJRJIAAIIpRx2cIQAACEEAAQA5AAAIQgEDUCCAAiFrE8RcCmQkgAMjMiCcgAAEIQCDkBBAAhDyAmA8BCEAAAjkRQACQEzYmQQACEIBAyAkgAAh5ADEfAhCAAAQCE0AAEBgZEyBQ8gQQAJR8iHEQAhCAAAQQAJADEIAABCAQRQIIAKIYdXyGAAQgAAEEAOQABCAAAQhEjQACgKhFHH8hkJkAAoDMjHgCAhCAAARCTgABQMgDiPkQgAAEIJATAQQAOWFjEgQgAAEIhJwAAoD/j707gbex3Ps//jOVKWOIBjYaDKFEyFiGyJDIqVDnFOVU9GQKlSh6RMhUKSqVckSlRIOTpKQ5TnFEpByVTD1SZv/X93r+93rW3tbea9hr7TV97tfrvM5h3+u+r+t9XWufzvl9r+tK8gGk+QgggAACYQsQAAibjA8gkPICBABSfojpIAIIIIAAAQDmAAIIIIBAOgoQAEjHUafPCCCAAAIEAJgDCCCAAALpJkAAIN1GnP4iEFyAAEBwI+5AAAEEEEhyAQIAST6ANB8BBBBAICIBAgARsfEhBBBAAIEkFyAAkOQDSPMRQAABBMIWIAAQNhkfQCDlBQgApPwQ00EE8lbg+PHjtnHjRtuwYYO1aNHCSpQo4Rrw8ccfW9GiRe3888/P2wbxNgTMjAAA0wABBBBAIB0FCACk46jTZwQQQAABAgDMAQQQQACBdBMgAJBuI05/EQguQAAguBF3IJD0AkePHrVdu3a5YnzhwoVj2p/XXnvNunbtaseOHbOqVava4sWL7bzzzrNevXpZkSJFbNasWTF9v//D9T/6mzVrZj169Ij4vZMmTbJBgwbZkiVLrH379rlu+969e90zSpUqletn8YDQBZatWmvTl+0M/QP//866GWXC/gwfQAABBBBAIFEEDhw8YIcOHXL/DFaoYKFEaRbtQAABBBBAIKYC+37fZ1qcUOKU/12QwIUAAqkrsGbL7pA6lz9/Pitd/CQrVewkK3PKyXbemSWt/UWnW9GTC4b0eW5CINEFCAAk+gjRPgTyXoAAQN6b80YEIhZQQbtVq1a2Z8+eTM8oXbq0tW3b1kaMGOFW2OfLly/Tz70idocOHWzhwoUxCwEcOHDAunXrZmXLljW9U4X3TZs2Wd++fd2fx40bZ7fcckvE/Q/3g59//rk1b97cunfvbnPmzAn34+7+hx56yIYNG2YKNnTq1CmiZ3gf8gIJhQoVsg8++MBq1KiRq+fx4dAFIg0AhP4G7kQAAQQQQAABBBBAAAEEEEAAAQQQSBaB00oXsVG96pn+nQuBZBcgAJDsI0j7EYi+AAGA6JvyRARiJuAVtMuXL29t2rRx7zl48KCtWLHCtm7d6v6sAvvkyZPdSi/vevrpp+3GG290hfiZM2eeEBCIVoP3799vXbp0MQUNBg4caLt373Yr/998800XBtC7S5YsGa3XBX1OogUAvv32Wxfg0NisXLnSKlasGLQP3g3R3okg5BenyI0EAFJkIOkGAggggAACCCCAAAIIIIAAAgggECWB5udXsIFda0XpaTwGgfgJEACInz1vRiBRBQgAJOrI0C4EAgjkVNBeu3at23p/8+bNdscdd7gQQNadANINNdECALnxj+ZOBLlpR7J+lgBAso4c7UYAAQQQQAABBBBAAAEEEEAAAQRiI3ByoQL2j+EtYvNwnopAHgoQAMhDbF6FQJIIEABIkoGimQhIIFhB+5NPPrF27drZH3/8Ye+99541btw4reGCeYWCkyiF90RpRyhmiXgPAYBEHBXahAACCCCAAAIIIIAAAggggAACCMRXYN6wFlb4pALxbQRvRyCXAgQAcgnIxxFIQQECACk4qHQpdQWCFbSPHz/uzqsfP368jRgxwsaOHeswli5d6rblnzhxotua37vWrVtn/fr1c9vR69LRAgMGDLC77rrLChYsmOm+IUOGuK38jx07ZpUqVXLv6dOnT6ajBrRN/ahRo9yRBHv27HHP+uabb9w9eubQoUMz3a8X/PnnnzZr1izXNu8Yg8qVK9ugQYNOeH52I6t+v/zyy3b33Xfbhg0bfO9r3bq1tW3b1rp3725z5szJ9HH1PZQ+hVN4D+b5yy+/WJMmTSwjI8MWLVpkxYoVc23atm2b6++CBQucr/7+hhtuML179erVrg/qY9ZryZIl1r59e/fXnuO4ceNs+/btlj9/frv88sttwoQJVrNmTd9HvTboKIIxY8Y4s2eeeca9t1mzZm4szj77bFu+fLlv/EqVKmX33HOP+3OhQoUyNUPeeufcuXPt8OHDpnt1DMW9997r618ifCMJACTCKNAGBBBAAAEEEEAAAQQQQAABBBBAILEECAAk1njQmsgECABE5sanEEhlAQIAqTy69C3lBIIFANThZcuWuYLxpZde6isyv/7669a5c2dXqFUhXpcK8y1btnSF/uHDh7viv3YN+Omnn1wxt3jx4u6+hQsXWo8ePeyMM85wReqyZcu6Yvo777xjffv2tRkzZviKwipYq1B82WWX2dtvv21169a1OnXq2Kuvvmr6h5CsRxP89ttvds0117hgQbly5Vwx+8CBA6b2qqCtP8+fP9/XluwGVOGBwYMHu3Z06dLFDh06ZIsXL3ZBAO2G0Lt370wBgHD7pLDDa6+9Zp06dcp2ToXiKdtGjRq5AIDaJ+MdO3a4sdqyZYsbGxXrP/30UxeieOWVV1z7p0yZYqtWrXI7QLRp08aqVKlihQsXdp7VqlUzOXbr1s3++c9/ur4q7LFp0yZX/FcQ4K233rKGDRu6tnttKF26tO3bt8927txpV155pXu2+qD3y11hDo1f9erV3TxScf+xxx5zgRHvUuhC46fAguac2qSwya+//urumzZtWqYgSTy/kAQA4qnPuxFAAAEEEEAAAQQQQAABBBBAAIHEFCAAkJjjQqvCEyAAEJ4XdyOQDgIEANJhlOljygiEEgDw7lGRWEXkU0891RXUswYAVOBVQV/F8KuuuiqgkVaLKyRw9OhRV/DXynxdKgbffPPNrqiuQr9W2uvyVsur6Dx79my3ij1fvnyuGN28eXNXjNZuAyqA+99/0003uWKxCva6du/e7VbtaxX6iy++6IrM2V0qnGvl+v79+zMVutevX28dO3a0zZs32/XXX+8LAETap2ABgFA8AwUAvN0ZtFuDdm3I7sppJ4Lp06db//79nb92NZC5ro8//tiFCzSGGmcV6L02/PDDD6ZdALTrQJkyZVyIQAEHjY/GSaGD2267zT1Lf6cx1pESXnBBz9fPzzzzTBdE8MZOuw/onb///rvbvUDBkXCuI0eOuPBHtK/3Pv7anlix1woUOjnaj+Z5CCCAAAIIIIAAAggggAACCCCAAAJJKkAAIEkHjmZnEiAAwIRAAIGsAgQAmBMIJJFAOAEAFf5VgK1YsWKOAYBHHnnEbe3uFY39OVT01op6/50DvJ97Ow1o9wDvqAGvSP3ggw+6IwK8Z2r7+l69ermdAN5//32rX7++Kzi3a9fObdmvAnPt2rUzjYR2BdBKdoUT5s2bl+1Kcq+NKkYrRODfDwUItDL9uuuu8wUAIu1TqAGAnDxzCgBo23ztplCgQOAzx7ILAKjQrqDD999/bx9++KGdfvrpPkftpqCdAb744gv3s6pVq/oCANr5QTsGKCjiXV6IQUc1aMw9Sx3nIEftVuDNqZy+Ngp+KFjgjXU4XzEFDHLaaSGcZ2W9t2zlOtb0xsm5eQSfRQABBBBAAAEEEEAAAQQQQAABBBBIIQECACk0mGncFQIAaTz4dB2BbAQIADA1EEgigXACABdeeKHpjPhTTjklYADAW5WvorS2jVfBvkaNGpkK6Crk64x4FYQbNGiQSeq7775z2/37F9dzWqWuovCzzz7r2qQt5rUy/5JLLnFbzHvt9H+B93OtINcuA9qyPtDlvfP555+3nj17ZrolkFc0++T/slA8AwUAdu3a5Ty07b+29x81apRdfPHFJwQBsrPdtm2bO1ZAxwloPLTK3/+aOnWq297fK8YHaoN3f6CdIvQzL2Sg3RYCBQD27t1rX331lTtOQFfWd4bzFXv33XetT58+4XwkpHv/PHjICpQ52y66+t6Q7ucmBBBAAAEEEEAAAQQQQAABBBBAAIHUFyAAkPpjnA49JACQDqNMHxEIT4AAQHhe3I1AXAVCCQB4K/NVVPa2fc+usPvtt9/a7bff7rb311WvXj176qmn7IILLnB/9or2OXV64MCBNnHiRHdLKAEAbyW91xcFC/y3lffe5RWq9eecVp2rWKzjBgKt0A/kFc0+ZXUJ5pld8f3nn3827aTwzDPPuEeeddZZ9vjjj9vll1/uC2RkZ+v18Y8//sh2mMqXL+8CAOeee65vBwAdw5DVPdwAgNotTwU0sl5FixaNaAeAWH3Blq1aa9OX/W9AgQsBBBBAAAEEEEAAAQQQQAABBBBAAAEJEABgHqSCAAGAVBhF+oBAdAUIAETXk6chEFOBUAIAWrGvVe7+2/ZnV9j1GvvLL7/YhAkTbPLkye48+Pfee89q1arlVv/rWcG2v/eeE04AYM2aNdasWTPTTgWBAgDBdgjI+s5QdwCIZp+yG+zsPHNafa9n6VgEBTC0kl/b9+sYBO0KoCs7W89Jxf1AjlnbGK0dAP7880/r0aOH271hzJgxduutt1rJkiXd63JzBECsvkAEAGIly3MRQAABBBBAAAEEEEAAAQQQQACB5BUgAJC8Y0fL/0+AAACzAQEEsgoQAGBOIJBEAsECAN429CrOrly50mrXru16FywAoHuOHz/ujgEYP368r+A/d+5c69Wrl40YMcLGjh0bVCqcAIC2i2/RooXt3r3bdz69/wtU/O7QoYMrJqso7p1Hn7URXhv79+/vtp73v5YvX+7Orvc/piCafcoJJJBnsACA9zztBPC3v/0tU4gjO9s9e/a4PuoogA8//NCqVq2a4zhFKwCwfv16a9q0qdWsWfOEIxwIAAT9qnADAggggAACCCCAAAIIIIAAAggggEACCBAASIBBoAm5FiAAkGtCHoBAygkQAEi5IaVDqSyQUwBg3bp11rNnT3cWu4rFQ4YM8RXNswYAjhw5YjfffLNdeeWV1qlTJ3eff8Faq7p1hIDOfNcq/UOHDrljAurWrevjPXz4sNv6XTsFVKlSxf19OAEAve/OO++0KVOmWN++fW3GjBlWqFAh9xxtLa+2ffrpp5lWwQca26+//tq1sUiRIm7L+erVq7vb9Nlu3brZjz/+aNdff73NmTPH/X00++S1J1TPQMX3+++/362c11EMBQoUcI/0AgA6WkFHLOiaNGmSDRo0KFMowHv/qFGjbPTo0c5TY+A5ev3VnOjatau7PdoBAAUONA9Kly7tnq9gQMeOHd0Yajzq16+fEF9JdgBIiGGgEQgggAACCCCAAAIIIIAAAggggEBCCRAASKjhoDERChB1I9YBAAAgAElEQVQAiBCOjyGQwgIEAFJ4cOla6gl4AQCd6e5tDX/w4EFbsWKFbd261XV46NChbkt2/yJwoB0AVExWUblevXrWoEEDVzBXoVj/eenSpVa2bFn3vEceecQVlnVpxf4555xjO3bscKu+VcTXKnutBNcVTgBA96vN6sfGjRutUqVK1rp1a7f1vdqrXQzUF+08ULBgwWwH0z9IoBCAAg3agl8mzZs3t7Vr11rnzp19AYBo9sm/UaF4Biq+z5492/r06WPVqlVzvt99951re8WKFTMFGj766CNr2bKlM+/SpYv98MMPpvBAu3bt3Or/K664wvW1XLlyLrwhM+0IsGHDBheEmDdvnvu7aAUAFABR4OSll15yY6hV/x9//LE9/vjjpkCEF8ggAJB6v4foEQIIIIAAAggggAACCCCAAAIIIJAqAgQAUmUk07sfBADSe/zpPQKBBAgAMC8QSCKBNWvWWKtWrUzbvvtfKp6r8K1Cvc6Cz3qpoK/t9P1XlKvAPn36dHvwwQdt7969VqxYMbv22mvtgQcesNNOO833CBWcdZyAjgFQEfrYsWMuXKBt5++9915r2LChb6cBb5W6t4OAfztU5FaxW225/PLLfT/SP5yoyP/EE0+4duhq1KiR3Xfffa64nd3W//7PVjFa2/8r+KBnqAg+cuRIVyhX0Vxms2bNinqf/NsQiqeCCU2aNLGMjAxbtGiRMz969KjNnz/fBg8ebNu3b/fZylJhC+/SOKi4rnFQHytXruye4e3K4Dlq9wAFNHTpnltvvdX69etnJUqUcH8XqA3eOwLNE/1s//79zlK7J6xatcoqVKjgPqJ3yvnRRx81jYHmoY6R0N8rDKJ5479rRDy/auwAEE993o0AAggggAACCCCAAAIIIIAAAggkpgABgMQcF1oVngABgPC8uBuBdBAgAJAOo0wfEUAAgTQXIACQ5hOA7iOAAAIIIIAAAggggAACCCCAAAIBBAgAMC1SQYAAQCqMIn1AILoCBACi68nTEEAAAQQSUIAAQAIOCk1CAAEEEEAAAQQQQAABBBBAAAEE4ixAACDOA8DroyJAACAqjDwEgZQSIACQUsNJZxBAAAEEAgkQAGBeIIAAAggggAACCCCAAAIIIIAAAgj4C5QvVdieGNAEFASSXoAAQNIPIR1AIOoCBACiTsoDEUAAAQQSTYAAQKKNCO1BAAEEEEAAAQQQQAABBBBAAAEE4itwbcsM+0vzjPg2grcjEAUBAgBRQOQRCKSYAAGAFBtQuoMAAgggcKIAAQBmBQIIIIAAAggggAACCCCAAAIIIICAJ9D2wkp2a8fzAEEgJQQIAKTEMNIJBKIqQAAgqpw8DAEEEEAgEQXe/WitjX54plWtWtWuvfbaRGwibUIAAQQQQCDqArt377Z9+/bZqaeeasWKFYv683kgAggggAACiSiwbduPdvToMatcuXIiNo82IYBAnAVOKpjfzq5Uwk4/tWicW8LrEYieAAGA6FnyJARSRYAAQKqMJP1AAAEEEMhWYP369da7d29r3LixTZs2DSkEEEAAAQTSQuDHH3+0HTt2WEZGhpUpUyYt+kwnEUAAAQQQWLNmjR05csTq168PBgIIIIAAAmkhQAAgLYaZTiIQlgABgLC4uBkBBBBAIBkFCAAk46jRZgQQQACB3AoQAMitIJ9HAAEEEEhGAQIAyThqtBkBBBBAIDcCBAByo8dnEUhNAQIAqTmu9AoBBBBAwE+AAADTAQEEEEAgHQUIAKTjqNNnBBBAAAECAMwBBBBAAIF0EyAAkG4jTn8RCC5AACC4EXcggAACCCS5AAGAJB9Amo8AAgggEJEAAYCI2PgQAggggECSCxAASPIBpPkIIIAAAmELEAAIm4wPIJDyAgQAUn6I6SACCCCAAAEA5gACCCCAQDoKEABIx1GnzwgggAACBACYAwgggAAC6SZAACDdRpz+IhBcgABAcCPuQAABBBBIcgECAEk+gDQfAQQQQCAiAQIAEbHxIQQQQACBJBcgAJDkA0jzEUAAAQTCFiAAEDYZH0Ag5QUIAKT8ENNBBBBAAAECAMwBBBBAAIF0FCAAkI6jTp8RQAABBAgAMAcQQAABBNJNgABAuo04/UUguAABgOBG3IEAAgggkOQCBACSfABpPgIIIIBARAIEACJi40MIIIAAAkkuQAAgyQeQ5iOAAAIIhC1AACBsMj6AQMoLEABI+SGmgwgggAACBACYAwgggAAC6ShAACAdR50+I4AAAggQAGAOIIAAAgikmwABgHQbcfqLQHABAgDBjbgDAQQQQCDJBQgAJPkA0nwEEEAAgYgECABExMaHEEAAAQSSXIAAQJIPIM1HAAEEEAhbgABA2GR8AIGUFyAAkPJDTAcRQAABBBQAuOGmW6xBgwY2btw4QBBAAAEEEEgLgf/85z+289eddlbls6x06dJp0Wc6iQACCCCAwNdff2NHjxyxuvXqgoEAAgicIFAwfz4rcnJBZBBIKQECACk1nHQGgagIEACICiMPQSA1BX7//Xc7ePCglSlTxvLly5eanaRXURXYv3+/denSxbZs2WKrVq2yChUqRPX5kT5s2aq1Nn3Zzkg/zucQQAABBBBAAAEEEEAAAQQQQAABBFJEoHqlEnZl47Osaa3yKdIjupHuAgQA0n0G0H8EThQgAMCsQCAOAm+88YZ17NjR8ufPb2+++aa1adMmDq3I+ZW//PKLNWnSxBVy3377bWvdunXCtZEGJZ6AQiOa25o3q1evtooVKyZEIwkAJMQw0AgEEEAAAQQQQAABBBBAAAEEEEAgYQSGdq9tTWoSAkiYAaEhEQsQAIiYjg8ikLICBABSdmjpWKIKHD9+3G688UZ75plnXBNvu+02mzZtWsKtsN+1a5ddfvnltmnTJnv33XftggsucO31ggEZGRm2aNEiK1asWMyply5dah06dLCJEyfawIEDY/4+XhC5AAGAyO34JAIIIIAAAggggAACCCCAAAIIIIBA3gmcd0ZJG3dj/bx7IW9CIEYCBABiBMtjEUhiAQIASTx4ND05BbQyulmzZla9enXTuayHDx+2Dz/80E4//fSk6NBPP/1kjRo1MgUAFi9ebMWLF495u19//XXr3LmzO7v9rrvuivn7eEHkAgQAIrfjkwgggAACCCCAAAIIIIAAAggggAACeSvw0oiWVqhg/rx9KW9DIMoCBACiDMrjEEgBAQIAKTCIdCG5BObNm2fXXXedvfDCC+6MdK3+f/HFF+2aa65Jio4QAEiKYYpbIwkAxI2eFyOAAAIIIIAAAggggAACCCCAAAIIhCkwb1gLK3xSgTA/xe0IJJYAAYDEGg9ag0AiCBAASIRRoA1pI3DkyBFX6NfZ6CtXrnQ7ALRq1cq6d+9uzz33nBUsWNBnsX//fuvSpYv789NPP21Dhw41hQeqVKlib731lp1zzjmm4wRefvllu/vuu23Dhg1WpEgRGz16tF199dV22WWXuWfPmjXLPSOnrfvXrFnjdiXo0aOH737v/dqxQEGFkiVLWrdu3WzJkiUnjJfe5X8cwLp162zIkCH25ptv2rFjx6xSpUo2bNgw69Onj2uj/6V/OBk7dqw98cQTtnfvXitUqJC1bdvWxo8f745FaNq0qe3evfuEd3rHAYTbL+9+2dxzzz12/fXXu7Fo3LixaaeBsmXLOkvtNjB37ly3Q0OpUqXslltusXvvvTekIw++/fZbu/POO33992/8Kaec4t5Xt25d99d//vmnM9f7tm/fbvnz53dHL0yYMMFq1qzp+6h/uydNmmQjR460Rx991LWvQYMGNnPmTN8xDf7vC3Us9MxRo0bZe++958Zb8+3gwYP21FNP2Q033GBHjx51/RkzZoybv7rOPfdcN3ZXXXWV7wgLAgBp8+uMjiKAAAIIIIAAAggggAACCCCAAAJJL0AAIOmHkA6YGQEApgECCGQVIADAnEAgDwXWr1/vCtoqcKvgv2/fPveft23b5o4BqFq1qq81XiF1586dVrhwYdu4caN17NjRtAL/8ccfdwEAFcEHDx7siuYKCxw6dMhty6/C7NatW12wYM6cOe6ZOa3c//zzz6158+aZ7s9ayD3ttNPsySeftBUrVtiCBQusRIkSrj1690UXXWR9+/Z1ReCFCxe6IMEZZ5xhgwYNcgV1teGdd95x98yYMcN9Rpf6fcUVV9jatWutVq1a1qRJE1PxXO9QqEDBh+nTp9uXX37pPl+/fn278MIL3Wf1LBW+w+2Xd3/FihVdsEBFbo3Jb7/95tqpdyukUaxYMTc2sl+6dKn9+uuv1q9fP7djg39QI+v0kXubNm1c4EIhCL1n8uTJ9s0331iLFi1cHzRm+nu9U6GKf/7zn9a7d2/r0KGDbdq0yRX/FQRQ0KNhw4aZxq906dJu3qgfnTp1cqGBDz74wE499VRXvJejd4UzFg899JALj6jPr732mmvLgQMHXPFfHgMGDHAhA827Sy65xDQvNdd0vfLKK+6IBl0EAPLwFwqvQgABBBBAAAEEEEAAAQQQQAABBBDIlQABgFzx8eEEESAAkCADQTMQSCABAgAJNBg0JfUFVMzu379/pi3/tXr/wQcftOeff9569uzpQ/AKqSpIn3322a4AXrlyZd/PtTJfq/a1Ut+/UKyQgQrzmzdvdqvboxUAUMFaV04FdxW9W7Zs6VaL+7dXq9Rvvvlm15a3337bWrdu7Z6lFecqOmt3AK0sL1Dgf7fbUjBAq8xVHFeoQCvzVWDWKvm77ror00SJNADwww8/uJCBiuTa3cC7brvtNjvzzDPtjjvu8O1WoCL7pZde6orbapfCDdld6tP999/vQhJaGa9LRX0FLOrUqeOK5d4uCN58UPFdYQH1VdfHH3/s3idLtU8hBK+farfGff78+aZQhnaB0G4A8rvvvvucqa5wx0Jt0DgoeKBny9679CzNzREjRrhdJbx2KgCgcbn22mvd/NXf5zYAoP5pjkT7Wv/dNlv140lW4ZxG0X40z0MAAQQQQAABBBBAAAEEEEAAAQQQSFIBAgBJOnA0O5MAAQAmBAIIZBUgAMCcQCCPBLTVe9euXe3rr792W8BnZGS4N2v1toqqWnntFXv1914hVff6r7D2mqtV2lr1r4K1VqV7RVn9fPny5e551113XZ4GALw2BSrUL1u2zLVp+PDhbtv4PXv2ZLv7QdYhiUUAQP9Q9O677wbcNj/QlNBKeBX133//fbeKP9ClFfMqnGuMFRTwQhOB/t4b3++//97t/nD66af7Hund/8UXX/h2hvACANp9QDsG6CgI7/r000/d7gI6+sELfIQzFnqOFwAIZZcD772Bwhe5DQAoVKCdDWJxla1cx5reODkWj+aZCCCAAAIIIIAAAggggAACCCCAAAJJKEAAIAkHjSafIEAAgEmBAAJZBQgAMCcQyCMBFYW1clvnu2v7f28beW0D365dO3fuvIr9tWvXdi0KVkj1CrZZdw7QZwNt6R/uSvns3p/Tc7STgXY00Pnx2p7f//ruu+/snnvu8YUSvOMQzj//fLeVfPHixbMdiVgEABTAyOm9e/futa+++sptda9r6tSpzjWnAIB2Y1AoQ8c1BAsAaJeDRo0auX7LRav8/a+s7wtl/Bo3bmyLFi1yxxeEMxZ6rzefFBzIrgCvnR3UDh3JoKMTFOLQWNetW9dnGWzeBvu6/fvf//aFGILdG87Pv9+2w9b/VtKqXNQxnI9xLwIIIIAAAggggAACCCCAAAIIIIBACgsQAEjhwU2jrhEASKPBpqsIhChAACBEKG5DILcCXoFVK7V1jrr/pe3ytRJcK/lvv/1296NghdQ+ffrY7Nmz3XntWQu28QoAaJX8s88+myPVwIEDbeLEib6QgoICiRQA+Pnnn92594G2oS9atGiOAQB13DsCYMmSJS7socs7AkDj7vXVG6M//vgjW6/y5cu795177rk5Hr3gPcvfMpyxUAOCBQC0W0Lv3r1NxyFkvTSnvX4Fm7e5/R5F+vllq9ba9GX/G+bgQgABBBBAAAEEEEAAAQQQQAABBBBAQAIEAJgHqSBAACAVRpE+IBBdAQIA0fXkaQgEFPBW+ets95yucAqpibgDgFb/a+V5TqvIvf6vWbPG7Yhw4YUXJkwAQMc09OjRw1S8HzNmjN16661WsmRJ1+RQjgDQfdrO/7LLLrOTTz7ZhgwZYirijx8/3rZs2ZLpKIfNmzfbJZdc4or7wQIQem4oOwD4BwDCGQs9P6cAwDfffGMtW7a0IkWK2JNPPmmXXnqpFSpUKGCbCADwSxABBBBAAAEEEEAAAQQQQAABBBBAIFkECAAky0jRzpwECAAwPxBAIKsAAQDmBAJ5IPDRRx+5AqpW6s+bN8+3/b/3am2l3rZtW1u7dq299957pq3cgxVS586da7169bL+/fu77en9r+XLl7vnXXfddb7t1P3PkF+1apVVqFDB95FA90dyBIDXphEjRtjYsWNzlNXW+go87N6923fOfXYfCOUIAB2pEEq/ciqke8cS1KxZ04UATjnlFF+TQgkAeGY//vij295fY33s2DGrVauWG6NWrVpZvnz53DO9MddRAAoNVK1aNUevcAMA4YyFXpxTAGDmzJnWr18/N6YaW+8K1KZg8zYPvm4BX8EOAPGS570IIIAAAggggAACCCCAAAIIIIBA4goQAEjcsaFloQsQAAjdijsRSBcBAgDpMtL0M64C3mrs559/3nr27BmwLdo6fvTo0Xbfffe5beSDFVK//vprt4Jeq7K1TXz16tXdcz/99FPr1q2bqQh9/fXX+wIABw4ccH+/dOlSe/HFF+0vf/mLu19F744dO5pWpPvfn937f/nlF2vSpInpPHgVrk8//XRff7TKXW06dOiQ6VgDnQ3vXYcPH3bb6qsYXqVKFTt+/LgLL8yYMcMeeOABGz58uBUoUMDdrqK4+qTV+Crsq80dOnSwv/71r/bUU0/5iui6N9x+hRIAUDFebS1dunQmIx0PoHbVr18/4Bh6NgoQqPhfrFixHOedN+Z33nmnK8BrVb13yfKrr76yrl27ur8KNwAQzljo+aEEAPyDHRq/OXPm2E033eTGnCMA4vorhpcjgAACCCCAAAIIIIAAAggggAACCEQgQAAgAjQ+knACBAASbkhoEAJxFyAAEPchoAGpLhDqSm9vl4ALLrjA3nrrLVcMV2FehdzVq1dbxYoVM1GpAKvC8ZQpU1wIQLsLqAC9YsUKq1Gjhm3cuDHTDgD6sLbm9wrKerYuFW61Df3WrVute/fuvsBAdgGAI0eOuLPgVeBWMV//0qXCvArejzzyiGuXLq3w17n3O3bscCvq1WbtNtC0aVP3c72zTZs2rq316tUzbWG/adMm1wf/orJXzP7Pf/5jV1xxhf3xxx8uzHDbbbe554TTr5wK6QopKKDx0ksvuXZp1b+ObXj88cdN/fbCFtkFANQ/rbz/29/+5u73LgUJdBSA2tunTx/3HF0KOqg/2vmhXLly1r59exd4ULBiw4YNro/ejhHhBgD0/HDGIqcAgMakefPmpl0btBPAxRdf7ObJsmXLXD/0MwIAqf6bjP4hgAACCCCAAAIIIIAAAggggAACqSdAACD1xjQde0QAIB1HnT4jkLMAAQBmCAIxFtCW/joTXqvZn3vuuRO2//de/9tvv1m7du3sX//6l1tlft5551mXLl1cACDr1vbeZ1Sw1tbyOq9+7969VqlSJbd7gFbea7t5/4K+PqMC9fz5823gwIG2fft2V3S+9957XXhAbdRnZs2a5R6/f//+bN+vwrVCAOpb/vz5bcCAATZhwgTXN71j5cqVbqt4hRq0Bb5WtutIAr2rYcOGmVbw61lDhgyxhQsXmvqjEIHCCSNHjjStpPcu7QKg4rnaXapUKdNuCiqeh9svb5V+RkaGLVq06IRV+vqHJb370Ucfde2R6bBhw0x/ryK5+ua/s4H/9FFoQuOstirkoCCGLgUgVCyX6dVXX+1CAt5qfz1XW+s/88wz7j5dlStXtltvvdUV20uUKOH+Lqd2r1mzxgUmLrnkEluwYIGvT+GMxaRJk2zQoEEuqKEgQtZr3bp1rj3qvy4dcaDx1LgrrOJZ5jRvYvxVy/HxHAEQT33ejQACCCCAAAIIIIAAAggggAACCCSmAAGAxBwXWhWeAAGA8Ly4G4F0ECAAkA6jTB/TTuDzzz93q7KzBgDSDiKPO6wiv4IO2jngiSeeyLSl/65du9yuAvr3QDs65HFT0+51BADSbsjpMAIIIIAAAggggAACCCCAAAIIIBBUgABAUCJuSAIBAgBJMEg0EYE8FiAAkMfgvA6BvBAgAJAXyie+4/XXX7fOnTu7Ff3aAcH/0gr+li1buh0TdMTBqaeeGp9GpulbCQCk6cDTbQQQQAABBBBAAAEEEEAAAQQQQCAHgZdGtLRCBfNjhEBSCxAASOrho/EIxESAAEBMWHkoAvEVIAAQH/9Nmza5nRd27txp11xzjTvS4eSTT7Yvv/zSHVmg4w50BEO3bt3i08A0fisBgDQefLqOAAIIIIAAAggggAACCCCAAAIIBBCocWZJ+++/1ccGgaQXIACQ9ENIBxCIugABgKiT8kAE4i/gnQmv8+hnzZoV/walUQtU5B89erQtXLjQ9uzZ43perFgxt/r/3nvvtYYNG1q+fPnSSCQxukoAIDHGgVYggAACCCCAAAIIIIAAAggggAACiSIwrMf51ui8conSHNqBQMQCBAAipuODCKSsAAGAlB1aOoYAAggg4AkQAGAuIIAAAggggAACCCCAAAIIIIAAAghI4NwzStqVjc+yxjUo/jMjUkOAAEBqjCO9QCCaAgQAoqnJsxBAAAEEElJg/fr1dsONfa1Bg4Y2YcL4hGwjjUIAAQQQQCDaAtu2/cd27vzVKleubKVLl47243keAggggAACCSnwr399bUePHrF69eolZPtoFAIIxFegQP58dnKhAvFtBG9HIMoCBACiDMrjEEgBAQIAKTCIdAEBBBBAIGcBBQB69+5tjRs3tmnTpsGFAAIIIIBAWgj8+OOPtmPHDsvIyLAyZcqkRZ/pJAIIIIAAAjoW8ciRI1a/Pud6MxsQQAABBNJDgABAeowzvUQgHAECAOFocS8CCCCAQFIKEABIymGj0QgggAACuRQgAJBLQD6OAAIIIJCUAgQAknLYaDQCCCCAQC4ECADkAo+PIpCiAgQAUnRg6RYCCCCAwP8JEABgNiCAAAIIpKMAAYB0HHX6jAACCCBAAIA5gAACCCCQbgIEANJtxOkvAsEFCAAEN+IOBBBAAIEkFyAAkOQDSPMRQAABBCISIAAQERsfQgABBBBIcgECAEk+gDQfAQQQQCBsAQIAYZPxAQRSXoAAQMoPMR1EAAEEECAAwBxAAAEEEEhHAQIA6Tjq9BkBBBBAgAAAcwABBBBAIN0ECACk24jTXwSCCxAACG7EHQgggAACSS5AACDJB5DmI4AAAghEJEAAICI2PoQAAgggkOQCBACSfABpPgIIIIBA2AIEAMIm4wMIpLwAAYCUH2I6iAACCCBAAIA5gAACCCCQjgIEANJx1OkzAggggAABAOYAAggggEC6CRAASLcRp78IBBcgABDciDsQQAABBJJcgABAkg8gzUcAAQQQiEiAAEBEbHwIAQQQQCDJBQgAJPkA0nwEEEAAgbAFCACETcYHEEh5AQIAKT/EdBABBBBAgAAAcwABBBBAIB0FCACk46jTZwQQQAABAgDMAQQQQACBdBMgAJBuI05/EQguQAAguBF3IIAAAggkuQABgCQfQJqPAAIIIBCRAAGAiNj4EAIIIIBAkgsQAEjyAaT5CCCAAAJhCxAACJuMDyCQ8gIEAFJ+iOkgAggggMA/P1prD0x80jKqVrUePXoAggACCCCAQFoI7Nmzx/bt22enli1rRYsVS4s+00kEEEAAAQT+s22bHT12zM466ywwEEAAgRMETiqY384+vYSdVY5/PmZ6pI4AAYDUGUt6gkC0BAgAREuS56S8wPHjx23jxo22YcMGa9GihZUoUcL1+eOPP7aiRYva+eefn/IGdBCBZBVYtmqtTV+2M1mbT7sRQAABBBBAAAEEEEAAAQQQQAABBKIo0LpeRbu9c40oPpFHIRA/AQIA8bPnzQgkqgABgEQdGdoVksDhw4dNK5tKly5thQoVCukzkd702muvWdeuXe3YsWNWtWpVW7x4sZ133nnWq1cvK1KkiM2aNSvSR4f9uUmTJtmgQYNsyZIl1r59+7A/n90Hli5dah06dLCJEyfawIEDo/Lc/fv3W5cuXWzLli22atUqq1ChQlSemygP0daCzZo1c6vK82oOxGr8E8U0Fu0gABALVZ6JAAIIIIAAAggggAACCCCAAAIIJK/AX1pk2LUtMpK3A7Qcgf8vQACAqYAAAlkFCAAwJxJCQEXUVq1auWK+/6XCftu2bW3EiBFuhX2+fPky/bxPnz42e/Zs69+/v02dOjVmfTlw4IB169bNypYtayq+qti7adMm69u3r/vzuHHj7JZbbonZ+7M++KGHHrJhw4aZQgmdOnWK2ntff/1169y5s+vPXXfdFZXn/v7779axY0cXAFi9erVVrFgxKs9NlId8/vnn1rx5c+vevbvNmTMnT5oVq/HPk8bH6SUEAOIEz2sRQAABBBBAAAEEEEAAAQQQQACBBBUoV7KwPXlHkwRtHc1CIHQBAgChW3EnAukiQAAgXUY6wfvpFVHLly9vbdq0ca09ePCgrVixwrZu3er+rAL75MmT3Wp771KResKECe5fWhEfq8tbxa7V8VoZv3v3brfy/80333RhgJkzZ1rJkiVj9foTnhurAjABgPCHMBkDAKm+K0OgUSQAEP7c5hMIIIAAAggggAACCCCAAAIIIIBAqgvMG9bCCp9UINW7Sf9SXIAAQIoPMN1DIAIBAgARoPGR6AvkVERdu3at29riICoAACAASURBVHp/8+bNdscdd7gQQNadAKLfosR+IgGAxBmfZAwApPquDAQAEuf7QUsQQAABBBBAAAEEEEAAAQQQQACBRBYgAJDIo0PbQhUgABCqFPchkD4CBADSZ6wTuqfBiqiffPKJtWvXzv744w977733rHHjxgndn1g3jgBArIVDf36wuRv6k0K/M7fjTwAgdGvuRAABBBBAAAEEEEAAAQQQQAABBBBIXQECAKk7tunUMwIA6TTa9BWB0AQIAITmxF0xFghWRD1+/Lg78378+PE2YsQIGzt2rGvRpEmT3Nb/S5Yssfbt2/tauW7dOuvXr5+tXLnS/Z2OFhgwYIA7175gwYKZ7hsyZIjbyv/YsWNWqVIl954+ffpkOmpA7xk1apQ7kmDPnj3uWd988427R88cOnRopvv1gj///NNmzZplEydO9B1jULlyZdferM/PjldbtT/wwAPuiIG9e/datWrVbNq0abZmzRobPny4vfbaa9apU6dMH1ffQ+lToHdmdwSA+vLSSy/Zgw8+aBs2bHAfbdSokT388MN2ySWX5Dg7/IvNy5cvt4ULF7rnqD/yluuNN95oBQr831ZbR48edWMyZswYW716tXv+ueee68b9qquuyrQDxLZt25zpggUL3BgWK1bMbrjhBlORvHjx4r626b7Ro0fbnDlz7PDhw1aqVCm7+eab7e6777YSJUoEneGagy+//LK7Xwbe2Ldu3dratm1r3bt3d8/2v3L7znDHP5Rx0tzVHMp6Va1a1VatWmUVKlRwP/La/uKLL5rakT9/fhe80dg1a9Ys0xjovdOnT/eNq3fvk08+aTVq1Ahqmxc3cARAXijzDgQQQAABBBBAAAEEEEAAAQQQQCC5BAgAJNd40drAAgQAmBkIIJBVgAAAcyIhBIIFANTIZcuWuULrpZdeaosWLXKF3kAroVWYb9mypSv0q0iu4r92Dfjpp59s7ty5vqKwCtE9evSwM844wxWQy5Yt6wq477zzjvXt29dmzJhhhQoVcj56zz333GOXXXaZvf3221a3bl2rU6eOvfrqq6b/cs16NMFvv/1m11xzjStilytXzoUTDhw4YCqwq1iqP8+fPz9TgTrrQKhwrmK32nPWWWeZCs1ffPGFK/6reK0gQtYAQDh9CjTwgQIA/n256KKL7IILLrBvv/3WhSHUjnfffdf9XXaXFwD49NNPrXbt2vbZZ59Zx44d7aSTTnLjqGK8fBVa0NEO+rOK1Ao9nHPOOS5gsHPnTlu8eLF7xSuvvGKdO3d2/3nHjh1uPmzZssUFMWrWrGl6j9qm+ypWrOju83aQUEBA76levboLjTz33HNuTOVWsmTJHL8LCnIMHjzYzYkuXbrYoUOHXJsUBNDOFL17984UAMjtO8Md/1DHSXNGNmq75q6CC/ouKQCgeaz+aIw0R+Ver149a9CggW/MhaRjOP7rv/7LeSkYceedd9qUKVPcnJfN7t27TcV/BTiuuOKKhPgdQwAgIYaBRiCAAAIIIIAAAggggAACCCCAAAIJJUAAIKGGg8ZEKEAAIEI4PoZACgsQAEjhwU2mroUSAPDuqVKliivwnnrqqQEDAN6uACrqqoAe6Prll19cSEArzVVg18p8XSo+a1W4ggAq9KvorssLGmhl8+zZs90KcxWrN23aZM2bN3ero7XbQEZGRqb7b7rpJrfaWkVVXSqMquCqlfBaWa2CaXbXvHnz7Nprr81UoFaxVW3Tc1XM9g8AhNunQO8NFABQ4EAFXq3wVoFdl9oxdepUVwTWqnztypDd5QUANGYqMqvw7K0K//jjj10Bv3Tp0j4/9aNnz57uma1atfKtNNfnVPiXyfPPP+/+funSpdahQ4cc26DARdeuXU3veuutt6xhw4a+PowbN8695/HHH7dbbrkl2z4oYKBV71oJ7/+M9evXuzDD5s2b7frrr/cFAKLxznDHP5xxyukIAO9nms8vvPCCC8nIWpd2CFBBX4EBb75rvJo0aeJ2c1Co4pRTTknIXz0EABJyWGgUAggggAACCCCAAAIIIIAAAgggEFcBAgBx5eflURIgABAlSB6DQAoJEABIocFM5q6EEwBQ4V/bwmt1d6AdALwAwCOPPOJWknvFS38fFc61UlkFYK0c97+8nQa0e4B31ID3Hm1/riMCvGeqEN6rVy+3E8D7779v9evXN63EbteundsmXkVSrXr3v7QrgIrWCieoyOt/JIF3n56rbfFV7FdR9fLLL/c9wv84BP8AQLh9CjRfsjsCINC9oYyZPue/A4B2C7j44ot9jzty5IgLQSiskfUYh6zv1A4OOnZAIQuFAbS9vxcAUPFeOzb4HyPgfd5rpwrZTz31VKb5oAJ+06ZNXdAgu7HQczzb2267zQU6/OeUwhzameK6667zBQBy+85Ixj+773+gccopAPDRRx+5cIxMtFOAF17R89Wu/v37O2uFMBTU8AIA2hlB46sgQG4ufWe0E0G0r337/7TDxTOsXpfB0X40z0MAAQQQQAABBBBAAAEEEEAAAQQQSFIBAgBJOnA0O5MAAQAmBAIIZBUgAMCcSAiBUIrJ3j0XXnihb6VxoACAtypfBWNty66CvVac+xdtVcjXWe5Dhw5125v7X999953b7t+/oBvoPd5ntBvAs88+6ytgazW4tq33tpnPuiLa+7mOHtAuA1r9nvXyCrQKEXz44Ydu5bz/Fag94fYp0MDnFADQ7gjff/+96YgFFe4DOQV6Zk7FZt3v9SVrGEO7M2gMv/zySzt48KA78kDjpeMXvADArl273Fb12va/TZs2NmrUKBcw8A8CvPzyy9atWzc3ntoJwP8K9MxAffDa6BW9/e8JNHdz+85Ixt9rUyjjlNOY6JgMhVqy29nB+7l2TtA9CgWMHDnSbfevoypGjx5tV199tdslIJJLY9upU6dIPhr0M2Ur17GmN04Oeh83IIAAAggggAACCCCAAAIIIIAAAgikhwABgPQY51TvJQGAVB9h+odA+AIEAMI34xMxEAglAOCtzFfBVyvGCxcuHHAHADVPZ9Tffvvtbnt/XTrHXKu/vbPqvaJ9Tl0ZOHCg6dx3XaEEALzV+F5fFCzwCtX+7/FWsuvvvJ0MsrbDW1WtQnugewK1J9w+Bep7oACACrwqfGuVvba2z3r5b30f6JmRBAC0klzhje3bt5/wyBYtWmRy/fnnn027NTzzzDPuXhWhtaW/dk1Q6MOzymmsr7zySnckg+ZUoKtPnz7u6Af/HRe8+wLN3dy+M5LxD2ecchqT7AIZXn+9OeI/7godzJw504Vq9A+b2g1AY6Lwjf8OAqH86tAc27lzZyi3hnXPB5+vt2c/+t1OLlYqrM9xMwIIIIAAAggggAACCCCAAAIIIIBA6goQAEjdsU2nnhEASKfRpq8IhCZAACA0J+6KsUAoAQAVF7XK3X+leE6FeTVZhdQJEybY5MmTrUyZMvbee+9ZrVq1XKFSzwpU0A3U1XACADqLXefFa6eCQAGAYDsE6P2RrAAPt0+B+hkoAKAQhYrpderUsaefftrOP/98t8I+lDHz78uWLVtyDDMobKHQhXYY0Bb0Khw/+eSTdumll7qCcqAjAPz7oKMXFPLQ7g0HDhwwHbWgXQG8FeuBjnsIdVqHuwNAbt8ZyfiHM045BQC8IzSy88pphwAFAXQUhrbw1zjq3/XdC3QMR6j20bpv2aq1Nn1Z9IMF0Wofz0EAAQQQQAABBBBAAAEEEEAAAQQQyHsBAgB5b84boy9AACD6pjwRgWQXIACQ7COYIu0PVkz2tvXX6mCdEV67dm3X82ABAN2jldFaiTx+/HhfwT/rNubBGMMJAGj1slap7969O+D2/SpMd+jQwbRiP+uZ9F47tPL/mmuuMW0lr2MCWrdu7WtioP7oh+H2KVCfAwUABgwY4M69164LV111le9jwcbMu9ErNq9bt855nH322b5nBOqnVpL369fvhC3ogwUAvIdqJ4C//e1vvqDIBx984M6z79Kli82bN88KFiwYbLhP+Lln279/f5s6dWqmny9fvtzatm2b6ciI3L4zkvEPZ5xyCgB4O21orLN6ae7JYMaMGbZo0SLr3LlzQMuNGze6YzBq1qwZMAQT9gBE4QMEAKKAyCMQQAABBBBAAAEEEEAAAQQQQACBFBMgAJBiA5qm3SEAkKYDT7cRyEGAAADTIyEEciomq3Dcs2dP++qrr1zBf8iQIb4VxVkL8yqc3nzzzaYt3XWOuFYe+xfMlyxZ4s6M12p0rdI/dOiQOyZA58p7l1Yxq+iunQKqVKni/jqcAIDed+edd9qUKVOsb9++rliqFey6tF292qYz670V6tkNwPTp012xVeepqwCtZxw9etT091opf+zYsUw7GITbp0DvzSkAoGMANA66ZKTz33Xee6hHAKxYscKZvvrqq1a9enX3HG31r/GoWrWq252hQoUKbit5BQC8M+Z1n0znzJljN910kxs3b2eF+++/30qWLOmOe9CuBLq8AIC3o4B2BmjXrp19+eWXLlBxxRVX+LouT7WrXLlybmeD7K6vv/7avVe7EmiFu9d+jWO3bt3sxx9/zOQQjXeGO/5eACCUcdq/f78LRHz00UeuP/Xr1/d1fceOHW7XhfXr19v8+fNd/7xL34uuXbtaRkaGG7vy5cubwg4aM8137bKhywsAaNcIBQWKFSsW998zBADiPgQ0AAEEEEAAAQQQQAABBBBAAAEEEEg4AQIACTckNCgCAQIAEaDxEQRSXIAAQIoPcLJ0zwsAqKCobdt1HTx40BVnt27d6v48dOhQGzNmjK+Yrr8LVJgfNGiQaRvzevXqWYMGDVyxXeEB/eelS5da2bJl3fMeeeQRV6jXpRX755xzjqn4qZCACs5a2d20aVP383ACALpfbVY/VAitVKmSW8GvbelVYNcuBuqLCug5rUb3CrHaSr1atWpuRbVW0KvQr6L5G2+8ccIRBuH0KdDcCBQA0I4Lan/hwoVd+KJixYouhKCjDuQUagBA7T755JPtu+++s44dO7rXq5Cvy7/Q7O32oJ0UFAS4+OKLXfFfK9N1NW/e3BcAmD17tvXp08f5aAz1bM0ZtdG/UK9+qZCt4II3L1SkV0F779695l80D+TiH+pQCEDhEh0voXepPWvXrnWr4dVO78rtO8Md/3DHadSoUS7AcdZZZ7l5vn37drfiXyEM7fbQo0cPFzK56KKL7IILLrBvv/3W9bdo0aIuSKFQha4NGzY4g3379jkXXd48f+6556xXr14J8WuIAEBCDAONQAABBBBAAAEEEEAAAQQQQAABBBJKgABAQg0HjYlQgABAhHB8DIEUFiAAkMKDm0xdUzFZ27Tv2bMnU7NVPFdRUYX6c88994QueeeVeyv7dYMK7CpQP/jgg664q9XH1157rT3wwAN22mmn+Z6hoq6KplpprpXQKnZqlb22c7/33nutYcOGvp0GAr3He5AK0CpEK1xw+eWX+56v/9JVkf+JJ55w7dDVqFEju++++1zxNJRz0bVjgM5RX7BggWufQgw6U13P1kp2hQAUBvCucPoUaH6oDzqewFs9r3u8MIRWmCuMkD9/ftdP7UKg3RY0brNmzcp2unmrzXXDs88+645iePTRR10xXjsCaEt9PcPfQ7s+qPiv8fHcNCYTJkxwK/29VeVawa/wwODBg10B2xs/jZcCHf6XnqnghYr+erf60bhxYxs+fLjrj7eDQHYd0WfUVoVQNJ7aNWDkyJFuJX3Lli0DOuT2neGMf7jjpACEdk544YUX3NzSyn6NT/HixR2B2q7Ah3aq8L4b2gHinnvucYGLrLb+46VxVbhAxwiEMs/z4ncVAYC8UOYdCCCAAAIIIIAAAggggAACCCCAQHIJEABIrvGitYEFCAAwMxBAIKsAAQDmBAIIIIBAygsQAEj5IaaDCCCAAAIIIIAAAggggAACCCCAQFgChU8qYAoAcCGQ7AIEAJJ9BGk/AtEXIAAQfVOeiAACCCCQYAIEABJsQGgOAggggAACCCCAAAIIIIAAAgggEGeBFuefZnd2rRnnVvB6BHIvQAAg94Y8AYFUEyAAkGojSn8QQAABBE4QIADApEAAAQQQQAABBBBAAAEEEEAAAQQQ8AQqlSlqo3rVs/KlCoOCQNILEABI+iGkAwhEXYAAQNRJeSACCCCAQKIJRBIAuLBa2UTrBu1BAAEEEEAgLIE/D/xphw4dsiJFitpJhQqF9VluRgABBBBAIFkF/mff/9jx48etZImSydoF2o0AAmEIfPHdrqB3FyqY30oXP8lKFTvJypxysp13Zklrf9HpdnKhAkE/yw0IJIMAAYBkGCXaiEDeChAAyFtv3oYAAgggEAeB9evXW+/eva1x48Y2bdq0OLSAVyKAAAIIIJD3Aj/++KPt2LHDMjIyrEyZMnnfAN6IAAIIIIBAHATWrFljR44csfr168fh7bwSAQQQQACBvBcgAJD35rwRgUQXIACQ6CNE+xBAAAEEci1AACDXhDwAAQQQQCAJBQgAJOGg0WQEEEAAgVwLEADINSEPQAABBBBIMgECAEk2YDQXgTwQIACQB8i8AgEEEEAgvgIEAOLrz9sRQAABBOIjQAAgPu68FQEEEEAgvgIEAOLrz9sRQAABBPJegABA3pvzRgQSXYAAQKKPEO1DAAEEEMi1AAGAXBPyAAQQQACBJBQgAJCEg0aTEUAAAQRyLUAAINeEPAABBBBAIMkECAAk2YDRXATyQIAAQB4g8woEEEAAgfgKEACIrz9vRwABBBCIjwABgPi481YEEEAAgfgKEACIrz9vRwABBBDIewECAHlvzhsRSHQBAgCJPkK0DwEEEEAg1wIEAHJNyAMQQAABBJJQgABAEg4aTUYAAQQQyLUAAYBcE/IABBBAAIEkEyAAkGQDRnMRyAMBAgB5gMwrEEAAAQTiK0AAIL7+vB0BBBBAID4CBADi485bEUAAAQTiK0AAIL7+vB0BBBBAIO8FCADkvTlvRCDRBQgAJPoI0T4EEEAAgVwLEADINSEPQAABBBBIQgECAEk4aDQZAQQQQCDXAgQAck3IAxBAAAEEkkyAAECSDRjNRSAPBAgA5AEyr0AAAQQQiK8AAYD4+vN2BBBAAIH4CBAAiI87b0UAAQQQiK8AAYD4+vN2BBBAAIG8FyAAkPfmvBGBRBcgAJDoI0T7EEAAAQRyLUAAINeEPAABBBBAIAkFCAAk4aDRZAQQQACBXAsQAMg1IQ9AAAEEEEgyAQIASTZgNBeBPBAgAJAHyLwCAQQQQCC+AgQA4uvP2xFAAAEE4iNAACA+7rwVAQQQQCC+AgQA4uvP2xFAAAEE8l6AAEDem/NGBBJdgABAoo8Q7UMAAQQQyLXAslVrbfqynQGfU6tyqVw/nwcggAACCCCQiAIHDx60w4cOW+Eiha1gwYKJ2MSEb9M3W/f62liwQH4rXfwkK1X8JCtfsrBdWL2sXVavYsL3gQYigAAC6SZAACDdRpz+IoAAAggQAGAOIIBAVgECAMwJBFJUYOLEiTZkyBB7+umn7YYbbkjRXtItBEITyCkAENoTuAsBBBBAAAEEEDhR4JKa5W1I99rQIIAAAggkkAABgAQaDJqCAAIIIJAnAgQA8oSZlyCQVAIEAJJquFKzsUuXLrUOHTqYCtYDBw50nfzll1+sSZMmlpGRYYsWLbJixYrlSecnTZpkgwYNsiVLllj79u3Dfuf+/futS5cutmXLFlu1apVVqFAh7GdE4wObNm2y5s2bW82aNW3hwoVWsmTJkB4bLffcOobU2Cw3Ravtkbw7mT+zd+//rmorVSq1V8ETAEjmWUrbEUAAAQQQSGyBO66saa3qnJbYjaR1CCCAQBoJEABIo8GmqwgggAACToAAABMBAQSyChAAiPGcmDp1qt1xxx0nvKVatWrWs2dPGzBggJUtWzbGrUjsx7/++uvWuXNnGzdunN11112usT/99JM1atTIBQAWL15sxYsXz5NOPPTQQzZs2DB77bXXrFOnTmG/8/fff7eOHTu6AMDq1autYsW83xL0+PHjduedd9qcOXPsrbfesoYNG4bcj2i559Yx5Ab73Rittmd9t0Id3bt3tw8//NBWrlxpdevWDdi8Pn362Pz583O8J5J+xfIz+j9FmjVrZoUKFbIPPvjAatSoEcvXxfXZBADiys/LEUAAAQQQSGmBZrUr2KCraqV0H+kcAgggkEwCBACSabRoKwIIIIBANAQIAERDkWcgkFoCBABiPJ5eIbRNmzZWpUoV97YdO3bYsmXLTIVFFd7mzp3rCoz58uWLcWsS8/EEAKI7Lhs2bLBWrVq5nQz0r3CuaBXRUykA4IU6Pv30U3v//fetfv36AUl1zMKCBQtyvCecsciLe7/99ls3V4oUKeKCC/EIrORFP/UOAgB5Jc17EEAAAQQQSD+BuhllbHTveunXcXqMAAIIJKgAAYAEHRiahQACCCAQMwECADGj5cEIJK0AAYAYD112hdCjR4/aM888YzfffLNrwZtvvmkKCaTjRQAgcUadAMCJY5HKAYDEmXmxbwkBgNgb8wYEEEAAAQTSVYAAQLqOPP1GAIFEFSAAkKgjQ7sQQAABBGIlQAAgVrI8F4HkFSAAEOOxy2kltLZqnzBhgtv2/uKLL3bbtYd6VnuMm52njycAkKfcOb6MAAABgMSZjdFtCQGA6HryNAQQQAABBBD4PwECAMwGBBBAILEECAAk1njQGgQQQACB2AsQAIi9MW9AINkECADEeMSCbYW+a9cut/L/X//6ly1fvtyaNm3qa9G2bdts9OjR7iz3w4cPW6lSpdyOAXfffbeVKFHCd592E9DZ44MHD7bt27e7v69Vq5ZNnTrVLr30Ut99Ku4+/PDD9tRTT9nevXvd8QPatvyBBx6w0047zXff0qVL7YorrjAV5hVSuPHGG+3XX3+1ESNG2NixY+2XX36xJk2auK3D77nnHrv++uvd9uGNGzd2nylbtqz9+eefNmvWLJs4caJt3brVPbty5cpuS3qdla4tx70r3ACA5/Liiy+6YxTy58/v3v3ggw+688xDOUpBn1O/Z86c6SyqVatm06ZNM/2PxOHDh9trr71mnTp1ymS8cOFCGzlypGmLfV2NGjUyja//O73V4lu2bLHVq1fnuKW65/zGG2+48bzzzjtN28xrXG677TYbM2aM69v06dNd39ROjeuMGTOsRYsWJ8zccF10pr3mjNqp92hcBgwYYB06dLCMjAxbvHixFS9e3L1n0qRJbuyWLFli7du3z/RufU7zT3Ogbt267mc57Xwhx/vvv9+++eYbd2/58uXtr3/96wnzOqevZjht13NC/S4FemdudgAI5bupeSBzfVcGDhyYqQnZuev79dJLL7l54T8f9f2+5JJLfM8I9l09cuSI+y5rvBctWmTFihU74fdPKN8ztcd/nnrfySeffNJq1KgR49+yoT2eAEBoTtyFAAIIIIAAAuELEAAI34xPIIAAArEUIAAQS12ejQACCCCQiAIEABJxVGgTAvEVIAAQY/9gAQC9XkVXFZ/9C4CffPKJtWvXzo4dO2ZDhgyx6tWru+Lrc889Z5dddpmpiOrtFvD444/b3//+d1eQv+mmm+zAgQM2b948u/zyy31nwH/22WeucPvbb7+5YqOK9CtWrLDvvvvOBRBefvllX7HXK8j/5S9/ce9RoVv316lTxxVuvVXiOi989+7ddvDgQRdc0LMVVihYsKBdc8017liDcuXKufeqTXquCoX6swrGXnE5nACA14+dO3davXr1rEGDBqZzzNUXXZMnT7b/+q//ynFUVdC96qqr7J133rGzzjrLWrdubV988YUr/itksWfPnkwBAIUvVJBXMVNWCk0ouKHxUmFZfenWrZt7ZzgBAK/fCluoCKxCqc6Xf/XVV03/ha1gxc8//2zLli2zjh07OusPPvjATj31VHvvvfdcGMC7wnVRwKFr165ufun9KvyqPQpPaKwUavAPAOQ0j+WxYMECe//99137dQW6X46a65qvCoAoYFG4cGHXdwVMNL8UhjjjjDNyHL9w2x7OdynQi3MTAAjluxlo/nvtCOSo75n3/brooovsggsu8H0HNH/fffdd93e6gn1XDx065L7fWQMf4cwnhYQUXpkyZYprV5cuXdxc1fdFIRbNr0S4CAAkwijQBgQQQAABBFJTgABAao4rvUIAgeQVIACQvGNHyxFAAAEEIhMgABCZG59CIJUFCADEeHRDCQB49/Tv39+t2leRXMXZjz/+2B0L0LBhQ9dKFdrGjRvnVuKrsHjLLbe4FfAquP373/92K7mzK54+8sgjrkioz3u7B3iFcBWVVUBXMV2XV5DUf1bbFEDwX1XvFRV/+OGHE8II3meGDRvmwggKNnir/VUU7N69u9vpQKuKVSz0f5/apuMQdAXait4rxGql+QsvvGA9evTwtWvVqlW+QrZ+roJmdpfCEddee22mtstW4QW1WUVx/x0AFGRQaEIr3bX6Xiv0dX3//ffuGSpiy0+F+UgCAHqWVnIPHTrUChQo4MZdOzf88ccfduaZZ7q2KOygNmoHAhVV/a3CdVEBWeES7TbgH15Q2ECm8tMOA9EOAChkovFv2bKlCwyUKVPGOWq+a+7Pnj3b7rvvPhs1alS2Yxdu28P5LmX30kgDAKF+N8MNAOj/yFDBXSvua9as6fvdoN8dCr9olw79jvD/HmX3XY3G98zbZaBSpUoupHTKKafk6req3P7zn//k6hmBPrzqyw324qd/WJES5aL+bB6IAAIIIIAAAuktQAAgvcef3iOAQOIJEABIvDGhRQgggAACsRUgABBbX56OQDIKEACI8aiFEwDQim8VoT///HNr3ry5K8Zqu37/4vv69evdanut9lchW6vvFQDQZ1RYV6E4nCtQ+7yCZNadAbznekVD/ZeK/2pj/dwr0GpbchWSa9eunak5XjFdK/DVav+WNAAAIABJREFUfu0WEOoOAB999JErHqvvr7zySqZjBFQcVxFZBfrnn3/eevbsGZDBO9JAzipWapcE79LPFFwYP368LwDg3a9Cuf8Kd+8zWtH+2GOP+Y5viCQAoO3vn3jiCV+wwCscK1Tw9ttvu/56l8Ia+vN1113n5oqucF28+aVV/lkdN27c6LaQV2E5mgEAbTXfu3dv+8c//nGCu/rw9ddfu10HtNOF+ly6dOmA4xdu28P5LmkuBrpyGwAI9t0MNwCQ3ffb66tCFt7cyOm7qucECgCEO5+8AICCMfp9oCBAbi7NO//jN3LzrKyfLVu5jjW9cXI0H8mzEEAAAQQQQAABIwDAJEAAAQQSS4AAQGKNB61BAAEEEIi9AAGA2BvzBgSSTYAAQIxHLJwAgLdyVyultaW8irzaCcD/0vb0Wimus9a9Aq0K3iquamX/3Xff7Vaxa8v+QJeKmevWrTOtCNalArBW0/uveM+pIKnPBCoaeu/avHmzKyB7RxZkXQ3s/Vw7FXiF3lADAHPnzrVevXplWuHs30fv51r9LMvs+q/t9BVQ0DnyVatWzXRb1vHat2+fW/2vArWCAVkL01n9IgkA+K/m9xoTaFt9/SxQkTdcF887kFN2Y5vbIwA0b9u2bevmTqCdKryf60iFQOPiuYTb9nC/SznNGe2YECgEktOYhfLdjDQAoCMVtAvFN998YwpY6DiPe+65J1M4JKfvanbf5XDnk//OFDpSY/To0Xb11Ve7YyUiubSbh3Ydifa1d99++7NwZavT8Y5oP5rnIYAAAggggECaCxAASPMJQPcRQCDhBAgAJNyQ0CAEEEAAgRgLEACIMTCPRyAJBQgAxHjQQgkAaBW5tsr3tvX3PpNT06688kq3jb62n1cBToXOgQMH+gr72q5ez/G2Wdeq8jvuuMNtsx7oilYAwCtQ6zgB/xXk3ju9gqT+rEJwxYoVQ94BwHMJVDDX87xCqreTQqB+equVVTD13u9/X9bx8j/uILvxyJ8/v/3zn/90uxPEIwAQrsukSZNs0KBBmY4RyDo+Wc+Ez20AINC4+3uGuso+3LaH+10KNMahti1QaCOU72a4AQA9U8ECHQGiIw6yXv7zP5IAQLjzSe9XGGHmzJkugKR/2NRuAMOHD3c7anhHgMT4V23Qxy9btdamL9sZ9D5uQAABBBBAAAEEwhUgABCuGPcjgAACsRUgABBbX56OAAIIIJB4AgQAEm9MaBEC8RYgABDjEQgWAPBWPmtVvre62FuBm12hO7smHz161P71r3+5IICOA9BKd21dr5CAzgyfMmWK/f3vf3fnrFeoUME9JqcjALJ7f05FRf2PLG3lfuGFFwYMAATaISDUHQByKv6qL8FWLuser5gb6g4A3vjs2LEjYGAg61jEIwAQrku4q+izmyde3wMVvrPOq2DBi2A7BHjvCrftkX6Xso6r+vjcc8+5XStat259wlfQG3d9/3RMQ40aNTLdk913U8XxcAMA77zzjju6ok6dOvb000/b+eefbwUKFAi4O0QkAYBw55N/RxUE0O8xhY20M4H+ffLkyZmOMYnxr9xsH08AIF7yvBcBBBBAAIHUFyAAkPpjTA8RQCC5BAgAJNd40VoEEEAAgdwLEADIvSFPQCDVBAgAxHhEgwUAvC3C27Vr5zuP3TvnvUuXLjZv3jzL7mzy7Jq+a9cua9Omjenftcpdq3FbtGhhv/322wnbr0c7ALBz5073rt27dwfcyv3NN990W+qroPrUU0+5wmCoAYBly5a5beSvuuqqE1y0Krp///42Y8YMW7RokXXu3Dkgj1b+X3PNNW7HhKzFXD1DK5a11b+3I4J3v56pUEXTpk1znDHxCACE6+LNL1kuXLjQBUS8a+PGje4Ih5o1a2YKcHjzZOLEiS5g4l0q+Pbo0cNZ+m+Pn3VeHThwwB1rofsCOeqIBQVH/I+2CAQdbttz+13y2uD1R1vs33///ScUtL32n3vuufbWW29ZyZIlA86TrN9N/x0wdHTHrFmzfJ8LNB/1Q2/HEI2dvgveFeh4iEgCAOHOp0AdzW4exfjXbY6PJwAQT33ejQACCCCAQGoLEABI7fGldwggkHwCBACSb8xoMQIIIIBA7gQIAOTOj08jkIoCBABiPKrZBQC0Ivgf//iH9e3b10466SRXNGzYsKFrjQr1CgR8+eWXrlB9xRVX+Fqpz61YscLKlSvnVv5qRb23ur9KlSruPq/IqOfoPG2tDg5UlP/5559d8XblypW+grc+n9OKZP08p6KiipZee9Q3FeQVQNCl9+noAp2lriCAQgrZvS/QO7QK/9JLL7X169e7nQ1UUPYuFZa7du1q2rr+3XfftfLly2c7stOnT3dhAZ1TrhXiap9c9fcqbh87diyTh0IY1157rRsHjZn/2eayVsFUYQ0V0uMRAAjXRavxdVyB5o7arsK7Lp0nL5PPPvvMzRf/Ixy8orACEJofKnCr+D927Fh35nvRokVzDADo+TriQjtQXHbZZS544BXJdTyFit+yfeyxx6xfv37Zjl24bQ/nu5TTrwKtZpeZAiEvvfRSpl0AFHbp3r27Czb4tz+U76Z24tB8lmupUqXcURL6Hut7NGfOHOeSdT56AQCFh3r27Oma7T8WuT0CINz5pJCFtv/XDiPekSNeAEC7FCg84/+difGv3GwfTwAgXvK8FwEEEEAAgdQXIACQ+mNMDxFAILkECAAk13jRWgQQQACB3AsQAMi9IU9AINUECADEeES9AICK3V6BXgU2FVRV+CxRooRbzd6+fftMLVGRVQVuFfbq1atnDRo0cMEAFbr37t3rzgBX8U8FaBXFtQJZW/6riLh06VL79ddfzVutrAePHDnSxowZ4551++23uyL+hAkTbN++fa7Y6K141725CQDo81u3bnXFfRUBK1Wq5IqlWgGu5+rM8qFDh7rCsbezQag7AOjZKhwrtKCi6EUXXWQXXHCBffvtty4UoSK0AhMKT+R0eQVOFXWrVavmVrx/+OGHtmXLFjcOb7zxRiYPFfX1Trlqy/ZOnTq54rUCGiqWqx0al9KlS8clABCJi1eMz58/v5s3ulTwr127tpuXZ5xxRqYAgAy02lzbz/ub/fDDD267+02bNgUNAGj+ak6ryK15qh0IFJrw5qvCB9oVonjx4jmOX7htD/W7FOxXgf/c876TmktLlixx39OsgZdQvpvaAUOhAgVS1C8FezQH165da/o/LPS9/+STTzLNRwV29J2S3ZAhQ0y7CCi8ovv1Xc5tACDc+aTjNJo3b+5+l+i74f0O0Xddxyb06tUrGG2e/JwAQJ4w8xIEEEAAAQTSUoAAQFoOO51GAIEEFiAAkMCDQ9MQQAABBGIiQAAgJqw8FIGkFiAAEOPhmzp1qjsH2/9S0bVWrVpuG3wVDRUCCHStW7fOFctVXFaBUZ9r3LixDR8+3J0BrpX9urZt22aDBg2yBQsWuMJ45cqVbfDgwXbLLbf4Vt+rGKci4YMPPugCBCrA3nzzzS4QoCCBit5eCEEFWW3Tn3W7d6+N3nnuWm2f3epe/ReOivxPPPGEe5+uRo0a2X333ecK9Cp8eleg9+X0Drmo8KldBNRfreBXHxR4UHE6lEu7EWhcPDMVWnVWudqtlf7+Hnqe/LQ9u0wUcNClXQZU3JS1irC6VDzXbgAKE2j3Ba3wzu7KyblPnz5ulwMVe7Utvnfpf8Rqxb4CCf7bxevn4bioUKzna8eD7du3u2CDVpZr9wZvVXnWsc1qpjkoD43DqFGjMrXVO0dexXH/cIvnOG7cOPdeXdo2/+6773ZHM3i7ReQ0hpG0PdTvUrC5E+g5CoDoe6rdLbzvpPecUL6b3rzR/NWOGfquaz4+/PDDvqK6/3xU/7XbgMZLIRb9XtBYaCz1nW7VqpVvbgT7rkbreyYX7dyg+apLv9+0M4RCI/7f9WC+sfw5AYBY6vJsBBBAAAEE0luAAEB6jz+9RwCBxBMgAJB4Y0KLEEAAAQRiK0AAILa+PB2BZBQgAJCMo0abEUAAAQTCEiAAEBYXNyOAAAIIIIBAGAIdLz7T+rQ7O4xPcCsCCCCAQCwFCADEUpdnI4AAAggkogABgEQcFdqEQHwFCADE15+3I4AAAgjkgQABgDxA5hUIIIAAAgikqcD4my6yc04PvKtbmpLQbQQQQCCuAgQA4srPyxFAAAEE4iBAACAO6LwSgQQXIACQ4ANE8xBAAAEEci9AACD3hjwBAQQQQAABBDILFDmpgN3Y9mxrc2ElaBBAAAEEEkiAAEACDQZNQQABBBDIEwECAHnCzEsQSCoBAgBJNVw0FgEEEEAgEoHlq/9lo8bPsGrVqlvPnj0jeQSfQQABBBBAIOkEdu/ebfv2/Y+demo5K1asWNK1P5EbXKJoIaubUcZOKpQ/kZtJ2xBAAIG0FCAAkJbDTqcRQACBtBYgAJDWw0/nEQgoQACAiYEAAgggkPIC69evt969e1vjxo1t2rRpKd9fOogAAggggIAEfvzxR9uxY4dlZGRYmTJlQEEAAQQQQCAtBAgApMUw00kEEEAAAT8BAgBMBwQQyCpAAIA5gQACCCCQ8gIEAFJ+iOkgAggggEAAAQIATAsEEEAAgXQUIACQjqNOnxFAAIH0FiAAkN7jT+8RCCRAAIB5gQACCCCQ8gIEAFJ+iOkgAggggAABAOYAAggggAACToAAABMBAQQQQCDdBAgApNuI018EggsQAAhuxB0IIIAAAkkuQAAgyQeQ5iOAAAIIRCTADgARsfEhBBBAAIEkFyAAkOQDSPMRQAABBMIWIAAQNhkfQCDlBQgApPwQ00EEEEAAAQIAzAEEEEAAgXQUIACQjqNOnxFAAAEECAAwBxBAAAEE0k2AAEC6jTj9RSC4AAGA4EbcgQACCCCQ5AIEAJJ8AGk+AggggEBEAgQAImLjQwgggAACSS5AACDJB5DmI4AAAgiELUAAIGwyPoBAygsQAEj5IaaDCCCAAAIEAJgDCCCAAALpKEAAIB1HnT4jgAACCBAAYA4ggAACCKSbAAGAdBtx+otAcAECAMGNuAMBBBBAIMkFCAAk+QDSfAQQQACBiAQIAETExocQQAABBJJcgABAkg8gzUcAAQQQCFuAAEDYZHwAgZQXIACQ8kNMBxFAAAEECAAwBxBAAAEE0lGAAEA6jjp9RgABBBAgAMAcQAABBBBINwECAOk24vQXgeACBACCG3EHAggggECSCxAASPIBpPkIIIAAAhEJEACIiI0PIYAAAggkuQABgCQfQJqPAAIIIBC2AAGAsMn4AAIpL0AAIOWHmA4igAACCBAAYA4ggAACCKSjAAGAdBx1+owAAgggQACAOYAAAgggkG4CBADSbcTpLwLBBQgABDfiDgQQQACBJBcgAJDkA0jzEUAAAQQiEiAAEBEbH0IAAQQQSHIBAgBJPoA0HwEEEEAgbAECAGGT8QEEUl6AAEDKDzEdRAABBBD47KtvrP+dd1ndenVtxPARgCCAAAIIIJAWAj///LPt3r3LTj/9DCtZsmRa9DmvOlm8SEErc8rJefU63oMAAgggEIYAAYAwsLgVAQQQQCAlBAgApMQw0gkEoipAACCqnNF92NKlS61Dhw42ceJEGzhwYHQfztMSQmDv3r2uHaVKlUqI9iRbI/r06WPz58+3lStXWt26daPe/GiMz+HDh23Pnj1WunRpK1SoUNTbyANDE1i2aq1NX7YztJu5CwEEEEAAAQQQCEGg5lmlrPdl1azGmYQrQuDiFgQQQCDPBAgA5Bk1L0IAAQQQSBABAgAJMhA0A4EEEiAA4DcYkyZNskGDBtmSJUusffv2cR+m119/3Tp37mzjxo2zu+66K+7toQHRFdD/IG3WrJkrCn/wwQdWo0aN6L4gDZ52ww032IIFC+z999+3+vXrR7XH0RofhRRmz55t/fv3t6lTp0a1jTwsdAECAKFbcScCCCCAAAIIhC5Q9OSCNqVfQytXsnDoH+JOBBBAAIGYChAAiCkvD0cAAQQQSEABAgAJOCg0CYE4CxAA8BuAhx56yIYNG2avvfaaderUKc5DY5ZOAYB03O3g22+/tVatWlmRIkXcCvaKFSuGPOcSLawScsOjfGMsAwC5GR//biq8M2HCBPcvBYxCvX755Rdr0qSJZWRk2KJFi6xYsWKhfpT7AggQAGBaIIAAAggggECsBHo0r2LXtawaq8fzXAQQQACBMAUIAIQJxu0IIIAAAkkvQAAg6YeQDiAQdQECAH6kBACiPr9CfmA6hR1CRsnhxkSbq9HoUyTPiGUAIJL2RPMzP/30kzVq1MgFABYvXmzFixeP5uPT7lkEANJuyOkwAggggAACeSZwYfWyNvK66B9HlWcd4EUIIIBAigkQAEixAaU7CCCAAAJBBQgABCXiBgTSToAAgN+QJ1pRNZ2K4unU12j8lkm0uRqNPkXyDAIAkail52cIAKTnuNNrBBBAAAEE8kKgbkYZG927Xl68incggAACCIQgQAAgBCRuQQABBBBIKQECACk1nHQGgagIEAAIEgDwtuHWVu1jxoyxu+++25555hk7duyYO7991qxZdvbZZ9vy5cttwIAB9s0331ipUqXsnnvucX/W+e7epW3bR40aZStWrLB9+/bZ4MGD7dNPP7X8+fPbX//6Vxs7dqyddtppvvtzKoqvW7fOhgwZYm+++aZrS6VKldzxBTpvXFvKB3rn5s2bTduRf/fdd5na+Oeff9rIkSPt0UcftcOHD/v6dc4552SaZEePHrWFCxe6ezds2OB+phXKKkbLIl++fO7v9u/fb126dHH/+R//+Ic99dRT9uCDD9revXutWrVqNm3aNLv88svd/evXr7emTZva7t27T5jQEydOtIEDB7q/12rohx9+2D1Lz5Grir8PPPBAJjMdJXDFFVe44xOOHz9uN954o/366682YsQI5xvo8h9jjdv111/vtuRv3Lixe07ZsmUt1L7r+TKcOXOm/fd//7dt3779hFfedNNNbt5kt8X7tm3b3FbxOtteY6ut39VXOa9evdratm3r+pb1WrJkibVv395CMdCYqw0y3rp1q3tU5cqV3XuzzqGs79E9msv6vPrif+3atcsuvfRS0/M/+OADK1++fLa/qDSHxo0bZ3PnznVm+t7ccsstdu+9956w3f3PP//s/n7OnDnu3gYNGjjjRx55xDm9//77Vr9+ffcu/+9ZbuZ8oPEJZ277fwdl5o2P/l7zaf78+e53gDdHatWqZVOnTnXb/nfr1s3dn/W67LLL3HEAurzv2NNPP21Dhw61efPmWZUqVeytt94yfXdD/c7oWd580HioPfqdpPmv763/dzvbwUyCHxAASIJBookIIIAAAggkqQABgCQdOJqNAAIpK0AAIGWHlo4hgAACCGQjQACAqYEAAlkFCAD4iQRaVe1tw126dGlXtN+5c6ddeeWV9vnnn7tif82aNV3RVUXHunXrWvXq1V2BTkXKxx57zPr16+d7g54/evRo9/mXXnrJateubRdeeKEtW7bMfvjhB1NxTwX2kiVLus9kFwDQPT169LAzzjjDFWxVoFZh9J133rG+ffvajBkzfMEDvVNFbT377bfftksuucQVzL02qgCpgrEKpZ06dXJ90r9UjHz33Xd9BVz157bbbrMnn3zS2rRp4wrSKvaqgKyCtYqZKlrq+v33361jx47u71W8/vrrr92fVfR84403XHFRwQU9R88YP368ffnll679KuLKRJf6okLvZ5995ox/++0369Chg+uvQhQKMugZL7/8sm97dM/sL3/5i7NUQEH316lTx+6///6AvwG8Ma5YsaILIhw8eNCFEvQ+uZYoUSLkvqswr7PeFcZo3bq1c1LRXuEKPUdFW4UfrrnmGlegzbrF+44dO1wBfcuWLS6sofmlkIj6+8orr9gff/xhU6ZMsVWrVrk5qP6r6Fu4cGG74447XMAimIH6pfdrDMqVK+dsDxw44D6nQrD+rPHMbst5zVeFEHSfjPVu7/J+pn4rrOGFQrLCa8zUBs0PPUvP0DxUWEPfGYVEChYs6D6meaR+/vvf/3bz8uKLL3YeMvLe7R8AiNacDzQ+4cxtr8+Bfq88/vjj9ve//90ULFKIQv4q4GtuKPSi75n6qHCD5o2+Pwq9XHTR/2PvTMCunNb/fyecKE0aSSnhVKSEBkUpmoXiZMgQZYxDs6EMcdARUoSizEM4mTJkrugYL0d1ZMh0QolcFEn5X9/1u9b+P++2x/fd+32fZ+/Pui7X0d7rWeten3s9G+f7Xffaz70XMiLoM/0eicFHH33k/qyYNbb+hS/Td0Zr0u+J+Ddu3NjtW42rawe0t7TX6tevH/l/emIAiHwKWQAEIAABCEAgtAQwAIQ2NQQGAQgUKQEMAEWaeJYNAQhAoIgJYAAo4uSzdAgkIYABIAAmlQFAAr3EOglytWvXduKwBHOdFJegLVFWArkET30mEU0naIN3d/vx1X/WrFlOHFZ/jSXx/IUXXrD777/fCaNqiQwAOpXctWtXJ6ZLMNepbTUJ9MOHD3eCtYR+za8WnPO+++5zQp/m1Mn8Y4891p0kl6gocVmGAo1z/PHHO4OCTAKHH364G0discR3nQ4PGgw+++wzZy6QCCnBsk6dOjEDgP7crFkzx6BFixZunHvuuceGDBni1nj33XfHRN5U1Q50ynvFihXutLjEUDWJlkcddZQ7Za55ZBQIMvNrV5WEZCK0T70XehOZMLJdu0RpnZiWEcTnXoxVNUEVCHSqWyKvWiKBWSKsOKuvqhYka6muAPAskzHwz0p4ltDuK0bI/DBo0CBXzSK4D+Nj0H7t2bOnqwKhvS4ji2+qeqExg3sn0Rr0ruyyyy7OtODn18lzmR+UW5kmtB/VVDVDxpmguUX7VIz0+fbbb1+iAkCu9nwqA0A2ezs+V76KgAwNwXXGc0o0v+/jjQiKQxVIgr8F6pPNOyPjgX4L9Bukd9LnQ//SqD185JFHlqgqknRT5ugLmRn0+5Tr9skX39j731WzXdocluuhGQ8CEIAABCAAgSIngAGgyDcAy4cABEJHAANA6FJCQBCAAAQgkGcCGADyDJjhIRBBAhgAAklLZQDQaWQJ9DoR65tO/esEvspvS5z2QvMPP/zgTjXrNLcEPp0sV/Pjq6y2TogHhWmdiJYA58vDq38iUfzxxx93p8g1n06IB5s/fT1+/PhYuftkc/ry5qpqsGjRIici+qaS7CeccEJsDl9KX6fCgyetfX+Jvqp2IOFYJ+e9OKmT66oioBPbvuk0t069BwXyZGtN9z4lypdnFl8ZINVYXmjVPyQVb9u2bWPds127z4HK/wfzk+jzVAYAlcKX0aJy5coJQ8/EAJCIQSrxXhN5o4fMFRKG/Sn8+CC8KC+x/5xzznFf69T4wQcf7K4tePnll0t1alymmGBJf7+X9B/v8WYDmQBkaJHhJb4CgN6v+Pcsmz2v9aQyAGSzt5MZAFTBQe9MmzaJ74vNxAAgJjLveKNOtu/M77//7sw4Mmz49zfdGPn+XqYDmavy0XZs0to6D70+H0MzJgQgAAEIQAACRUwAA0ARJ5+lQwACoSSAASCUaSEoCEAAAhDIIwEMAHmEy9AQiCgBDACBxKUyADRt2rTEaX49luzUuhctdRo8kQFAIn68wCUx8KCDDnIn2f3J8UTjS9S86KKLnOnAn3r3S1BJfJX7P+6441wlALVkQnGyGBOtSyYBnUpXKX+V69d1CMEmAVLVBfy6Uo3tRU0Jy8HS4qkqAPi5NO6yZcvcdQlq8fOmykmq9zOV0Jrt2v0J/niDRqYGAF2JoNLtEpgl4Etol4Ei3giQiQEgkUlEVz3oGggZMFSNYIcddiiBxn+v0/cS1uNz7Tv7/apqB8qDTo37NZ511lmuCkC6ygsaa926dfbee+8584Da1KlT3dUGXtD3ualXr17CeOINA7na8xonlQEg/t0O9o/f24ly5SthqKKF3mcZf3RVRbBlYgBIFEdwjHTvjDdt+KoL3qxUkf8805r0W5LrtuKzVfbm19vZTi0PyvXQjAcBCEAAAhCAQJETwABQ5BuA5UMAAqEjgAEgdCkhIAhAAAIQyDMBDAB5BszwEIggAQwAgaRFwQAgwfOuu+5KudV0h/h1113n+uTCABAskZ9sYl1roAoJup4gEwOAxgmaI1IZAFQyXaXidW1CohY0VGRiJIgfI5XQmu3a/RUAKovvhXF/BcCkSZNKlMZPNu8333xjquIwe/ZsF6ruZde97ro6wIvqpTUAJDKaBHn4mOLzE8/sl19+caXhdQLdi/WqBDFt2rQSV1Ak2y9ao/ayTAbxLVjSX//RLpPBvvvu+ycDjp4LowEgnl2iXGlPqOqH3lVvaNH1GuqrK0bUymIAyPSdyTTfEfxn259CXrD4fZu24P+MJjQIQAACEIAABCCQSwIYAHJJk7EgAAEIlJ0ABoCyM2QECEAAAhCIFgEMANHKF9FCoDwIYAAIUA6DAaBjx45OJK5atWrCCgM6LawqAImqCCTaMLkwACS70iDZBs2lAUBC6fnnn2833nijnXnmmTZx4sRYaflUVwAkOv2eLN5UQmu2a9+4caOdcsopdv/997sT/BKoVQ5/5syZ7s8SfatVq+ZCSTWvvle5/jvuuMNVdfj1119deX6NoVZaA0A6QT1dhYAgw1tvvdXOOOMMd1WETrCr/L/E+1SVA/S8zAMq3a8KBDJFqGJAjRo13NDxgn4UKwBoHZlW/ti8ebP95z//cUYAleDv16+f6aoNVVQorQEgm3fGX4ugqwCCMZfHP3zKew4MAOVNnPkgAAEIQAACxUMAA0Dx5JqVQgAC0SCAASAaeSJKCEAAAhDIHQEMALljyUgQKBQCGAACmSwvA8Cdd95pJ598cok9dO+999oJJ5xgI0aMcGXQ1RKdZvf9LrzwQrvyyivT7sNcGACyvSc8lwYAX6JcYrj9JP3lAAAgAElEQVQESpWm9608DADZrl0C/9FHH21/+9vf7N1337X//ve/ts022ziR+/LLLzeVfPctnQHA91MlAJkKgqaG0hoAPM/vv//eFi1aZM2aNSuxh2Qy0HUPEuJlPkhVxt9XO1BORo0a5UR9VS5Ity+XL19unTt3tpYtW/7pGoJ4A4A3YMiYsHDhQmvRokUs3k2bNrk5ZTjwVQj0ZS72vMYp7RUAejZTA4BfjK5+kLlD/+ufLa0BIJt3RsaSgQMHOoYyICgvhdowABRqZlkXBCAAAQhAoOIJYACo+BwQAQQgAIEgAQwA7AcIQAACECg2AhgAii3jrBcC6QlgAAgwKi8DgMrl33fffU68lMC6Zs0aJ7qqPLtORavUu1oiA4AXXX/77Td7/vnnbZ999omtQIKohLxWrVrZrrvu6j7PlRj6wAMP2LHHHmt9+/a1Bx980FUo8E2ipe5/HzBggFWpUqVUVwDMnz/fMZAxIig8JxOsVUJe/FSCPp9XAGiN2ax9ypQpNnbsWJe7nj17phTQEwm8MgnoNPw555xjlStXdoi9AUDXOuikuJrmGTlyZAlTgM9HqmsQgqfDhw0bZtOnT3cGBTUxPeKII+zNN98sUW0g2c+IzBFDhgxxVQ1kJJBIr2oHqmKRqnkDgJ4JVgvQ5zoBrzi8oK94ZYpRnKqEID56Z1RFQNUwrr/+eld1IEoGAHHyVS38e+oNADK6LF682FW58KfzVSVAZo2dd945hjWVySbbd0bXNoixzBe33HKLqz6gpn9pfOSRR5yhRVUr9I7rHR08eLB7R7feemt75ZVXnHGhf//+ds8997hnZXw55JBDbO+993bvga/ukP4fR/ntgQEgv3wZHQIQgAAEIFDMBDAAFHP2WTsEIBBGAhgAwpgVYoIABCAAgXwSwACQT7qMDYFoEsAAEMhbeRkA2rVrZ++8844T71u3bm0Sv2UCiBdkkwm5N9xwgxMQ1VR2fY899rDVq1c784AE0+BJ3lwZACQ4SnBXrBL5JPhJ2JPY99Zbb9l+++0XE3NLUwHAGxv+97//OZPBhg0b3MlknZyfMGGCKxXfpk0bJ4xLOJ88ebL99NNPbr35NgBks3aJ1xLFJZb6JsNHw4YNXfzXXnutO/mulsgAMGvWLNNd8LvttpvL7SeffOJEVj0vkbt58+bu2ddff926du3q1i/jhe6Rlzgu00EqA4Ce/fzzz51o+9FHH9lOO+1kPXr0cFcM6DkJ62PGjHGn+CXwpmtir/nV2rdvb88++2xawVdGleOPP94efvjh2DUJS5YssRkzZphMBdpfQUF/6dKlbq0StsXQvzMaR++QDAtRMgBI7JdA/sEHHzjDQ82aNWO/AUGTgzdYyIAiU4/+UpP4rrzrWb038aX79V0274xMB3rXXnjhhdi+U4z6PdG+8+P73xLtyyeffNKZAvxea9y4caxfos/S7aPy+B4DQHlQZg4IQAACEIBAcRLAAFCceWfVEIBAeAlgAAhvbogMAhCAAATyQwADQH64MioEokwAA0Age/5UtYSv3r17u2/8KdymTZvavHnzSpx896fWgyez9cz69eudKCpxzp/m1edeQNM4Elp1mnvVqlVOAFRJf4nb/vSt+icbXwKfTr7rGQnBW7Zscae4DzvsMLvkkkvsgAMOiJ08T7SmVDGmmlcx6y57rVcislq9evXc1QUqAS+xMN3YnqdOt6uku573TeuV+O2Z6ESxzACaV6eUr7rqKlu3bp3jNXz4cCcGS0h+6qmnYvlKxizVS5oqx/65TNcu8VNiqvKo0/R/+ctfTCe4JXBLyN52222dOaBLly4J95b66g548RQHn1flUUYP37QHJJhrD4hJkyZN3P6UIJ4JA/0LgUT+2267zT2v1qFDB5s4cWLaygVBljKeSMzW2oJXFKT7UdT8Eqlvvvlmk5AvI8K4cePcqXO9J9rfweoWK1ascHtDn6upSsaNN97ohOhLL720RP9c7flE+yLZux38rYjf24ni+eqrr1wFh7lz57r3V/lTzk8//fRYRQaNqX4ylKiygowk5557rjO/bNy4MeFvTHC/ZvrO6BmfD73fWqP2nfKq/aW9qqoLqjgi7nrnUlUAkGGge/fuJqMTFQDSvQl8DwEIQAACEIBAIRDAAFAIWWQNEIBAIRHAAFBI2WQtEIAABCCQCQEMAJlQog8EiosABoByzHeqe9vLMQymyhMBf5+6xNoXX3zRnYgPNl/KPxuhPE+h5mxYGSOOPPJIZ3CQOL/XXnvlbGwGgkAuCVABIJc0GQsCEIAABCAAgSABDADsBwhAAALhIoABIFz5IBoIQAACEMg/AQwA+WfMDBCIGgEMAOWYMQwA5Qi7AqbyVx98/PHHrhx6o0aNSkTh71rXyX2d9C6E5q8i6Natmz322GMlKlgUwvpYQ+EQwABQOLlkJRCAAAQgAIGwEWi/Z10b/7e9wxYW8UAAAhAoWgIYAIo29SwcAhCAQNESwABQtKln4RBISgADQDluDgwA5Qi7AqYK3r2u+9pPPPFEa9asmemOdZWq/9e//uVKoz/yyCNWo0aNCogwt1NqvSNGjLDp06fb/fffb4MHD87tBIwGgRwSwACQQ5gMBQEIQAACEIBACQJDD9vdDu+wC1QgAAEIQCAkBDAAhCQRhAEBCEAAAuVGAANAuaFmIghEhgAGgHJMVbK7ycsxBKbKM4HNmzc7gX/SpEm2dOlSd7+72m677WbDhw+3M844w6pXr57nKMpn+NWrV1vnzp3tt99+s1deecXdY0+DQFgJYAAIa2aICwIQgAAEIBBtAs0a7GD/HLafbVWpUrQXQvQQgAAECogABoACSiZLgQAEIACBjAhgAMgIE50gUFQEMAAUVbpZLAQgAIHiJFAaA8BftqlcnLBYNQQgAAEIFAyBP/7YYn/8YVapUiX3Fy05gY2bNmeMRyjr1qhiB+xRxwZ3bWbVqmyd8bN0hAAEIACB/BPAAJB/xswAAQhAAALhIoABIFz5IBoIhIEABoAwZIEYIAABCEAgrwSWL19uQ4YMsY4dO9pNN92U17kYHAIQgAAEIBAWAl9++aWpalPTpk2tdu3aYQmLOCAAAQhAAAJ5JYABIK94GRwCEIAABEJIAANACJNCSBCoYAIYACo4AUwPAQhAAAL5J4ABIP+MmQECEIAABMJHAANA+HJCRBCAAAQgkH8CGADyz5gZIAABCEAgXAQwAIQrH0QDgTAQwAAQhiwQAwQgAAEI5JUABoC84mVwCEAAAhAIKQEMACFNDGFBAAIQgEBeCWAAyCteBocABCAAgRASwAAQwqQQEgQqmAAGgApOANNDAAIQgED+CWAAyD9jZoAABCAAgfARwAAQvpwQEQQgAAEI5J8ABoD8M2YGCEAAAhAIFwEMAOHKB9FAIAwEMACEIQvEAAEIQAACeSWAASCveBkcAhCAAARCSgADQEgTQ1gQgAAEIJBXAhgA8oqXwSEAAQhAIIQEMACEMCmEBIEKJoABoIITwPQQgAAEIJB/AhgA8s+YGSAAAQhAIHwEMACELydEBAEIQAAC+SeAASD/jJkBAhCAAATCRQADQLjyQTQQCAMBDABhyAIxQAACEIBAXglgAMgrXgaHAAQgAIGQEsAAENLEEBYEIAABCOSVAAaAvOJlcAhAAAIQCCEBDAAhTAohQaCCCWAAqOAEMD0EIAABCOSfAAaA/DNmBghAAAIQCB8BDADhywkRQQACEIBA/glgAMg/Y2aAAAQgAIFwEcAAEK58EA0EwkAAA0AYskAMEIAABCCQVwIYAPKKl8EhAAEIQCCkBDAAhDQxhAUBCEAAAnklgAEgr3gZHAIQgAAEQkgAA0AIk0JIEKhgAhgAKjgBTA8BCEAAAvkngAEg/4yZAQIQgAAEwkcAA0D4ckJEEIAABCCQfwIYAPLPmBkgAAEIQCBcBDAAhCsfRAOBMBDAABCGLBADBCAAAQjklQAGgLziZXAIQAACEAgpAQwAIU0MYUEAAhCAQF4JYADIK14GhwAEIACBEBLAABDCpBASBCqYAAaACk4A00MAAhCAQP4JLFj8vl1184PWqNHO1qtXr/xPyAwQgAAEIACBCiCwZYtZozrbW8cWde0v21Q2DAAVkASmhAAEIACBCieAAaDCU0AAEIAABCBQzgQwAJQzcKaDQAQIYACIQJKShbh+/XobMGCArVy50hYvXmz169eP8GqiH/rmzZtt7dq1Vr16datSpUr0F5SnFXz77bfWqVMna9q0qc2bN8+qVq2ap5kYFgL/n4AMANMWfAcSCEAAAhCAQFEQqL79Nvb3I1pa3b9ssNWrV7t/76pdu3ZRrJ1FQgACEIAABDAAsAcgAAEIQKDYCGAAKLaMs14IpCeAASA9oxI9TjvtNHvooYfstddes3322SfLp3Pb/eeff7Z+/fo5A8Abb7xhDRs2zO0EjJYVgSlTptjIkSOtT58+9sgjj2ACSELv66+/tg4dOrj/I/rJJ5+0atWqZcWZziUJXHfddTZ69Gj31zXXXAOeJAQwALA1IAABCECg2AjU3uEvdunAxrZmDQaAYss964UABCBQ7AQwABT7DmD9EIAABIqPAAaA4ss5K4ZAOgIYANIRivv+pJNOsrlz59qrr75q7dq1y/Lp3HYvNgOAF9iffvpp6927d25h5mC0O++804YOHWrDhg2zW2+91SpVqpTRqMVWySGqBoD58+c7c4cE9wsuuCCj3OaqU6q9P2nSJJswYQIGgDSwMQDkajcyDgQgAAEIRInAsO4NrUGVDVQAiFLSiBUCEIAABMpMAANAmREyAAQgAAEIRIwABoCIJYxwIVAOBDAAZAkZA0CWwHLYXaebx40bZ48//rj1798/hyNX7FDFZuSIqgHgiSeesMMPP9yuvvpqGzt2bLlumkLd++UJEQNAedJmLghAAAIQCAuBge3rWss6v2EACEtCiAMCEIAABMqFAAaAcsHMJBCAAAQgECICGABClAxCgUBICGAAyDIRGACyBJbD7oUqgmIAiMYVABgAcvgyV8BQGAAqADpTQgACEIBAhRPAAFDhKSAACEAAAhCoAAIYACoAOlNCAAIQgECFEsAAUKH4mRwCoSSAASDLtCQyAKg0eN++fe2pp56y6tWr2/nnn29vvvmmbbPNNnb22WebSnRvtdVWNm3aNLvqqqts3bp11qpVK5s+fbodfPDBsQh8KXh98OCDD9p9991nV1xxha1Zs8bq1q3rynyffvrpbly1VMLx5s2b3T30eubDDz90/XXvukT0Ll26xMrTf/vtt9apUyfr1q2bi/Oiiy6y2bNn25YtW1y/mTNn2u67724vvfSSnXvuubZ06VKrWbOmXXzxxe7PPha/iF9++cU9o1PSq1atcuvu1auXTZ482Vq2bBlba3BelTdXnDfffLNt2rTJ9t9/f1dCv23btq7/ggUL7LDDDrM//vjjT9ny1wFovc8884xbwxtvvOH67bnnnnbllVfaUUcdVaIcv+a79NJL7eWXX7bFixfbmDFjbOPGjXbHHXeY8puoafyHHnrIRo0a5dalphxOnTrVDjnkEPfnZCXily1bZmeccYa99tprrl+9evUcO50iVyn5m2666U9TNmvWzMVWv359991XX31ll112mc2ZM8cxUg6GDx/u8qU951uu9qLGUy4ffvhht2eDe+if//ynHXjggRm9OYsWLXLMlBPthdNOO82tXaX0mzZtak8++aRVq/b/DQCZ7p9kk2cac6prF/zeVHzz5s2zL774wjp37mzff//9n6YNXgeQ6TsX/55r3/nfhd12283tB70zukIi1d6PD0bv3amnnhr7WO+L9pz2mX8nmjRpYiNHjnR52G677Vxf5Vbv67333hvbW/qdueSSS6xq1aoZ5TkKnTAARCFLxAgBCEAAArkmgAEg10QZDwIQgAAEokAAA0AUskSMEIAABCCQSwIYAHJJk7EgUBgEMABkmcdEBgB/MlgmAAmwLVq0sHbt2tm//vUv0w/viSeeaN98840T8/r16+eExIULF1qdOnWcCC0hWc0L+t999501bNjQXnzxRdd/2223dUKkhF8J+KNHj3biYDIDgPrJeHD77bfboYce6kTttWvXurvLJSRLyB44cKCb05djr1Wrlv3000+muY844gh7++23ndgv0b53794m0Xyfffax5s2bx2K55ZZbnLDt248//ujGfeGFF2zIkCFO5P3444+d+C/x99lnn7UDDjgg4byKQ2X9Ja7Hs/nkk0/sxhtvdIK44tKadt11V6tSpYqdd9551rhxYycqyzSwxx57OHFa65C4rPbYY4+50u2+iaHEdJkKdJ2A4vz1118dJ8WdqM2YMcPOPPNMZ5SQyKr+DzzwgBNqJaiqJTohLoZdu3a1rbfe2saPH+/Ef+Vc65XgqhwrPsWqvTJo0CAnusoAoLVJpP33v/9tPXv2dKYM5V45kPHh7rvvtu7duzujR40aNUrEUNa9qFwOHjzYmSr2228/Z8ZYsWKFvfLKK858oLi9QSPZKyS2Rx55pItb8WhdYqS9K34ymAQNANnsn0RzZhNzKvNM/BUFModce+219u6779rzzz/v3u19993XhTBs2DBnWMnmnfNz610Ukw8++MC95zIQyESkd0Xctc+T7f3g+t955x33XsRfTXDDDTc4M5JMOgMGDLDtt9/e/T7JUOSNM48++qjLs+LQ+6B3yvfRuy0zgvZuITQMAIWQRdYAAQhAAALZEsAAkC0x+kMAAhCAQCEQwABQCFlkDRCAAAQgkA0BDADZ0KIvBIqDAAaALPOcygCgoXSSVyfKK1eubEuWLHGnwzds2GC77LKLE5vbtGnjTrLrxLtOqwdFOy8MSmSVACxxVGYCNS8CS6jTqV6dTk4mYko8lKitU76qMuBP6X/22WdOMJbIpzlkQPBip045S9yeO3eu1a5d2ySmSpDXXBIkJcDLVCDxVp/16NHDOnbsWELAVYWDESNGlDApKHbPQUK4xGrNH5xXQrBMCQ0aNCjBZuLEie6kvm/JrgDQie3jjz/eLrzwQrcGxagmfhL+jz32WLvnnntin/txtK6gGSLZVvAntv/73/+6k9SNGjVK2DWRAUDGCRkEtG5VIkjUUonROtEuEV0MgwYK7SHtHa1Z5gSd2FbzMZR1L+o/liUeK6e+coPmVMWDv//9766yguZO1rR/ZFpQJYwgYxlhjjnmGLeHVP0iaADIZv8kmjebmLMxAPgKBamuAMjmnUv1nmufyoQiUV4GDy++p7r+wn8X/C1ZuXKlM1jIfCGzxl//+leHzFfK0J9VbUDvtH6bvNlEfWTC0e+W4ky137P86cy4u36bzjnnnIz7Z9rx5w2/2ubqzWzfI8dm+gj9IAABCEAAApEngAEg8ilkARCAAAQgUAoCGABKAY1HIAABCEAg0gQwAEQ6fQQPgbwQwACQJdZUBoCTTz7Zbrvttpjg7oVjCVrPPfecE6d90yl3/fm4445zZd3VvDAo0VSiXfv27WP9Jb6ecMIJ7loAf3o3kYipfkOHDnWi66uvvupOKwebTsrr5L5K+qusuRfiJTTq5L5O1vvmxWsZGiQuemH9hx9+cKeFV69e7QRCVSvwschkoLLvO++8c2wcnfZWZQCdVNZ3Mjekmlfrlzh89NFHx9hosFQiaKI0xp/k9kKuHyfTE84+jzplLW4ycSRqqQwAOo0t9p5h8PlUYrTmPOigg5xorlLxweeXL1/ucqh9pGoEyqGPoax7Mdlr4eNRpQK/bxP19f0kQqvCgS83r74fffSRq9IgY4E3AGS7f7J5bRPFnEsDQLbvXKr3XFUBdFWHqjwEzRHZGgBUXUK/FzJpyKyRbUv0O5ftGKXtr3XLfJSPtmOT1tZ56PX5GJoxIQABCEAAAqEkgAEglGkhKAhAAAIQyDMBDAB5BszwEIAABCAQOgIYAEKXEgKCQIUTwACQZQpSGQDiS3Br6GRCWraipMaKP+mbSMRUGX+d/ldZcZUtV2n/YJMYKxOBqhFIZEsmkuuZZCeeE83rhUuJ7BdffLE75R9sOjmuNXtTQqp5PRtVGNDVB/4e8nQGAJ1u1rgq1a6y7TIqyLygqwsyFVOTbQd/Mrt69ep20UUXuWsAdtxxxxLdE/HSFQgS8BWXTnaPGzfOVXUICvmpxGiVaJd5QkYRVQIItkTrS3VKPZu96OdRaXuZOnSVwe+//+5K0iu/QeNKImY+jkQCdKLcZ7t/Ur22mcScSwNAtu9cJnPLzKErL+rXr++Wmq0BQGYTle/373m6n7l169bZe++9567OUIt/X9M9n8vv/bubyzE11qtvLbPZi36ybbfbIddDMx4EIAABCEAgtAQwAIQ2NQQGAQhAAAJ5JIABII9wGRoCEIAABEJJAANAKNNCUBCoUAIYALLEH3YDQLC0frKlqfS9TvurJH+uDABetNd1B8lavXr1nAFgzz33TDmvH0t3q2cq3KtiggR2lS+Pb/Gl5tMZCRLFr1PeEuMvuOAC03UJarpiQWPpygS1ZOL7ihUrXElz3R+vpgoCOs3ftm1b9+dUgrCPNdU2PeKII+z+++93potcGQC0XpkedLWAriGIbyeeeGLKCgC+ekQiU0yiPZft/kmWo0xjzkSE1zUbwf2XjG2271wmc2t9vrqG/j5bA4B+p+666660BgBdyaC+qlAS37bffvuEVUSy/MkMTfcFi9+3aQv+z+BAgwAEIAABCBQLAQwAxZJp1gkBCEAAAkECGADYDxCAAAQgUGwEMAAUW8ZZLwTSE8AAkJ5RiR5hMABcd911TohOJCQmKs+faom5MgB8+umnrqy7xP2gaJps7kwqAGRqANDpdJkZVGb+9ttvd/eXb7PNNklNBqUxAPh1qMrAf/7zH8df1wH069fPXbeguVOJ73r+22+/tcmTJ9v111/vTAMvv/yytWrVKqUBwJdyTySkJ2KbKwOAzAq9evWy1q1b25133ml77723Va5c2VVxUEWDdFcAZFsBINv9k2jt2cSciQifqQEg23cuk7m1vrIYAGROmTVrVkoDgIwdulpCV4pMmjTJzjrrLKtRo4ZDW5FXAGT5k5xxdwwAGaOiIwQgAAEIFBABDAAFlEyWAgEIQAACGRPAAJAxKjpCAAIQgECBEMAAUCCJZBkQyCEBDABZwiwPA8CyZcts0aJFtvvuu8eiU/n1wYMHu1PoOq3bo0ePhMKx76fS+RKodUd8qpYrA4AXQVXKXbE3a9as1PNmWwHg1ltvtTPOOMPdda6S874lW1tZDAB+7LVr19qhhx5q+l8v1KYzAOhZnazXNQC6nsGXZ08lCC9cuNC6detmAwYMsAceeMBUGj5Vy5UBwJeQf+SRR+yoo46KTZmpAcDHfdhhh5nGCF4J8dFHHzmzSMuWLWNmkWz3TyIG2cTsmb/zzjv22muvuWsifEsUn75Lxjbbd648DAD+nUh0BYNf5/Lly93vg/IgE8AOO/z/0vgYALL8BwPdIQABCEAAAiElgAEgpIkhLAhAAAIQyCsBDAB5xcvgEIAABCAQQgIYAEKYFEKCQAUTwACQZQLKwwDwyiuvOPFfolzz5s1dhCpx37t3byes6+S47gZPJiRKKD722GOtb9++9uCDD1rVqlVjq5RgvWDBAicoS5TNlQFAE1x66aV22WWX2fnnn+9KlusUvm8rV650d4z7e+xLUwEgWVn5RGKnhPY5c+bYqaeeal26dMn4KoFE20Gn07WmG2+80XbddVfXxRsAfvzxx9hd7fECsYTh4cOHm0r09+/f3ypVqlTCAKD8Kqfr1693+Xj99df/VHJd4/fs2dPeffddZ/5QTn1TNQLtlbp167oT+mq5NgCopP7xxx/vxt60aZMzWSjH6a4AULUDVWUQO+035UDts88+s6OPPtreeusti7+aIZv9kyhP3gCQacy+/1VXXeVMGcqPSuLrVLxMAfHxzZ8/3/r06WMnn3yyu8JB/X3L5p0rjQEg1ZUK3tASrBLxwQcfOOaqNPHMM8/EzETaM6rQsccee7jQZQDQb4pMRbVq1XKfyRigyhZioSs72rVr5z5XHrV+GZG0fplRtP9khNH+FndVwtBeVRUO7UntR19VIMuf2px3pwJAzpEyIAQgAAEIRIAABoAIJIkQIQABCEAg5wQwAOQcKQNCAAIQgEDICWAACHmCCA8CFUAAA0CW0MvDAPDmm29aw4YNTaK5hDg1iXZqKjc/cOBA9/fJhER9LhFTgqUEOYlzEuEkzEl43W+//WKCXy4NADr9L4H6/fffd6K0xG2JhKoI8OGHH7q4/Sn20hgAJJBLVJa4L8H8iy++sMsvv9x22203V5b+u+++c5UA2rdv78R/CZZq+i54LUG2FQAk9kvQlKiqfNSsWdOxXbNmjV188cUuBonBicT3kSNHmsTbNm3amK40UG5lhNDfa4wdd9zRxejF78aNGztRdtWqVY6VjB4aV+wkwPtxZAyQaLtu3TonvHqRPlcGAAngqjIhk8jo0aPdfpw2bZrpP6LFP50BQGuaMWOGnXnmmbbVVluV2Md77bWXMz00atSoRF6y2T+JXttsY/ZCtRhK7Pes69SpYzJvSCQP7hu9jxLV//e//7l9vmHDBpeXs88+272Lmb5zpTEAJNv7MockMgAoR7puYuzYsbHfAOVS74T2lqpP6IoH7ZuHH37Yifj6bVuyZInLm9av346gAcDPEzRG+P2mfRtfCSP4WZY/s3npjgEgL1gZFAIQgAAEQk4AA0DIE0R4EIAABCCQFwIYAPKClUEhAAEIQCDEBDAAhDg5hAaBCiKAASBL8LpbWyJ8sGy4Pxl83XXXubvhgy1Rf32v/xiRmCjRcObMme6RoDAooe7mm2+26dOnO+FXd8VPnTrVlYP3J4/9yXEJk4sXL3YCpm+631vjKqbPP//cfVyvXj074YQTbNSoUU7QVdNJ7U6dOpnuO9e1AcFqAcnWlaDOYOYAACAASURBVGpe/YNGp8Rnz55tq1evdnM0adLE3S8ucb569epp5/VsVCZ+7ty5sZgkakqcVFlzibYaVzGrfLuuTdD4yotahw4d7JJLLnEiqO6uD67Nn6b2J/Az2QISpyXmK54tW7a4ucXx9NNPj1U6SMRLeZBwrlPmill8VZ3hiiuusAYNGsSmlqB/zjnn2H333efGV6WEu+66y6pVq+b6aH1jxoxxor/2g0T1jh072vjx452QqzWq5WovirWukNAp+aVLl7r5NI/2t6oaaB/6fZuMn8bQu6JnJDpLUNZ4qqbgDQvxey7T/ZNoztLErBPsEvC1RsU3YsQIO++885zBQS3RO6F3WuuREUTmC1+VIdN3LtX7499H5VPXKOidVUu19/1+VoUK8fVNp/3FX3vE/wbod0Tv4imnnOLWK94TJkxwvzXaVzvttJOrhqDPJfgHf+eef/75mGkgVQUAGQG6d+/uKgdQASCTXxf6QAACEIAABPJHAANA/tgyMgQgAAEIhJcABoDw5obIIAABCEAgPwQwAOSHK6NCIMoEMACEKHupTgaHKExCgQAEIBA5AlQAiFzKCBgCEIAABHJAAANADiAyBAQgAAEIRI4ABoDIpYyAIQABCECgjAQwAJQRII9DoAAJYAAIUVIxAIQoGYQCAQgUFAEMAAWVThYDAQhAAAIZEhjaraHtvP0GV+2rdu3aGT5FNwhAAAIQgEC0CWAAiHb+iB4CEIAABLIngAEge2Y8AYFCJ4ABIEQZxgAQomQQCgQgUFAEMAAUVDpZDAQgAAEIZEBgu20r2xXH7Go//vAdBoAMeNEFAhCAAAQKhwAGgMLJJSuBAAQgAIHMCGAAyIwTvSBQTAQwAIQo26nuBg9RmIQCAQhAIHIEMABELmUEDAEIQAACZSTw9yNa2m61Ntnq1asxAJSRJY9DAAIQgEC0CGAAiFa+iBYCEIAABMpOAANA2RkyAgQKjQAGgELLKOuBAAQgAIE/EQgaALq3aQghCEAAAhCAQEER+OTrn6xWtW2tZrVtrVGdqnZgi3rWoPZ29uWXX2IAKKhMsxgIQAACEMiEAAaATCjRBwIQgAAECokABoBCyiZrgUBuCGAAyA1HRoEABCAAgRATWL58uQ0ZMsQ6duxoN910U4gjJTQIQAACEIBA7ghgAMgdS0aCAAQgAIHoEMAAEJ1cESkEIAABCOSGAAaA3HBkFAgUEgEMAIWUTdYCAQhAAAIJCWAAYGNAAAIQgEAxEsAAUIxZZ80QgAAEIIABgD0AAQhAAALFRgADQLFlnPVCID0BDADpGdEDAhCAAAQiTgADQMQTSPgQgAAEIFAqAhgASoWNhyAAAQhAIOIEMABEPIGEDwEIQAACWRPAAJA1Mh6AQMETwABQ8ClmgRCAAAQggAGAPQABCEAAAsVIAANAMWadNUMAAhCAAAYA9gAEIAABCBQbAQwAxZZx1guB9AQwAKRnRA8IQAACEIg4AQwAEU8g4UMAAhCAQKkIYAAoFTYeggAEIACBiBPAABDxBBI+BCAAAQhkTQADQNbIeAACBU8AA0DBp5gFQgACEIAABgD2AAQgAAEIFCMBDADFmHXWDAEIQAACGADYAxCAAAQgUGwEMAAUW8ZZLwTSE8AAkJ4RPSAAAQhAIOIEMABEPIGEDwEIQAACpSKAAaBU2HgIAhCAAAQiTgADQMQTSPgQgAAEIJA1AQwAWSPjAQgUPAEMAAWfYhYIAQhAAAIYANgDEIAABCBQjAQwABRj1lkzBCAAAQhgAGAPQAACEIBAsRHAAFBsGWe9EEhPAANAekb0gAAEIACBiBPAABDxBBI+BCAAAQiUigAGgFJh4yEIQAACEIg4AQwAEU8g4UMAAhCAQNYEMABkjYwHIFDwBDAAFHyKWSAEIAABCGAAYA9AAAIQgEAxEsAAUIxZZ80QgAAEIIABgD0AAQhAAALFRgADQLFlnPVCID0BDADpGdEDAhCAAAQiTgADQMQTSPgQgAAEIFAqAhgASoWNhyAAAQhAIOIEMABEPIGEDwEIQAACWRPAAJA1Mh6AQMETwABQ8ClmgVEm8NVXX9mhhx5q2223nS1YsMBq164d5eUQOwQqjMCCxe/btAXfpZ1/px23T9uHDhCAAAQgAIGoEPh90ybbvHmzbb3NNla5cuWohF3hca5auyFpDFtXrmQ1q25r9WpuZ+1239EGHtikwuMlAAhAAAIQKEkAAwA7AgIQgAAEio0ABoBiyzjrhUB6AhgA0jOiR4YEpkyZYiNHjrSnn37aevfu7Z6aP3++9enTx6677jq74IILMhypbN2+/fZb69SpkzVt2tTmzZtnVatWzXrAXIyR9aRxD/zxxx82YcIEu+qqq+yhhx6ygQMHZjyk/mO3S5cudswxx9jMmTMzfi7Ycf369TZgwABbuXKlLV682OrXr1+qcbJ9KBexZztnlPuvW7fOhV+zZs0oLyPvsWdqAMh7IEwAAQhAAAIQgEBBEdinaS27bEjbgloTi4EABCAQdQIYAKKeQeKHAAQgAIFsCWAAyJYY/SFQ+AQwAGSQ49WrV1vnzp3to48+KtFbwrI+HzNmjB188MFFf6rmmmuusXHjxtnjjz9u/fv3d6yeeOIJO/zww+3qq6+2sWPHZkC77F2+/vpr69ChgzMAPPnkk1atWrWsB83FGFlPGvfA0qVLrWvXrnbkkUfa9OnTbZtttsl4yLffftsOOuggGzRokM2ZMyfj54Idf/75Z+vXr58zALzxxhvWsGHDUo2T7UO5iD3bOaPa35sltDcWLlxoLVq0iOpS8h43BoC8I2YCCEAAAhCAQNESOLPvntaz3c5Fu34WDgEIQCBsBDAAhC0jxAMBCEAAAvkmgAEg34QZHwLRI4ABIIOceTF4w4YNThCV2KZSmkuWLDGJtGqHHXaY3X///UVdoh0DQAabKYsuvprC888/b40aNcriSbNciOgYALJCXiGdV6xYYd26dXNXRLz22mvlZtKokMWWcVIMAGUEyOMQgAAEIAABCCQl0KllPRszaC8IQQACEIBASAhgAAhJIggDAhCAAATKjQAGgHJDzUQQiAwBDAAZpCrVaXDd0X7cccc58U3mAJVqlxhXjA0DQHiyjgEgPLkgknAQwAAQjjwQBQQgAAEIQKAQCezTtLZdNqRNIS6NNUEAAhCIJAEMAJFMG0FDAAIQgEAZCGAAKAM8HoVAgRLAAJBBYtOVg//888/t0EMPdVcEqArA4MGDMxi18LpgAAhPTjEAhCcXRBIOAhgAwpEHooAABCAAAQgUIgEMAIWYVdYEAQhEmQAGgChnj9ghAAEIQKA0BDAAlIYaz0CgsAlgAMggv+kMABpi9uzZdsopp9jAgQPtgQcesK233jo28rJly2z06NH2zDPP2JYtW2ynnXaycePG2WmnnVaiWsAvv/xi06ZNs6uuusrWrVtnW221lXXs2NFuv/32End7f/jhh3b11Vfbvffea5s2bbKaNWva6aefbpdccolVrVo1Nu+UKVPs0ksvtZdfftkWL15sY8aMsY0bN9odd9xhJ510kqX7XgOpwsFll13mjA3r16+PxaQYu3TpYpUqVYrNl60BQFwU03PPPefWoasVdJXCtddeay1btswgM2aLFi2yUaNGuTvqxUtMzz33XOvTp481bdrUnnzySatWrVpsLDGeOXOm47dq1Sr3TK9evWzy5Mkl5swk535Qz/GVV16xTz/91MaOHWuffPKJy8vFF1/s4tG8EyZMsJtvvtmtVewUxx577FFinbpa4pFHHrHLL788dr1EvXr17OSTT7aLLrrIqlevXqL/H3/8YY8++qj7TvtC1Sc0f48ePRzLQYMG2Zw5c9wz3377rXXq1MlxmTdvXom94u+SP+aYY1xcaqmuAPAcr7vuOpMBRq1Jkyamawvi93WyRGYTux8j03cp2Zyer3IhXmodOnQw7d34/ay9r/XMnTvXvbd6t/TeqK/2lN6HAQMGuDEefPBBu+++++yKK66wNWvWWN26dV2+9V5qX/um+fU7MGnSJLdn1fbcc0+78sor7aijjirxPum7+PXG74VUOc3m3c30tyejlzKknTAAhDQxhAUBCEAAAhAoAAIYAAogiSwBAhAoKAIYAAoqnSwGAhCAAAQyIIABIANIdIFAkRHAAJBBwjMRg5cvX26dO3d2oq/E9vr167uRJeZKVNUd7hITd9xxRyfI6l73YcOG2fTp051AKDH0/PPPtxtvvNFVEJCw+P333zvxX2Jh37593XgSe/W9xEgJvFWqVLH58+c70fGMM86wm266KWY+kFAp8V79Hn/8cSeK//rrr07EHDJkiBMyU33/1ltvWe/eve27776zNm3a2P7772+6c1xCt9r1119vf//732MEszEA+HVIDD/44IOdEP7mm2/ae++953iIW//+/VNmR2s68sgjnTgrPmLyxBNPOBFV65SgGzQA/Pjjj86g8cILL7j1i8fHH3/sxH8ZAZ599lk74IAD3JyZ5NwHp3VL6O/evbszMxx44IHWoEEDJ7JrfTIoKEcyB2hNS5cudX+1atXKXnzxRZOoq6a+MgvMmDHDCfnqG8xv69at7amnnnJ7yTcJ8BpfzLRnfvvtN7dmPb9hwwa3Tm8ASLWmRBUDkhkAxFF7UEK2hG7tEfEWewnJ+rOuwggaLxIlMpvYs3mXkm0a8T377LPdO6WKHXoP1q5da4pDYrli1v5QW716tR1yyCG2cuVKZ6iQIUX7U3v/scces4YNG8YMEno/9GflUteAbLvttrHca2/I/KM96fN76623uv2ufaJnlS81jXv44YfHwhdPxaPntL/1m6L5ZS5RzBdccEHSfZrNu5vpb08GP5Wh7oIBINTpITgIQAACEIBApAlgAIh0+ggeAhAoQAIYAAowqSwJAhCAAARSEsAAwAaBAATiCWAAyGBPZCIG+z4STRcuXOhO7Ot0bteuXU2nfiX464S0mgS94cOHO2FWgrFOa/uTvKoO8PTTT9sOO+yQMDIJmLvssoudd955seoBOskusVJz61SxF4i9IC9xOyhu+oFTfe/F39dee82dbJaJwZ/2l8HBC+76XifK1TI1AHz55ZcuXomfErR1Kl1NQqTiPO6445zZQIJ8jRo1EnKQCN2zZ08nygbX9s0337hYFZeMBUEDgKorjBgxwsXpRVkNvmTJEhePciXjgUT3THKeiGOQlU6FH3vssW5d++23nxN4lRvl//jjj7eHH37YCcVe9JUpQif2FYdOndeuXdtNIVFdcc+aNcsmTpzoqjqoSZyWyUEn0YPmBZlRJETLcHDiiSfm3ADg83zqqac6w4nMBmoyrCj+l156Ke1VGNnGns27lOyVlmFBpg9VKPDGG/X97LPPnHlDeZfAXqdOHWfYUF+dzL/wwgsTDunfET3TrFkzt9f03qv9+9//dvtTphT/jmgNyrvG69atW+x90nPaA9or99xzj/vc7+93333XxaL96d8Rjaffh7Zt2ybcp9m+u5n+9mTwUxnqLhgAQp0egoMABCAAAQhEmgAGgEinj+AhAIECJIABoACTypIgAAEIQCAlAQwAbBAIQCCeAAaADPZEJmKw7yNR+9VXX7V27dq5U/c6la1y8zpFHGwLFixwJ/PHjx/vREYvwukkt04SywiQTdNpZonGfm4964Xa+MoAftxU37/++utOiJZQKeHai7x6VoK2BGmJqBIsJWoG59O6/el9nWKWuBlkoCsSJHbKzCABOXiNgMRunerXKX0JyaqqkKj5E+sSwOPj++ijj9zpap3a9gYAL4pK7NW1ATvvvHNsWJ1e10nrd955x30nMTeTnMdz1LUIutrBr8fn9KeffnLj7r777rE5dX3DCSecEOPy+++/u9P6Mg3IAKJrCYLtgw8+cGJ/8+bNnWmkVq1asf2ViKPYaX/JTJHLCgBemFb5fAnRe+21V4k4vciucvbxV2EEO/p3I9PYs3mXEu0X7dmhQ4c6s0jwHfF9VXnhlltuie05bwBQCX/t88qVK/9pWL+nZELRO9u+fftYH82n/MoQonyqKkKylmivyUSkd0+/H6k4Jno223e3rL892fxOZdJXVRm033Pd3l76qT3xwe9Wo8FuuR6a8SAAAQhAAAIQKHICGACKfAOwfAhAIHQEMACELiUEBAEIQAACeSaAASDPgBkeAhEkgAEgg6RlIgb7Pjrt70/hSxDW3ey6514n2oNNZbxVNt4LtBIMdWe4yv03btzYleY/+uijS9zTHnx+3bp1rly+DAdqU6dONYniiQwAQUE+OEaiE/v+ey9QJzsB7b/XaWb1Ucu0AoCYiI1O20sojm/++6C5IL6PNxYE5/d9EuVLJd5117vK0ou7TnsHWzy/THLun0/GMVkJfT0Xb4z44YcfnGCveYNVHPwc/nutw5sU/LyJOCUq6Z+LKwBUVUDmChkRElWq8N+r0oE3KiR6xbKNPZt3KdF8MmHoRL+E5WuvvdYZKIJNJhKJ9f5dkQgt0V7ivq4LUNUFCfxBI0Cq/Abfh3gDkH4jlAud7t+4caMpt/qN2GeffWKGFV0TIONOIvNQMO5EOc323c32tyeDn8wydZFpJ931H6WdYMcmra3z0OtL+zjPQQACEIAABCAAgYQEMACwMSAAAQiEiwAGgHDlg2ggAAEIQCD/BDAA5J8xM0AgagQwAGSQsUzEYJVd12l13f3uy4jrVP5dd92Vcgbd4637vNVUGl7CnwRw/WCrGoAqBOhUuT+BrxL3Glfianzbfvvtc2YA8AJtMgHSC9jBEvOZGgA8l3TGhFTi55QpU2zkyJEJBdJE+fKC+IYNG5Lmo169eo7fnnvuWaoKAPHrycYA4GNWcDIA6E75YAueNvcmD5Wy17UAiTjmywDgx5WhJXi9go813Tp8v2xjz/Zdik+yj+uLL75Imn9dlaHKE6p8oaZ3Te/f7Nmz3Z9lzJkxY4arzqAqD6UxAKhSgCo96NqO+Ba8siLd+xfPW9dw+HykezbRu5vJb08GP5U56aI99o9//CMnYwUHWb32R1v9RwP76yGn5HxsBoQABCAAAQhAoLgJYAAo7vyzeghAIHwEMACELydEBAEIQAAC+SWAASC/fBkdAlEkgAEgg6xlYgDwp25PPvlku+OOO5xA6E+yJxO6k00tMU4i73nnnWdLly51/3v99debStXrfnudvFalgLPOOstq1Kjhhkl1BUA6oT3R96kEds2X6JRxpgaAVOKvxk5XIUB9sq0A4E+mS9xPJFzH5yKTnPtnclEBwJdh11UAiQwAiSoEZHuKPhcVAPQf0bqKYN99903IMV2FgHhmmVYvKO275Ofz/FavXp2Qb6qfAV17oHdalSP0DuqaA1UFyNQAIIOPjD56l2UukJnn9ttvt0MOOcSZfBLlJd375+MtzbOpKgQk++0JXtORwU9mKLssWPy+TVvwfxVTaBCAAAQgAAEIQCCXBDAA5JImY0EAAhAoOwEMAGVnyAgQgAAEIBAtAhgAopUvooVAeRDAAJAB5XRisC8X/tZbb5W4vz1RmfwMpot1ib/L/ssvv3RVBnS3fXz59VwbABYsWOBK0ie6y10lw0eMGOHuRp83b54dfvjhLuZMDQC+vHmi8v2//PKLHXnkke5++UR3tXs4/o50xairBIIl/eO5qex/ohL6qXKRLufBZ3NhAJCwPHDgQFfZ4aWXXnJ5DjaVrpfwHiwT7/eXcqErDIJNY4iNv2JC3/k1bb311rZ48WKrX79+7JFE/RMJ3LpyQifVv//++9hVBMF5JY6r1L72ozfCJOKcbexlfZdkrBg8eLDbr4n4ZvJeqhLAKaecEqs64fksW7bMsdh9991jw/j5Hn30UZfTHj16uOoeKusff61Gor2W6v0Lxprts8ne3fj1J3qHMmEU5j4YAMKcHWKDAAQgAAEIRJsABoBo54/oIQCBwiOAAaDwcsqKIAABCEAgNQEMAOwQCEAgngAGgAz2RCoxWHeyn3322a4M+7Bhw5worlO9aitXrnSi7W+//WbPP/+8E29900lbCYOtWrWyXXfd1SRoSyC88cYbrXbt2q6bF+Fat27thEuVL5cw3KxZsxL3q+v6gX79+rmS5UHRPJkw7WNI9b1OSuuEssZ+6KGHnDjtm+KWSK+y4ypprtL5apkaAPxJaImkzz77rB1wwAHueYmTEo3FsW/fvm5ef/VBfJp0Yl6nqXXiXGKpOKt99tlndvTRR5vMGMGS6vpO97hfdtlldv7557tYfZ58rt577z23LrXyNgBoTpWXP/PMM6179+7O1OCrO6xfv95OPfVUe/DBB+2WW25xIrKaNwWIkfLevHlz97nurVe+ZBgJXtHgTQbz58+3+++/3/72t7+5/n7/iGWwfyIDgHIkftqn8ftd+++II45w8/tT8sler2xjz+ZdSjbnAw88YMcee6zbW2JZtWrVWFeZeLSPBgwY4Mwkl19+ueN/zjnnWOXKlV0/bwDwJ/o9H135IfFfphyfA70XvXv3du/qyy+/7MwWiYwv4jlnzhyXX+1hX53C72+983rfDjzwwNg7InOMTBydOnVKuE+zfXcz+e0RK/GRuUNGCr2nikFrVzWE/v37m6o5aC++++677rdj7733dpU6/D5Olpfy+hwDQHmRZh4IQAACEIBA8RHAAFB8OWfFEIBAuAlgAAh3fogOAhCAAARyTwADQO6ZMiIEok4AA0AGGfRisO6Pl9Au4Xjz5s22ZMkSV9ZbTWKqBL54seuGG25wgqmaBOk99tjDJNBJLJT4508jf/jhh3bQQQfZTz/95MQ0NYlnOhF/99132wknnGAyDRx//PH28MMPO9FNp6wVg4RjieleCG7Xrp17viwGAD0vEVpXDmzZssX2228/a9u2ra1YscKJfttvv73pdHPPnj1jBDM1AGjdkydPtrFjx5ruXRcXCacSjiXC77LLLvbUU085ATFV84K5xlBe1CSg7rXXXibRvFGjRiXK1MusIfH3/ffft7p16zqBViKmTm+Lv0RzicT6rCIMACo1rxh0D33NmjXdCX6J0RLs16xZ44wNEl5V0UAtKMYr99o3Eo6VH+0lrVPVGSQw+yajijc5BJnpaoTPP//cBg0aFOufrMS9+mn/yaCy0047udPtMhf4/TpmzBh3yl0ck7XSxJ7pu5RsTq1H+1k8PS+9rxKsZRjRHpfYXqtWLZs1a5bpqorddtvN7c9PPvnEcW3YsGHMbOH5aN/qc5kUgkwVR9A88/HHH7u8qIqCTBzt27d3rCWsq+m74PUU/v3Tdxq3Tp06sb169dVXu/cn2T7N5t3N5Lcn+HsSNNb4qzgaN24cu1oh0WcZ/MzmvQsGgLwjZgIIQAACEIBA0RLAAFC0qWfhEIBASAlgAAhpYggLAhCAAATyRgADQN7QMjAEIksAA0AGqZNgr5P3EjyDTUKhRFoJ/DrFnuiebAmdOrGrcvevv/66E9NlINBzl1xySYnnVEpcwqD6q6k6gE6sqwy/H1s/5BMmTLCbb77ZGQIkwI4bN870uQR4PesrDfh7xGU2kNgd39J9r/6KafTo0e5Et49dJgTdhy5xNNgSjSexVaeG/alp399zkYipO+/VJHoPHTrUxo8f78TOdE1jSGDV/eqrVq1you65557r8qEY1VQ5IXjSW5wkTus0t/Kq1qRJEzvrrLMc++rVq7vPJKTrhLWqHMSPkSlHmRB0olzCcHzJ/WRcZPiYOXOmKzOvNalJnL/ooovcyetg1QJ9pz2g8v+TJk2ydevWOWOD9ofmVYWEbt26ufGC3IPM1F/7UOYBVR4I9k8Vv+d42223uXnVOnToYBMnTnSmkEzujC9N7Jm+S8n2juer/Sgjg5oqWMhgM2rUKCfkq8ngI076THnw76z2uEw8akGDhER8vZOqAKJ16d1VXsQzyCL+HRcz8ZchRpUGgnvNG4RGjhzpjDF+r8r4o8+0V1Pt02ze3Ux+e1TFpFevXu7dSlUBQO+z9pKMSFQASPcrxvcQgAAEIAABCBQCAQwAhZBF1gABCBQSAQwAhZRN1gIBCEAAApkQwACQCSX6QKC4CGAAKK58s1oIQCBHBJJVSMjR8AyTYwJUAMgxUIaDAAQgAAEIQCBGoE2z2nbpCW0gAgEIQAACISGAASAkiSAMCEAAAhAoNwIYAMoNNRNBIDIEMABEJlUECgEIhIkABoAwZSN9LBgA0jOiBwQgAAEIQAACpSNwZKfGdlKP5qV7mKcgAAEIQCDnBDAA5BwpA0IAAhCAQMgJYAAIeYIIDwIVQAADQAVAZ0oIQCD6BDAARCuHGACilS+ihQAEIAABCESJwNQz21vjulWjFDKxQgACEChoAhgACjq9LA4CEIAABBIQwADAtoAABOIJYABgT0AAAhAoBYH169fbgAEDbOXKlbZ48WKrX79+KUbhkfIigAGgvEgzDwQgAAEIQKB4CDSotZ2dfGhz6/DXusWzaFYKAQhAIAIEMABEIEmECAEIQAACOSWAASCnOBkMAgVBAANAQaSRRUAAAhCAQCoCC9/8j42beLW1aNHCzjzrTGBBAAIQgAAEioLAd2u+s3Xr1lmDBg2s2g7VimLN5bXI6tttY813ql5e0zEPBCAAAQhkQQADQBaw6AoBCEAAAgVBAANAQaSRRUAgpwQwAOQUJ4NBAAIQgEAYCSxfvtyGDBliHTt2tJtuuimMIRITBCAAAQhAIOcEvvzyS1u9erU1bdrUateunfPxGRACEIAABCAQRgIYAMKYFWKCAAQgAIF8EsAAkE+6jA2BaBLAABDNvBE1BCAAAQhkQQADQBaw6AoBCEAAAgVDAANAwaSShUAAAhCAQBYEMABkAYuuEIAABCBQEAQwABREGlkEBHJKAANATnEyGAQgAAEIhJEABoAwZoWYIAABCEAg3wQwAOSbMONDAAIQgEAYCWAACGNWiAkCEIAABPJJAANAPukyNgSiSQADQDTzRtQQ5at5XgAAIABJREFUgAAEIJAFAQwAWcCiKwQgAAEIFAwBDAAFk0oWAgEIQAACWRDAAJAFLLpCAAIQgEBBEMAAUBBpZBEQyCkBDAA5xclgEIAABCAQRgIYAMKYFWKCAAQgAIF8E8AAkG/CjA8BCEAAAmEkgAEgjFkhJghAAAIQyCcBDAD5pMvYEIgmAQwA0cwbUUMAAhCAQBYEMABkAYuuEIAABCBQMAQwABRMKlkIBCAAAQhkQQADQBaw6AoBCEAAAgVBAANAQaSRRUAgpwQwAOQUJ4NBAAIQgEAYCWAACGNWiAkCEIAABPJNAANAvgkzPgQgAAEIhJEABoAwZoWYIAABCEAgnwQwAOSTLmNDIJoEMABEM29EDQEIQAACWRDAAJAFLLpCAAIQgEDBEMAAUDCpZCEQgAAEIJAFAQwAWcCiKwQgAAEIFAQBDAAFkUYWAYGcEsAAkFOcDAYBCEAAAmEkgAEgjFkhJghAAAIQyDcBDAD5Jsz4EIAABCAQRgIYAMKYFWKCAAQgAIF8EsAAkE+6jA2BaBLAABDNvBE1BCAAAQhkQQADQBaw6AoBCEAAAgVDAANAwaSShUAAAhCAQBYEMABkAYuuEIAABCBQEAQwABREGlkEBHJKAANATnEyGAQgAAEIhJHAknc+sL+PvtBat97Hxo4dE8YQiQkCEIAABCCQEwL1a25nVats7cbCAJATpAwCAQhAAAIRI4ABIGIJI1wIQAACECgzAQwAZUbIABAoOAIYAAoupSwIAhCAAATiCSxY/L5NW/AdYCAAAQhAAAJFQeDgvRvY6X32sLWrv7bVq1db06ZNrXbt2kWxdhYJAQhAAAIQwADAHoAABCAAgWIjgAGg2DLOeiGQngAGgPSM6AEBCOSJwKZNm+yHH36wWrVq2TbbbJOnWVIPu2LFCjvttNPstddes6222srGjx9vkyZNqpBYfv75Z9u4caP7P+grVarkYpgyZYqNHDnSnn76aevdu3csrnXr1rm/r1mzZoXEGrVJMQBELWPECwEIQAACZSXQdrfaNvSgHTEAlBUkz0MAAhCAQOQIYACIXMoIGAIQgAAEykgAA0AZAfI4BAqQAAaAAkxqsS9p8+bN9swzz9g//vEPe/31123Lli1OXN53331t1KhRNmDAgAoTm4s9N/Hrl/A+a9YsGzFihE2dOrXc8fz444/Ws2dPW7JkiXXu3Nl22mknq1u3rk2bNq3cY/n222+tU6dOtnLlSnvuueesR48eLoZrrrnGxo0bZ48//rj179/ffab/M6NLly5uHy9cuNBatGhR7vFGbUIMAFHLGPFCAAIQgEAuCJzfp5FVq/QTFQByAZMxIAABCEAgMgQwAEQmVQQKAQhAAAI5IoABIEcgGQYCBUQAA0ABJZOlmEnQlag8d+5cJ4726dPH6tWr504+6QS1TpwHhVSYVSyBsWPH2uTJk91fOuVe3s0L6d27d7eHHnqoQo0ha9eutV69etnHH39sL774orVt29bhSGQAUNWCbt262XbbbecqFzRs2LC80UVuPgwAkUsZAUMAAhCAQA4IHN2hrv11x98wAOSAJUNAAAIQgEB0CGAAiE6uiBQCEIAABHJDAANAbjgyCgQKiQAGgELKZpGvReL+2WefbbfffrsdddRR7n+Dd536ygCNGze2vffeu8hpsXwReOKJJ+zwww+3Cy+80K688spQQklkAAhloCEPCgNAyBNEeBCAAAQgkBcCA9vXtZZ1MADkBS6DQgACEIBAaAlgAAhtaggMAhCAAATyRAADQJ7AMiwEIkwAA0CEk0foJQmo3H/Xrl1NAr9OUO+yyy4ggkBKAt4AcPXVV5uqEYSxYQDITVYwAOSGI6NAAAIQgEC0CGAAiFa+iBYCEIAABHJDAANAbjgyCgQgAAEIRIcABoDo5IpIIVBeBDAAlBdp5sk7gXPPPdduuukmy1TMnT9/vvXt29edAv/jjz9s6NChtmbNmhKnwX/55RebOXOmG3PVqlW21VZbuTLtKlnfsmXLEmtS34cfftiuuuoq+/DDD913HTp0sH/+85924IEHxvr6u95Vwv3iiy+2E0880ZVx79ixo4tlxx13TMrqq6++sssuu8zmzJnjrjOoWbOmDR8+3C666CKrXr167DlVO1BJ+1GjRrm41Vq1amVTp061Qw45xP3Zr/+pp56yJk2auBL8zzzzjPtOa7zxxhttjz32KBHL119/7dZzxx132Lp161zJ/JNOOsmuuOIKa9CgwZ94xLPTGsVH99dXqlTJpkyZ4ubV9Qy9e/cu8fyyZctszJgx9txzz7m1aq7DDjvMrr322j+xV98zzjjDcVTTtQ/aDxL1t9566z/x1DqUmy+++KLEdzvssIMbY5999rFM1xrM56RJk1wuZs+ebVu2bHHrFIPdd9/dXnrpJRfT0qVLXd6Ue/1Z61Jbv369DRgwwFauXGmLFy+2+vXru88TGQD8nE2bNrV58+ZZ1apVXV9f5UJxvPHGG+6zPffc01U3UFUMMQ/Opb+/8847HecHHnjAdt11V3v22WdjeRfX0aNHu32h9ey00042btw4d82Grh/wTXt/2rRpLrfaF3pPlGtV4WjRokXS/VyeX2AAKE/azAUBCEAAAmEhgAEgLJkgDghAAAIQKE8CGADKkzZzQQACEIBAGAhgAAhDFogBAuEigAEgXPkgmlIS+Omnn6xPnz5O9JTQ2rlz57Qj+dPff/vb3+yRRx5xgrDE99atW9vll19uP/74ow0cONBeeOEFGzJkiBtf97NL/JfAKaH0gAMOcPOo7+DBg51Qut9++7n723VP+yuvvOLE3uCd7l581r3t33//vW3cuNHFqzEk7CczAPz73/+2nj17OiFWomzz5s2dcH733Xeb7rDXGmrUqOHimTFjhp155pnunvhTTz3Vfv31VyfwStiX4K7m13/yySc7s4DiOfjgg23JkiVOpJZo/fzzzztzgNpbb73lRHrFKRaKU+v75JNP7NBDD7VHH33UqlWr5vr+/PPPdswxxziTgSoy9OjRw7777jt78sknncjsBe5kp9s1lnhK+FdMMiK8+eab9t577znBXGvt37+/m0uxqvKDhP7x48c78f/ll192Av69994biym4ISRSy9TxzjvvuDW2a9fO9t13X5MBQKaJ//3vfxmv1eezVq1apn2odR5xxBH29ttvu9hkFBE3mR1kLFDeJNprbbfccoszLnhm/fr1cwYA7WPlQy0RIz+nDABiKu4aT4aCW2+91fGS6cQz1ziPPfaYu+4gOJe+r1Klin300UemuTWu9o6eF2PlsFGjRm7PKN/an+I1bNgwmz59usuFzDPnn3++M4woZzIxaF9L/JcRQSabMDQMAGHIAjFAAAIQgEB5E8AAUN7EmQ8CEIAABMJAAANAGLJADBCAAAQgUJ4EMACUJ23mgkA0CGAAiEaeiDINAS+I6gS0xFOJlumaF8DVTyKrRHV/Qlqf6UTziBEj/vSdBHKdopfoLJFUAqr+41IiqJ7xlQEkjOrE/d///nd3Alv3zKsFT5/HC/fJYtYJ6yOPPNKJ80HjgeaQkK2xJdyefvrpsZPk//3vf1OyCK5/4sSJ7uS6BF0JyWeffbYTcPX5pZde6sK64YYbnKlB8/lqAxL6dbJ84cKFzgyw//77u74yGxx77LHOQCGDgj8trn8RkWCtteizROL2l19+6fhKnFZ1gk6dOrkxtVYZFY477jg3jzjI8OCrCCgXiiWbluwKgGzWGsynDBdz58612rVrO6OETAqqKCDDiARycdUe02cyReiUvBfwxbIsBgBVBTj++OPdXlAcfi9rfAn/ysc999zjPvdzKWfxRg/x01ja33qfgiYQ7Q1VnJARQJUZtAZfjUDVAWRIkYkijA0DQBizQkwQgAAEIJBvAhgA8k2Y8SEAAQhAIIwEMACEMSvEBAEIQAAC+SSAASCfdBkbAtEkgAEgmnkj6jgCXoTVx8HT06lAefE3/vS6nvEC6WeffWaLFi2ynXfeOTaUTtNL2NbpcX3XrFmzpNPoFPhBBx1kgwYNcqKpmo9V/1AOVgZIFasfRyeyVX4/aFRYvny5qyAg0VfCuyoK6BS2nlE1hDZt2iQcOlgB4LbbbouVoldnnbbXyXuJ78ES84kGihfxf//9d3cSXM+lq8aQyADgzQMSy3WlQ3Ct3gihqgx+bG8AkGivE/DB/ulelGQGgGTPpTqNrwoEiksVDnzzsanEvowTPrYffvjBXWewevXq2H4tqwEgWcyJqgX4uWRECFYG8GM8/vjjbg8luk5jwYIFLnZVW5CxxRsAZB7RfpYRoCztgw8+cJURct2++matfbqhtu3WcVCuh2Y8CEAAAhCAQGgJYAAIbWoIDAIQgAAE8kgAA0Ae4TI0BCAAAQiEkgAGgFCmhaAgUKEEMABUKH4mzxWBshgAEomcX331lbsSQKXVdVe7TvkHm072S2B/9dVXXfl433RCWqYBlX6XEK7y+Hpep9bjDQDB8u3pOKgkvkwHGken54NNYrIEZpWX96fJddJb1xbopL5O9usagPirBVKJ36l4SjzW3fBffPGFC0MC8n333WcSjXXiXSf3ZR5Qv3RmjESCuuLVXfLJTvT777VGnXjXtQwyWShmrVl31Ove+UyMAOkMAOnWqvUnEth9fpKNn0jsz5UBQKf2FdO7777rzCCJ9keyuXzc4i/O2le+qoP/Ln5PqzLDhAkTXLl/Xfdw2WWX2dFHH21Vq1ZNt60Tfq897K93KNUAKR7asUlr6zz0+lwPy3gQgAAEIACB0BLAABDa1BAYBCAAAQjkkQAGgDzCZWgIQAACEAglAQwAoUwLQUGgQglgAKhQ/EyeKwJedNb96cFS9KnGTyX++hP3GzZsSDqE7pqXAWDPPfd05eklSKsEv06px7cTTzyxTAYAL5SnWo/unb///vudWUHxyDRwwQUXxIT60047zZXcV3l6tWwNAOvXr7fzzjvPZs2alTAMbwDIxoyRyABw0kkn2V133RUzFMRP5p8JGjd0NcE555zjytWrqeqBKiW0bds25RZLxiDTtWrwMBkAdAJfJohVq1b9ad0yZaS7bsA/5HOQCp721nXXXee6yPhy6623OtOA/mVT1QBUIUBmDH/9Q6bvuniqMkGu239WfGEvfbKV1WmauCJGrudjPAhAAAIQgEAYCGAACEMWiAECEIAABMqbAAaA8ibOfBCAAAQgUNEEMABUdAaYHwLhI4ABIHw5IaJSEPBl53VqXGXjJQana6kE8E8//dQOPPBAJ+570TTVeBKee/XqZa1bt7Y777zT9t57b6tcubKrEpDsCoBsKgDce++9dsIJJyQsyZ4qLp0G/89//uOMACqZrzvmH3roISfKZmIAUFn7xYsXm8wO559/vrvH/swzz7SJEyda/fr13dTxIr4vCa+clKYCgIwKMhl4Q0H8+lJVCNDckydPtuuvv94ZHV5++WVr1apVUkSJGMg8kelaNXBYDACqOtG1a1eX29tvv90OOeQQJ8SnugJAhplEOfKMk+UgGVAZAWSKkVFE8eh/lYtMqjGke1/L+v2Cxe/btAXflXUYnocABCAAAQhEigAGgEili2AhAAEIQCBHBDAA5Agkw0AAAhCAQGQIYACITKoIFALlRgADQLmhZqJ8E/B3x6tk+fz58/9U8j5+/lQCuL+jXVcBLFq0yJo1a5YyfN09L+NBfNn6XBkAFi5caN26dXP3smudEuazaWvXrrVDDz3U9L9e8PXrj7+fXuP6+XTXu9akkvE6Qf7jjz+65xs1ahSbPt4A8Ouvv7rrCp577jlnOujcuXPSUBNVANBJ8jPOOMMuvPBCd8d8sKm6gq5A0Anx+OsXfD8J+Dp5fu211yY1Efi+ifaAryaRyVo1TlgMAJ6bmImdb6UxAHjDSaIcZLLvPvroI2egadmyZUYGmkzGLGsfDABlJcjzEIAABCAQRQIYAKKYNWKGAAQgAIGyEsAAUFaCPA8BCEAAAlEjgAEgahkjXgjknwAGgPwzZoZyIiDBVneHSxw+7rjj7JZbbrHq1avHZtdpeF0PoBL5nTp1SnkCXg9deuml7j5znQaXUK3T1L7p5PR7773nxGg1bwDw99LrM52GlhirMcp6BYDW1rNnT3evu0r79+3b90/rqlu3rqs8oOoF/gT7rrvu6vp5A4DG0Yl+nd734re+153vMgKoaoFEdpWRD1ZT8KL4999/X8IQ8c0339gxxxzjmAdPi0+bNs1GjBhhKiWvPPgy8PoXEY2rO+KrVav2p+oBisWfZFcFgWeffdYOOOAAtwYJ+yrrP2zYMLd+VTJQToYPH266/kC510nzoAHg6aeftt69eyfdgakMAJmuNWwGgKBoLxZz5syxU0891bp06ZLxFQDa3+r/22+/uWsV9tlnnxhD7WuZO1RZQftLZhGZD1Qdwl8v4Q0Aqogxb948q1q1ajn9CiSfBgNAhaeAACAAAQhAoAIIYACoAOhMCQEIQAACFU4AA0CFp4AAIAABCECgnAlgAChn4EwHgQgQwAAQgSQRYuYEPv74YycGS0SWONynTx9Xvn716tW2YMEC093uurdcJfFTVQDQjDr9L6H5/fffN4nrEpJ18l4VAT788EN3yt2fxpcA3qNHD2cuGD16tDVs2NAkgus/OiXCltUAoHgUr+aUAKs77lXpQIK+xNh169aZNx9I7Ff59w8++MCV/K9Zs6ariLBmzRq7+OKL7fLLL3dCuV+/TAPipSsJdGpb6/vkk0+se/fuTqyvUaOGW8OECRNs0qRJbm5dsSDhW+X2f/rpJ/d90ACguBTrCy+8YLvttpurHqC4JMiLja9CkKgCgMbSuGPHjrWtttrKPdu8eXN78803nelil112saeeesqZHdRGjhxpU6ZMiTHx/TKpBJHsCoBs1hoWA4D2vq6bkFlDFRTat2/vxH/tezV956+zUEUH7Y1kVwCo/w033OCMJGrKwR577OHeI+VQOfLVHfQuaGztA5kw/F6VkeTuu+92V1eEoWEACEMWiAECEIAABMqbAAaA8ibOfBCAAAQgEAYCGADCkAVigAAEIACB8iSAAaA8aTMXBKJBAANANPJElFkQ0D/sZsyYYTfffLN9/vnn7kmdQFYp+rPPPtt69erlzAESxWUQ8IaARFNoLJ3inz17thM/1Zo0aWJnnXWWE1l9hQEviKoSgMR0CdeaR0YDnVBX+f6ZM2e653VPvSoQSHDP9nT0smXL3El9if4yAmiejh072vjx4918OsGvJvOChPG5c+fali1bXMyjRo2y008/PVbJICh+d+jQwbHxxgmtT0aBYAUFCboyNahagAwHMhZobTIEHH/88U6UD562FzsJ6Vq3jBdiLmOCTqjrdLlMCBLuFWf8SX3xlKlCJgCZBdQ039ChQ91a69SpE0tXfFzK9bHHHmtXXHGFNWjQIOXOSbYHsllrqnwmG188dJ2DBHhfkSHRZwo+EaNkc2p/aF+KnZryeskllzhDhfaG32/J5grC8jlQvl5//XW3j5RDXQuhMVWZQTlUi59X1QFU+eKoo46K9cniFc5LVwwAecHKoBCAAAQgEHICGABCniDCgwAEIACBvBDAAJAXrAwKAQhAAAIhJoABIMTJITQIVBABDAAVBJ5pIVDRBNJVQKjo+JgfArkkgAEglzQZCwIQgAAEokLguAPr2241f3XGU39VT1RiJ04IQAACEIBAaQlgACgtOZ6DAAQgAIGoEsAAENXMETcE8kcAA0D+2DIyBEJNAANAqNNDcDkmgAEgx0AZDgIQgAAEIkHg4qOaWKWN6zAARCJbBAkBCEAAArkigAEgVyQZBwIQgAAEokIAA0BUMkWcECg/AhgAyo81M0EgVAQwAIQqHQSTZwIYAPIMmOEhAAEIQCB0BPod0Mh6ttrOXWNFBYDQpYeAIAABCEAgjwQwAOQRLkNDAAIQgEAoCWAACGVaCAoCFUoAA0CF4mdyCFQcgWT301dcRMwMgfwRyNQAsP1fts5fEIwMAQhAAAIQKAOBDRt/T/v0dn+pbLvUqWoHt25gffdvZF9++SUGgLTU6AABCEAAAoVGAANAoWWU9UAAAhCAQDoCGADSEeJ7CBQfAQwAxZdzVgwBCECg6AgsX77chgwZYh07drSbbrqp6NbPgiEAAQhAoDgJYAAozryzaghAAALFTgADQLHvANYPAQhAoPgIYAAovpyzYgikI4ABIB0hvocABCAAgcgTwAAQ+RSyAAhAAAIQKAUBDAClgMYjEIAABCAQeQIYACKfQhYAAQhAAAJZEsAAkCUwukOgCAhgACiCJLNECEAAAsVOAANAse8A1g8BCECgOAlgACjOvLNqCEAAAsVOAANAse8A1g8BCECg+AhgACi+nLNiCKQjgAEgHSG+hwAEIACByBPAABD5FLIACEAAAhAoBQEMAKWAxiMQgAAEIBB5AhgAIp9CFgABCEAAAlkSwACQJTC6Q6AICGAAKIIks0QIQAACxU4AA0Cx7wDWDwEIQKA4CWAAKM68s2oIQAACxU4AA0Cx7wDWDwEIQKD4CGAAKL6cs2IIpCOAASAdIb6HAAQgAIHIE8AAEPkUsgAIQAACECgFAQwApYDGIxCAAAQgEHkCGAAin0IWAAEIQAACWRLAAJAlMLpDoAgIYAAogiSzRAhAAALFTgADQLHvANYPAQhAoDgJYAAozryzaghAAALFTgADQLHvANYPAQhAoPgIYAAovpyzYgikI4ABIB0hvocABCAAgcgTwAAQ+RSyAAhAAAIQKAUBDAClgMYjEIAABCAQeQIYACKfQhYAAQhAAAJZEsAAkCUwukOgCAhgACiCJLNECEAAAsVOAANAse8A1g8BCECgOAlgACjOvLNqCEAAAsVOAANAse8A1g8BCECg+AhgACi+nLNiCKQjgAEgHSG+hwAEIACByBPAABD5FLIACEAAAhAoBQEMAKWAxiMQgAAEIBB5AhgAIp9CFgABCEAAAlkSwACQJTC6Q6AICGAAKIIks0QIQAACxU4AA0Cx7wDWDwEIQKA4CWAAKM68s2oIQAACxU4AA0Cx7wDWDwEIQKD4CGAAKL6cs2IIpCOAASAdIb6HAAQgAIHIE8AAEPkUsgAIQAACECgFAQwApYDGIxCAAAQgEHkCGAAin0IWAAEIQAACWRLAAJAlMLpDoAgIYAAogiSzRAhAAALFTgADQLHvANYPAQhAoDgJYAAozryzaghAAALFTgADQLHvANYPAQhAoPgIYAAovpyzYgikI4ABIB2hPH+/efNmW7t2rVWvXt2qVKmS59miNfymTZvshx9+sFq1atk222wTreDzEK3+A7ZLly52zDHH2MyZM2Mz/Pzzz7Zx40arXbu2VapUKQ8zl++Q5Z33devWuQXWrFmzfBcamK2811xhC63AiRcsft+mLfjOqv76mXXq2KkCI2FqCEAgjAQ2btpsdWtUsTbNatveTWuFMURigkCpCGAAKBU2HoIABCAAgYgTwAAQ8QQSPgQgAAEIZE0AA0DWyHgAAgVPAANAghTrPxS6detm++67r82bN8+qVq36p17ffvutderUyZo2bZq0Tya7Z8qUKTZy5Ejr06ePPfLII5gAAtBOO+00mzVrlo0YMcKmTp2aCc6C7vP222/bQQcdZIMGDbI5c+a4tfp9uHLlSnvuueesR48ekWdQnnn3pgoZTBYuXGgtWrSoEH7lueYKWWAIJvUGgBCEQggQgEDICfTeb2c7vc+eIY+S8CCQGQEMAJlxohcEIAABCBQWAQwAhZVPVgMBCEAAAukJYABIz4geECg2AhgAEmTcC63777+/Pfnkk1atWrU/9fr666+tQ4cOzgCQrE8mm+nOO++0oUOH2rBhw+zWW28tiBPcmaw7kz5jx461yZMnu79kkij2lsgAoOoRvXr1so8//thefPFFa9u2bd4x5cr8kizQ8sz7ihUrnNlnu+22s9dee80aNmzowpo/f74z5Vx33XV2wQUX5J1pea4574sJ6QQYAEKaGMKCQEgJjBq4l3VuVS+k0REWBDIngAEgc1b0hAAEIACBwiGAAaBwcslKIAABCEAgMwIYADLjRC8IFBMBDAAJsl2eBoBi2mystWwEEhkAyjZi6Z7OlfmldLOXz1NPPPGEHX744Xb11VebxHla9AlgAIh+DlkBBMqTQJe96tvIo1qV55TMBYG8EMAAkBesDAoBCEAAAiEngAEg5AkiPAhAAAIQyDkBDAA5R8qAEIg8AQwACVKIASDy+7ogF4ABoPzSigGg/FiX10wYAMqLNPNAoDAItGhcw/5xcrvCWAyrKGoCGACKOv0sHgIQgEDREsAAULSpZ+EQgAAEipYABoCiTT0Lh0BSAhgAcmwAmDJlil166aX2yiuv2A8//GDnnnuuLV261JUY10niMWPGuL/3LVGpcV9iXaXJL774YjvxxBNdefKOHTuahMkdd9zxT1GvX7/eBgwYYLoLfvHixVa/fv1Yn2Ql27/66itXWn/u3Lm2ZcsWq1q1qp100kl2zTXXuGsPSjOmJv3www/dyel7773XNm3aZDVr1rTTTz/dLrnkEjeHb57Vyy+/7GIWm40bN9odd9zh4tD3iu/pp5+23r17x57bvHmzPfLII3b55Zc7tmr16tWzk08+2S666CKrXr16CT7Lli2zM844wzH0fZUX5WPrrbdO+HL4tetLreP666+3qVOn2i+//GKtWrWy6dOn28EHH2zBsXWP/Nlnn22TJk0qsU6NoedmzpzpuKxatcq22morV7pf1xu0bNmyRAx//PGHPfroo24tYun3To8ePeywww6zQYMG2Zw5c9wzqXKUbR7S7dlff/3VBg4c6PIR37p3727z5s2LrVtcRo8ebc8884zbWzvttJONGzfOdNd9cP8ngp8o73pP+vbta0899ZQ1adIklk9x1Jj/+Mc/rHbt2vbbb7/ZMccc496TF154wbqw7x2fAAAgAElEQVR27VpiCjE56KCDrE2bNvbYY4/ZTz/9ZJ06dXJXeSj+L774wjp37mzff//9n0ILXgegKgj//Oc/3V5dt26dKffas1dccYU1aNCgxLOJcq93+aqrrrIuXbq4az9ysdeDvxsab8KECXbzzTe7d1DXmeiKkURXRJQlV1H6ZysGgChli1ghUPEEMABUfA6IIDcEMADkhiOjQAACEIBAtAhgAIhWvogWAhCAAATKTgADQNkZMgIECo0ABoAEGS1LBQCJ5xLtJYg+99xzts8++1jr1q3tX//6l+lH+LzzznNiskQ/tUQnjX2Jdd1HLiFSorhEyR9//NEJv4kMAD///LP169fPGQDeeOON2F3mmiNRyfbVq1fbIYcc4vpLCJcI/eabbzrjgoRRzZ3tmJpLwvXgwYOdECyxukqVKu4+9TVr1jjR9qabboqJ7mJ12WWXuX6PP/64u3NdIrOE1CFDhjgjgkRjfde/f3/HS2KmxPsZM2Y4IVmfB+cQa4nEjRo1cv1lEJAILKF//Pjxziggw4GYSNiX0SFR82uXSUJrWb58uTNYfPPNN7Zw4UKrU6eOE/sl4jZu3Njat29vTz75ZMIcK28SziVIa11a58cff+zEfwnYzz77rB1wwAGxMCQ0jxo1yonKmlOitsbWejds2ODG8AaAZDnKNg+Z7FkFePvtt7s9ItOIjBbac4pzv/32s2HDhrl9LXOGRHjlQAYO7VfF+/zzz7s+Mk/omWQtUd79eyITgPaTBPsDDzzQ5VKiveJ46KGHHCMJ3dprI0aMcKaNYPPf+dL+8e+G3rVrr73W3n33XRdvu3btbN9993VDKHYJ6W+99ZYzpCivyqXWJyaffPKJHXrooe4d8PtK+RELxax9IhPHd9995/K56667xsw6udjrfi21atVyxgb9We+HDCd+z4qXDCy+lTVXUfoHIgaAKGWLWCFQ8QQwAFR8DoggNwQwAOSGI6NAAAIQgEC0CGAAiFa+iBYCEIAABMpOAANA2RkyAgQKjQAGgAQZLasBQKK1hN1Zs2Y5MVuiqARfnTzW5zqJLgFTLZUBQMKmjAQS6WrUqJFy72Ur1vvKA1deeaVdeOGFCcfOdkwNIlF8l112cUYHf9JbAqTMBhpP5gQvznvRU0wk3kokD7ZEoqjEVZ2Al6gvEVqnvtV0ylqCr5hPnDjRVWFQ8yerxfCoo47K+P31a5ewu/vuu7tT782bN3cGhOHDh9vs2bPdWBK4dfpcgrbP8bbbbmuLFi2ynXfe2fWZNm2ai03r0al4b/5YsmSJ46K1KD4ZGWTI0KlwnewPGgNkQJDI/emnn7qKEOkMAKXNQyZ7NpGhxIP9f+y9C9hVY/7//1ExEZ11wOhk9CuHMlFKGhXpKMe+JREqGaNGkfMhh4aISgYjZoxzim9OOVTOYRwv00GR8zQk1B8Zkvlf7/u67ue7nm3tw9rt/Tx77fW6r8tFe691r8/n9bnXk3q/78+tXejKR10aJKBrt76G56a4ZYyREJ5uZDIA6B7VV90RxPzLL790Yrz+cC9xWzvrxUjmAK0N1U9mDQ3fwUDXPffcc07cT5dLpiMApk+fbqtWrXLdHHy3Ca0XrS8J7XqmjAIa9957rw0bNsyt7TvuuKPindD/kMkEcMQRR7jPCrHWfS76uaE1pHdK3QjUUULdANSZIvhuFKJWOb9QJXAhBoASKAIhQCBGBDAAxKhYhJqRAAYAFggEIAABCCSRAAaAJFadnCEAAQgkmwAGgGTXn+whEEYAA0AIlUIYALQzXEYAL/ZKhDvuuONcJwAvPurRmQwA+qG9ePHi0LbdqWFHFeu9AUCt+bUju2bNmr8gEXXOTK+YjBAS7IO5e9EztTOAnydVFP3pp5/c7vf77rvPCfJqoR8cS5cudcKnhHqJzNoJ7Q0AEm3VOcDXI9uPA5+7uiKoBtrh74dnd/jhhzuR1e9mV3zqfqDvfZ5+ng8//LCSKUBzeUH6jTfecN+1bt3adTvQrn8J+OqWEIz36aefdt0Sjj322KwGgHT5ZapDrms2kwHAx+932AfjWLhwoYtfnRhkPEk3MhkAdMzDX/7yl0odBBS3DAG+U0RwnQTNBjJRqJOGxHl1uZDwno8BINe4/XrQ0QKqnZ4d5d6oa93nom4X6jahDgN+aB3ryIpjjjmmYu0UolbZ3qN8vlfNtMYLPTb9tNm2a9bOuhx7eaGnZj4IQKAMCWAAKMOiJjQlDAAJLTxpQwACEEg4AQwACV8ApA8BCEAggQQwACSw6KQMgSwEMACEACqEASDYtt4/QuLr3//+90pn2mcyAKhLgHYJp2tTHww9qljvd05LGFTbcu2Yl8gdNAJEnTMYj85Ff+utt1y7cw21YhfXMANAGCvdkyoEf/31105AltAZ7CTgn+u/V9t+L6j7Xfm6R4KqTBnt2rXLagTIlLtfH+pE4HfiB2scNDoolv3339/VUG32tcs/OFK5+JzvvPNOGz58eKVrw56bKU7dvKV1CFuzmQwAXoyfNGlSxS54n4Ra5ItB0MAQ9vMpkwEgzFjgr9fRCRMmTHBT+p33wWMAfPt/GSv+8Ic/uOu2xAAg9suXL3dHEGjIVHD33XdXGBG09iW6+84XOlYj3SjEWs9UF7921CFBhgQda1GIWhXjd1gd4eGP/Cj0/A1b7GXdT7yu0NMyHwQgUIYEMACUYVETmhIGgIQWnrQhAAEIJJwABoCELwDShwAEIJBAAhgAElh0UoZAFgIYAEIAFdsAEBS8q8sAoLR1nr12Y/t29jqj/KabbnI767XzPB8DgOaUaKxdvKlju+222yIDgBc4Na8MAKmCanDXftBooHbtEnzVkl6jY8eOdtttt2XsrFAoA4BfSxs3bkz7KjZp0sRxadu2rY0aNcodYxBmiohiAChUHbwBIBhPJqHZX5/p545Eeon16Ua+BoCgOcAfpaCjM9SSXwYMteHXulGbfplANPIxAOh4Bh1xoTqFDc8q23oN3puac7Z7w9Z6LgYAdT/wpqJC1CpOv8NyBECcqkWsEKh+AhgAqr8GRFAYAhgACsORWSAAAQhAIF4EMADEq15ECwEIQAACW04AA8CWM2QGCJQbAQwAIRX1QppEw+AZ4sFLvRgbPL9d34eJl/6+MDG1Og0APq4NGzY4QVy7s9WW/vHHH3ddAaIaAL7//nsbMmSI63Cg88Z///vfmwRYjUyt53PtAKAzy7t162ZqrR5mAMjWIUD3X3311Xbddde58+F1Fvwee+wR+k4XygDgz6OXuJ9LN4dCdAAoZB2iGgDUil87y9PVNJcfoIUwAOjIjZNOOsl1aJAZZeedd3Yt+Hv27Om6A6hNvkZUA4DmPeOMM2zGjBl26qmn2sUXX2xNmzZ1c6XGnW29BllEvTdsrUc1ABSiVrnUs1SuwQBQKpUgDgjEgwAGgHjUiSizE8AAkJ0RV0AAAhCAQPkRwABQfjUlIwhAAAIQyEwAAwArBAIQSCWAASBkTXjx96WXXjKdW65z5VPHrFmzTO3FJQCqfb4f1W0A0Hnyzz//vHXo0KEipnfffdcOOOAAa9++fUYRWp0ATjzxRPM7qT2HXOf0Z6zrOTIB7LDDDhUxFMIAIHOCdnFL0A07U33p0qWuVso9ndguAVfHAEydOjWjSF0oA0DYsQSZfgzddddddtxxx7m1peMBgkM56wiEYAv9sDgLWYeoBgAf/3nnnWdXXHFFXj9xC2EA0INlZOnfv7/r/iCjx9ixYy31aIWoBgDf1l+mmdRjKFLjzrZeg3Ci3hu21qMaAApRq7wKXE03YQCoJvA8FgIxJYABIKaFI+xfEMAAwKKAAAQgAIEkEsAAkMSqkzMEIACBZBPAAJDs+pM9BMIIYABIsy7UCl87fCUoz5kzx5o1a1Zx5ZIlS2zAgAFuF3HqLvLqMgAouHHjxpnON9cObIncauOvVvDalS9TgM4j98L4pZde6nbnSxytWbOmy80bAIJnqUeZ0wvPrVu3diJ9gwYN3Lz6fODAgS6WYGv+TKx0X9j3vi69e/e2efPmVXQYUFv2k08+2e677z678cYbndirTgFjxoyxww8/3J0pLh5BA4BMCv369QtdAYUyAGhyGUQmT57sdo4rp6233rrimWpV/9Zbb9kRRxzhPvPC7rbbbutY7bbbbu7zV1991Zkf9Je4xx9/vNvZrpHJAFCIOoQZAPzO9s2bN9uLL77odtf74Vvv//jjj+7IhaARZdOmTW5dSIxv2bJl2p/IhTIAKE516FBHBK3FL774wr0HrVq1qnh2OtF8wYIFzjwwcuRI1x1Da0fDGwC++uorl7sYawTfs2D3A28UEketS9VVQ/9DpvV7zDHHuOMJtnSta86oBoCotZIZSkyGDh3qmOjnnzqkqFuI3i+ZK5Tfm2++ab169bK99trL1OHEdwGp7t+CMQBUdwV4PgTiRQADQLzqRbTpCWAAYHVAAAIQgEASCWAASGLVyRkCEIBAsglgAEh2/ckeAmEEMACkWRcSK0877TS75ZZbrEaNGk7AVqtviVuvvfaa+0zGAImywVGdBgAvvK1fv96J/YpXAlzjxo2dGL777rtXGAB0frnOm2/Tpo27dvXq1U7Ma968eSXhOcqcYjZ8+HC7//77nSgo0fOVV14xifZ6vhe1O3Xq5JDlYwDQzmsxX7RokdWvX9/tiK9du7ZJsJXAK0FV4qREVY2JEyfatddeax07djSdfy4hXYK7/lv3NGrUKHQFFNIA8OmnnzrDyNtvv2077rijMx1IPJWAvHLlSpePb0sfbDEvXhJWJWSrNj169HBzHHbYYRkNAIWsQ5gBQLUcMWKEi1livj9GQdzr1Klj06dPd2YHDa0trbu1a9e6rhDKL6x7Q7Z3KOyoDH+PX0e+c4X/XM9SJ4UbbrjBfSTh+o477qho/6/P0onmXhz/17/+5Wq3ceNGVycda3HRRRe5Iy60pmSg0Rw6WuKbb75x+QUNAMH16t+1L7/80rHQu+aPsgh7F6Ku9agGAOUfpVY+xqCRyNdl1113rcgl7LNS+O0XA0ApVIEYIBAfAhgA4lMrIs1MAAMAKwQCEIAABJJIAANAEqtOzhCAAASSTQADQLLrT/YQCCOAASDDutAOZ+3S1W75ZcuWuSslcMoMIBFQre5Th8Rmic5hu8sluEt4l/Dct29fd6vfaRzcde93WGun8vz5890zcx0SimVcULwSkCWAjh8/3u0a1/DzKTcZGM4880xbs2aN25UuMV3xS7ANjlzn1D36jUZs/vznP5uE6J122sl1I9DnEhCDxxNkYqW50n2vHd2zZ892RxUodo22bduazjSXyBvcYa9rtQtbXRFkjBDLYcOG2WWXXVapq0MqX3UUGDx4sEkIVscHf867rtMfJNUZQp0VFEdwqMbimnoMg/JXS3x1WZAYrtGiRQsnKKtbQd26dSumETe1/5fIrJhlGhBTxaMd7TrH3j83XZyFqkPYmlWgMjXIBKAOGDLDqFOERHAZGySCK38dA6BjNH7++eeK9XXhhRda586dK3bUh63rsLqHvSf+Xn/9jBkzXBypa1dmFDFV9wuJ+cGR6V3TM5W/1pjMJtrhrvtT15S+U6cJGQJkgHn00UcrdZbwtVDNVC+tT+2QFx+tI3UXKMRaz5SLX7M6CmTu3LkVP1Oi1EodHfRzSzlm6gAgU4M6dMjoQweAXH9ycx0EIFBqBDAAlFpFiCdfAhgA8iXHfRCAAAQgEGcCGADiXD1ihwAEIACBfAhgAMiHGvdAoLwJYAAo7/qSHQQgAAEImBkdAFgGEIBAFAIYAKLQ4tpSJoABoJSrQ2wQgAAEIFAsAhgAikWWeSEAAQhAoFQJYAAo1coQFwSqjwAGgOpjz5MhAAEIQKCKCGAAqCLQPAYCZUIAA0CZFJI0DAMAiwACEIAABJJIAANAEqtOzhCAAASSTQADQLLrT/YQCCOAAYB1AQEIQAACZU8AA0DZl5gEIVBQAj33bmbjD//lUU8FfQiTQaAKCGAAqALIPAICEIAABEqOAAaAkisJAUEAAhCAQJEJYAAoMmCmh0AMCWAAiGHRCBkCEIAABKIRwAAQjRdXQyDpBM4burd13r1x0jGQfxkQwABQBkUkBQhAAAIQiEwAA0BkZNwAAQhAAAIxJ4ABIOYFJHwIFIEABoAiQGVKCEAAAhAoLQIYAEqrHkQDgVImcHT3lnZcr9alHCKxQSBnAhgAckbFhRCAAAQgUEYEMACUUTFJBQIQgAAEciKAASAnTFwEgUQRwACQqHKTLAQgAIFkEpAB4E83zrGdd97Z+vTpk0wIZA0BCGQkUHe7bWzvVg2sZdPtIQWBsiGAAaBsSkkiEIAABCAQgQAGgAiwuBQCEIAABMqCAAaAsigjSUCgoAQwABQUJ5NBAAIQgEApElixYoWNGDHCunbtatdff30phkhMEIAABCAAgYITwABQcKRMCAEIQAACMSCAASAGRSJECEAAAhAoKAEMAAXFyWQQKAsCGADKoowkAQEIQAACmQhgAGB9QAACEIBAEglgAEhi1ckZAhCAAAQwALAGIAABCEAgaQQwACSt4uQLgewEMABkZ8QVEIAABCAQcwIYAGJeQMKHAAQgAIG8CGAAyAsbN0EAAhCAQMwJYACIeQEJHwIQgAAEIhPAABAZGTdAoOwJYAAo+xKTIAQgAAEIYABgDUAAAhCAQBIJYABIYtXJGQIQgAAEMACwBiAAAQhAIGkEMAAkreLkC4HsBDAAZGfEFRCAAAQgEHMCGABiXkDChwAEIACBvAhgAMgLGzdBAAIQgEDMCWAAiHkBCR8CEIAABCITwAAQGRk3QKDsCWAAKPsSkyAEIAABCGAAYA1AAAIQgEASCWAASGLVyRkCEIAABDAAsAYgAAEIQCBpBDAAJK3i5AuB7AQwAGRnxBUQgAAEIBBzAhgAYl5AwocABCAAgbwIYADICxs3QQACEIBAzAlgAIh5AQkfAhCAAAQiE8AAEBkZN0Cg7AlgACj7EpMgBCAAAQhgAGANQAACEIBAEglgAEhi1ckZAhCAAAQwALAGIAABCEAgaQQwACSt4uQLgewEMABkZ8QVEIAABCAQcwIYAGJeQMKHAAQgAIG8CGAAyAsbN0EAAhCAQMwJYACIeQEJHwIQgAAEIhPAABAZGTdAoOwJYAAo+xKTIAQgAAEIYABgDUAAAhCAQBIJYABIYtXJGQIQgAAEMACwBiAAAQhAIGkEMAAkreLkC4HsBDAAZGfEFRCAAAQgEHMCGABiXkDChwAEIACBvAhgAMgLGzdBAAIQgEDMCWAAiHkBCR8CEIAABCITwAAQGRk3QKDsCWAAKPsSkyAEqp7Ad999Z4MHD7YPPvjAlixZYk2bNq36IHiirV+/3lGoX79+4mksXPK2zVq4Li2HbbepmXhGAIAABCBQKALf/7g57VR1t9va2u9a3wZ1+bXt0YLfnwrFPN08GACKTZj5IQABCECgFAlgACjFqhATBCAAAQgUkwAGgGLSZW4IxJMABoB41q2so968ebM9++yzNnXqVFu8eLFt2rTJ5dugQQPr3LmznXbaada3b1/beuutq4XDtGnT7KyzznL/XHXVVdUSQ6k/9Ntvv7WBAwc6A8DLL79szZs3L/WQyy4+/YXHgQce6N6TF154wdq1a1d2OUZJKJsBIMpcXAsBCEAAAoUhcMnwjtaxTcPCTMYsoQQwALAwIAABCEAgiQQwACSx6uQMAQhAINkEMAAku/5kD4EwAhgAWBclReCrr76y0aNH2wMPPGA1atSwfffd1zp06GAyBbzyyiu2bNkyF+9DDz1kgwYNKlrs1157rU2cONEee+wx69evX6XnXH755XbRRRdhAMhAHwNA0ZZmzhOvWrXKevbsadtuu609//zziTdhYADIeelwIQQgAIEqI7BXywZ22fH7VNnzkvggDABJrDo5QwACEIAABgDWAAQgAAEIJI0ABoCkVZx8IZCdAAaA7Iy4oooIbNiwwY466ihbtGiRHXnkkXbjjTdakyZNKj1dreUffvhhZwoo5o5m7ew/55xzim40qCK0Vf4YDABVjpwHZiGAAYAlAgEIQKA0Cdx/3kG2da0apRlcGUSFAaAMikgKEIAABCAQmQAGgMjIuAECEIAABGJOAANAzAtI+BAoAgEMAEWAypT5EfCi+zHHHGN33XVXtbX4V/QYAPKrob8LA8CW8ePuwhPAAFB4pswIAQhAoBAE7prUw+rUrlWIqZgjhAAGAJYFBCAAAQgkkQAGgCRWnZwhAAEIJJsABoBk15/sIRBGAAMA66IkCHz++ed20EEH2ccff2zPPfecderUKVJcOiJg3rx5rjX/ypUr3b3777+/E/J1DvpWW21VMd+nn37q2vvPnTvXfv75Z6tTp46dcMIJ7lqdV9+nTx/773//m/X5s2fPtpNPPrnSdcuXL7dJkybZk08+aZs2bXImBs03depUa9++fcW1yrdbt26uRbuOG1Dcf/7zn909++23n9188822zz6VW+Iqx8cff9x0BIHi1Gjbtq1dccUVrmOCz1FdEgYPHuy+/+tf/+riuffee61ly5b2xBNP2O677x6am+K45JJL7JlnnrElS5a4+3744Qe77bbbHB8NsZs8ebLdc889pufomIauXbvalClTKnHOZAD4/vvvTeyuvPJKW7NmjZujb9++dvXVV1dipOeJ59ixY10Lew11hBg3bpydffbZVqvWL8UCtb0/4IADbKeddrLFixdbo0aNKuV666232qhRo2zmzJl2+umnh3JIrY34Xn/99aa427Rp49ZJkLefRLGeddZZrkZaV4pBXST0PLXh9yMbZ//9s88+a++//77LdfXq1Va/fn274IILXP6KJbhmtMbFNFhbn0erVq1s/vz5bp37GqZb/9tvv32l9ySXWusGxTNr1iy3DtavX1+xLm655ZaidurI+pIGLsAAEIUW10IAAhCoOgIYAIrLGgNAcfkyOwQgAAEIlCYBDAClWReiggAEIACB4hHAAFA8tswMgbgSwAAQ18qVWdwLFy50QnmPHj3skUcesaAQmS1VieannXaaSWw85JBDnFj95Zdf2rRp05xgPWfOHHe0gMbatWutV69e9sEHHzhhVaL8q6++ahJbH3zwQdu4caPNmDHDCeCvv/66m0/CeXC88cYb7jsJ2JrDjwceeMCGDh3qRPzf/e53TozV3G+99ZYzAsigMGjQIHf5v//9b2dQaNCggX3zzTfu1/pOgvgLL7xgjRs3dkL8Hnvs4a7XnBJ+ZQzQvBK5161b51hpKPbDDjvM/bcX3/V97dq17d1337WBAwe6Z9x0001pDQAStiX4qg4PPfSQ9e/f3/7zn/84niNGjLDXXnvN+vXr557bsWNHZ1SQ4C52Gtddd5398Y9/rBSDOMus0Lx5c/d58JgHzalnvPfee078lxFABoXOnTu7a5ctW+ZMIRL6zz33XCf+i4nyUIeIsDWieFXrBQsWOBPGwQcfXFEf/53myGQy8bXZddddXf6KQ7WR4eHRRx91cQbXlB6g2g4ZMsR22WUXZy6R8eD222+3p556ykaPHm033HBDRUeLbJz1vYT+3r17uxxU62bNmjkRX+vgzDPPdPnJHKC4FJ/+0VqR6cEfm+HzkAHAv1PZ1r+vU5RayyxzxhlnuPdG61/mk6+++sq9jzKrDBgwINsrXCXfYwCoEsw8BAIQgEBkAhgAIiOLdAMGgEi4uBgCEIAABMqEAAaAMikkaUAAAhCAQM4EMADkjIoLIZAYAhgAElPq0k5UwrZ2emtHvXYyRxnacS0hWTutg0Lrhx9+6ERUieASqSWqSzjVtdrVfd5556V9TKYjAPx3QQOA/nJVxgKJ4xKJtbtfQ+KoxOJjjz3WCeYSuOvVq1dhAFDHA+3e1jUSeXW9dnZLOL344ovdjnwN7eYePny4i1ldA/xufwm7Ev6HDRtmd955p/vcGwCU829+8xsnQrdo0SIrUp9XmMDt59RO/LvvvtuJ3T4GmSUk8mqHub6X4JyuA4B2iWvnvZ6l3fJ+jldeecXxk+AvMV010054ien6tXbc5zrU7UA8ZArRzn3/jBUrVlj37t1tr732ymgy8cJ5am30fC/0B2vpu1eoQ0OQtcT6MWPGOCNA0IyQibOeEfw+yPq+++5zeWmN7Lvvvs70IcOBnqO1cf/99zuTgDeChBkAcln/UWvtOw2o48Fjjz1mO+ywQ66lCr1O75D+sqbQ441l79ujyzdb/Z3CO2AU+nnMBwEIQAACuRHAAJAbp3yvwgCQLznugwAEIACBOBPAABDn6hE7BCAAAQjkQwADQD7UuAcC5U0AA0B51zc22YWJ6greC5bBRCRQL1q0yInFEkNPOukkJ6CH7erWrvkbb7zRnn76aSf++vlOOeUUZxaoWbNmKKOoBoB0orMmV3v0I444wsXs4/DirHa36/NglwF1DVAHgWOOOcaJx5lGmMgbFHCDnQGyLQafs4wYEs6DLfZfeuklx1vmA80ZbGmvGkjUF0+ZECRGhxkA/GcyZrz44ou28847V4Tkd+eru4K+a926dYUBYPr06a77QfAYh0y5qOuATBUSorXbv2nTpu5ybzJRbn/4wx/STpGpNurWIAOJ/jJBZocOHTq4bgna9Z7aEUIP8J0t1MFAphONTJyD36udvo4Q8Hl7oV0xiJHMHX6oI8Jxxx1XKYZMBoBM6z9qrX1c6nKhDgQyAmzJkKnFd8rYknnC7m3UYm/rftJ1hZ6W+SAAAQhAYAsIYADYAng53IoBIAdIXAIBCEAAAmVHAANA2ZWUhCAAAQhAIAsBDAAsEQhAIJUABgDWREkQ8Lu9UzsAaNe2BNuffvrJxakd1hKQJbpKJPSC7NKlS23q1KmupX5wSKzWLmp/vY4GUBt7iexq768d9l26dPmFESCqAeD8889355+n263uv/cCeZg46+PW8QI6CqFr166VzhepFTEAACAASURBVG7X99plrnvffPNN++GHH+zrr7+2SZMmOSHat3lPt/s+W6Ez5ewF5nSdE/z36lCga8Ji0HEMOvZArfvV4l67/INj5syZ7mgFb+TQ0QDioHx1XIDE8Hbt2mU1AnhTiMwT2pHet29f18pfRwOoW4GE+z333DMtjky10U06EuHvf/97xZpS3VVf1UGdAYJj9erVLld1gPBmjkycdW+67zPV9eGHH3Y7/4MmhLA8cln/UWsd7FqhYxN0jITMK+oIkc+QCURHQhR6fLZuvX22uam1Pej4Qk/NfBCAAAQgsAUEMABsAbwcbsUAkAMkLoEABCAAgbIjgAGg7EpKQhCAAAQgkIUABgCWCAQgkEoAAwBroiQI+J352l3tW8CHBZYqvgbbtadLJNgxQNd89tln7kz5v/3tb+4WiZY33XSTE4r9buuoBoDUuFJjSe1wkIsBQGKyF/U1n3ZXSwhfs2bNL1JVx4BiGgDSdWjwgXgB+vjjj3dCd5hY7Y0NGzduTLvmdH69DABt27Z116xatcrt1pfxQ6Njx45222232T777JNx3fpjIVQXXf/OO++4DhAyIGRaX5o0qgHA1z5TQBMmTLBp06a5S6rTAJDL+o9aa82pYwjUYUFGCP3PproB6B2TaSPYLaI6f9gsXPK2zVq4rjpD4NkQgAAEIBBCAANAcZcFBoDi8mV2CEAAAhAoTQIYAEqzLkQFAQhAAALFI4ABoHhsmRkCcSWAASCulSuzuH3b9u+++y7jDu1UoV074Pv06WNr1661l19+2Zo3b54zmQ0bNjhxWDu0tUNcorG6AmhENQCMGjXKbr311opd4alBpHYIiGoAWLZsmWvBLzH1lltusV69ejmRNdMRAGIahUmmnH2HhrA298o1ddd4mAHg/ffftwMOOMCJ+0FjQy4FU5t57Qq/7rrrrGHDhq61/x577JH2Vp0jL1OE1pPa5et5OtrAd2DI9MxcDQDqLqBuEr62vstEtnyq2wDg40u3/qPWOpivjAAycIwfP960ZvVv1SzX4xuysduS7zEAbAk97oUABCBQPAIYAIrHVjNjACguX2aHAAQgAIHSJIABoDTrQlQQgAAEIFA8AhgAiseWmSEQVwIYAOJauTKLO3iO/MiRI+0vf/mLE7hTR6oBQEcDDB061LXKf/rpp90u76hDnQBOPPHESu3ToxoA/PnyvgV+MIbvv//ejjjiCGds8O3toxoA/PypLfirygDgz7I/8sgj7d5777VatWpVpBisneqgVvRhBgBv1tBRABLlW7duHalUeo52lOuoh1zEdh3voHb0MnnMnTvX1Fo+l+d6po0aNXKdB/RvP3wOMjO88MIL7kiC1OMPsiVVKgYAH2fq+o9a67B83333XWf2aN++fWSzRzZ++X6PASBfctwHAQhAoLgEMAAUly8GgOLyZXYIQAACEChNAhgASrMuRAUBCEAAAsUjgAGgeGyZGQJxJYABIK6VK8O4P/roI7cDX+KhWslff/31Vrdu3YpMJQAfd9xxdvfdd1cSgCVIDxs2zAYMGGD33XdfpbPHdea5BM3Bgwe7M+cvvfRSq1evnmsrX7NmTTe3F0DVol2t2jUy7YIOa5Hud+jLkPDEE09Y586d3TyKWQL06NGjXXxz5sxxu/jzNQAEDQaaW+32Tz75ZDvwwAOLegSAOiyo68CKFStcDkcddVRFXZ588klncGjVqpU7pkBt/NOdV+9F+TPOOMN1WQiaPNSx4K233nJzieOYMWPs8MMPt0GDBrkd5EEDgN99n+k1eOmll1zXhF//+teOt4wJd9xxRyXzQtj9wWMlevbs6cwD6jrgecsscuihh9qDDz7oaum7V/z444/OMNChQ4eKabUjXnzUraBly5bu8+o0AOSy/qPWWkYIGVRmzJjhOGl4A8Dee+/tzDl16tSp9p9YGACqvQQEAAEIQCCUAAaA4i4MDADF5cvsEIAABCBQmgQwAJRmXYgKAhCAAASKRwADQPHYMjME4koAA0BcK1emcUtg1i5zndleo0YN23fffZ2gqnblavsucVKfL1q0yIm7GhKbhwwZYgsWLHCCrARjifxvvvmmvfbaa24OibANGjRwbfrVrr9NmzauRfzq1avt2WefdUcHaHf+brvt5ub04rFEX5kHPv74Y2cekPAbZgDQdWpRf/bZZ7v4NLfmevXVV52oLRH60Ucftb322svNH9UA8N5771mPHj1Mre3Vyr5Lly5O/Je5QUPf+bb66cT3bEsmmzA9b948x/nnn392TPfZZx9btWqV47fddtvZAw884Pj4mgwcONCJ48FjCLT7X0aIt99+23bccUfXQl/dBLQzf+XKlc5Y4DsMTJw40RkxOnbsaPvtt18FS/23ah3cmR+Wm+eg+DTuuece1y0i2/C1kXi/efNm++abb9ya0jEEmqt+/fqVTB6ab/r06SZTg4Zqv/vuu7u1KqOC1kawO0U2zum+z1TXhx9+2Bkcgkc0hK2xXNd/lFqrblp/npMYKB51vpDhQqadUhgYAEqhCsQAAQhA4JcEMAAUd1VgACguX2aHAAQgAIHSJIABoDTrQlQQgAAEIFA8AhgAiseWmSEQVwIYAOJauTKOW8KhdlfPnDnTtW2XEKsh0V4CsXbTe6HeY9A9s2fPNu3iVycBDe1El/h45plnOoFfQ4KudrDrszVr1rgd6H369HFCs0RbPyTa3nTTTaYd9+vXr7cWLVq4ncwyI/juANrxPG7cuEr3qM2/TAASvTUkFp900kl27rnnWuPGjSuulZjcrVs3t2s+dYe0/qCqHf1qoa7d53739PLly534r2do7L///nbhhRc644G6Gfh5dO69TAsS35csWWJNmzbNabX4vDLtrlcMZ511lj3++OPOCCB+w4cPtwsuuMDVx49MMeh/RnSUgTovSCTXEN/f//73Lj/f9UE1nTVrlk2ZMsXVQBzU6eGyyy6zZs2a5ZSTanjqqae6+WUy2HnnnbPeFxTOb7nlFpeb6qB8VRfNqdb2waH1orpovcg84tlobalG6gihLgYa2Tin+z4TUxki+vfv79a/72IRtsZyXf+KM9da+2uDa1MdD3T8gsw8Pu+s4It8AQaAIgNmeghAAAJ5EsAAkCe4HG/DAJAjKC6DAAQgAIGyIoABoKzKSTIQgAAEIJADAQwAOUDiEggkjAAGgIQVnHQhkCQCMipIGJe5QEdK5CJGZ+rOkCR25ZYrBoByqyj5QAAC5UIAA0BxK4kBoLh8mR0CEIAABEqTAAaA0qwLUUEAAhCAQPEIYAAoHltmhkBcCWAAiGvliBsCEMhI4KeffrIRI0bYfffd51rx9+3bNydiGABywhS7izAAxK5kBAwBCCSEwN1n97DtflUrIdlWfZoYAKqeOU+EAAQgAIHqJ4ABoPprQAQQgAAEIFC1BDAAVC1vngaBOBDAABCHKhEjBCAQmcDSpUtdy/62bdvaE088YfXq1ctpDgwAOWGK3UUYAGJXMgKGAAQSQGDXJnVs5tguCci0+lLEAFB97HkyBCAAAQhUHwEMANXHnidDAAIQgED1EMAAUD3ceSoESpkABoBSrg6xQQACeRNQy/9x48bZZZddZhdccEHO83z++efWrVs3a9Wqlc2fP9/q1KmT871cWLoEMACUbm2IDAIQSC6BUwe0tUM77ZxcAFWQOQaAKoDMIyAAAQhAoOQIYAAouZIQEAQgAAEIFJkABoAiA2Z6CMSQAAaAGBaNkCEAAQhAIBoBDADReHE1BCAAgWISaLD9NnbkAS1sUJdfF/MxzG1mGABYBhCAAAQgkEQCGACSWHVyhgAEIJBsAhgAkl1/sodAGAEMAKwLCEAAAhAoewL/eHOZjZ94jnXo0MHOOeecss+XBCEAAQiUKoFaNbeyXRrTXaeq6oMBoKpI8xwIQAACECglAhgASqkaxAIBCEAAAlVBAANAVVDmGRCIFwEMAPGqF9FCAAIQgEAeBFasWGEjRoywrl27mo6HYEAAAhCAAASSQAADQBKqTI4QgAAEIJBKAAMAawICEIAABJJGAANA0ipOvhDITgADQHZGXAEBCEAAAjEngAEg5gUkfAhAAAIQyIsABoC8sHETBCAAAQjEnAAGgJgXkPAhAAEIQCAyAQwAkZFxAwTKngAGgLIvMQlCAAIQgAAGANYABCAAAQgkkQAGgCRWnZwhAAEIQAADAGsAAhCAAASSRgADQNIqTr4QyE4AA0B2RlwBAQhAAAIxJ4ABIOYFJHwIQAACEMiLAAaAvLBxEwQgAAEIxJwABoCYF5DwIQABCEAgMgEMAJGRcQMEyp4ABoCyLzEJQgACEIAABgDWAAQgAAEIJJEABoAkVp2cIQABCEAAAwBrAAIQgAAEkkYAA0DSKk6+EMhOAANAdkZcAQEIQAACMSeAASDmBSR8CEAAAhDIiwAGgLywcRMEIAABCMScAAaAmBeQ8CEAAQhAIDIBDACRkXEDBMqeAAaAsi8xCUIAAhCAAAYA1gAEIAABCCSRAAaAJFadnCEAAQhAAAMAawACEIAABJJGAANA0ipOvhDITgADQHZGXAEBCEAAAjEngAEg5gUkfAhAAAIQyIsABoC8sHETBCAAAQjEnAAGgJgXkPAhAAEIQCAyAQwAkZFxAwTKngAGgLIvMQlCAAIQgAAGANYABCAAAQgkkQAGgCRWnZwhAAEIQAADAGsAAhCAAASSRgADQNIqTr4QyE4AA0B2RlwBAQhAAAIxJ4ABIOYFJHwIQAACEMiLAAaAvLBxEwQgAAEIxJwABoCYF5DwIQABCEAgMgEMAJGRcQMEyp4ABoCyLzEJxoXAm2++ab169bLevXvb3Xffbdtss01cQifOAhP46aef7PTTT7fZs2fb4sWL7cADDyzwE5I33fOv/tPOveQqa/f//p+NPfXU5AEgYwhAAAIQSCSBdV98YevXb7CmzZraDjvskEgGxUq67rZb2292rlus6ZkXAhCAAAS2gAAGgC2Ax60QgAAEIBBLAhgAYlk2goZAUQlgACgq3vKc/PPPP7du3bpZq1atbP78+VanTh377rvvbPDgwfbBBx/YkiVLrGnTplWSvP5QJ3F0yJAhTizNZ1x77bU2ceJEe+yxx6xfv375TLHF92zatMmGDx9uTz31lD3xxBPWuXPnnOccNWqUzZkzx55//nnr0KFDzvcFL1ywYIH179/fpk2bZhMmTMhrjnxuKkTs+Ty31O9RLQ8++GA74YQT7IYbbrCtt966SkMux7osXPK2zVq4rko58jAIQAACEIAABMqbQNP629rIQ3azru12LO9EyQ4CEIBAzAhgAIhZwQgXAhCAAAS2mAAGgC1GyAQQKDsCGABSSjpz5kwbP378Lwrdpk0bJ9COGzfOGjVqVHYLIUpC//73v23//fd3BoBHHnnEtt9+e/v2229t4MCBzgDw8ssvW/PmzaNMmfe1r7/+uvXo0cOOPvpou/322/Oa56qrrrJzzjnHHnroIRs0aFBec2zpTRL+JcBfccUVdtZZZ9lWW22V85QSiefOnWvPPfecderUKef7ghc+/PDDdthhh9mVV15pZ599dl5z5HNTIWLP57nVdY8MFqqv/tG6Cxvff/+9M7SsXLnSGUJatGhR5eGWY10wAFT5MuKBEIAABCAAgcQQmDm2i+3apE5i8iVRCEAAAqVOAANAqVeI+CAAAQhAoNAEMAAUmijzQSD+BDAApNTQi8GHHHKItWzZ0n27du1aW7hwodvlrp24d911lxOco4i08V8q/5cBBoDCVvM///mPDRs2zK2vBx54wBkqooxCiLUYAKIQz3xtpo4Sl19+uV100UUZDQDPPPOMDRgwwO655x5nyqiOUYg1VR1xZ3omBoBSqwjxQAACEIAABMqHwOHddrWRB+9WPgmRCQQgAIGYE8AAEPMCEj4EIAABCEQmgAEgMjJugEDZE8AAkFLidLvBN2/ebH/7299szJgx7o7HH3/cZBJI4sAAUFpVL4RYiwGgcDUthY4SW5pNIdbUlsZQ6PsxABSaKPNBAAIQgAAEIOAJdGzd0C45riNAIAABCECgRAhgACiRQhAGBCAAAQhUGQEMAFWGmgdBIDYEMACklCqTePff//7Xrr76atcivUuXLu6s9nr16sWm2IUKFANAoUgWZp5CiLUYAApTC82CAaBwLAs5EwaAQtJkLghAAAIQgAAEggQ6tGpok0dgAGBVQAACECgVAhgASqUSxAEBCEAAAlVFAANAVZHmORCIDwEMACm1yibeffnll27n/z//+U97+umnrXv37hUz6Ozu2bNnu3PU16xZYzVq1LC+ffs600D79u0rPWn58uU2duxYe/75593nTZo0sXHjxjlzQa1atdxnmu/++++3KVOmuPPANfbff3+75ppr7IADDqiY7/PPP7du3bpZz5497YILLrDjjz/ezdu1a1eTsPvTTz9l/L5Ro0amDgfz5s2zSy+91JYtW1YR08iRI+3888+3unXrVjwvqgHAc9H55x999JGbR+eaT5w40UaNGmXbbrtt1jdG5gu1x1csYqF7xOrggw+2Pn36uCMZbr/99l8w1lnr6tbw888/20477WTnnHPOL56ZreZ+0iBntXJXLOoKobkPPPBAV/vf/OY3bl2oluJYv359VxP9WsdHBEdULp999pldeOGFLs9NmzbZfvvtZzfffLNNnz7d5s6da88995x16tTJPWLBggXWv39/E/MJEyZUem5Yi/pMBgCt1UmTJtmTTz7pnqs8xHzq1Km/WNfpChkldr/2c32Xwp6pOMXmT3/6k3sXU8fJJ5/s6uWHcsxlrXz66adu3Yq36l6nTh2TAUNr6OWXX3ZctFazDT1bMQRHrpyD61C11JECf/7znyutiX322SdbCO77qHXJadISvQgDQIkWhrAgAAEIQAACZUAAA0AZFJEUIACBsiKAAaCsykkyEIAABCCQAwEMADlA4hIIJIwABoCUguciBkvMvf766yuJqxs2bLCjjjrKFi1aZCNGjHDi63vvvefEfxkB1C2gc+fO7mkShg866CAn9J977rlO/Ne53xLW77rrLncGvOYbOnSoE6/33Xdfk6C3atUqe/bZZ52ovHjxYveZhhfkmzdvbl999ZX98MMPzpigOSQW//jjj844kO57ifvK6aabbnLC+qBBg6x27dpORP7iiy9s7733tkcffdR22WWXSs9r1aqVPfLIIy7eb7/91gYOHGgffPCBE0L1LI1gHjvuuKP169fPdOa9BGcJ4Pr1nDlzsp57LyH7zDPPdOLz4MGDXU56tuLduHGjYx40AMjMMGTIEBezBFuZHPT9U089ZaNHj7YbbrihQpDPpeZBzg0aNLBvvvnG1q1bZ4cffri9/vrrrqYyeSgfibIdOnSw3XbbzebPn++E2RtvvNEZPvyIykXCs4wn77zzju2xxx6uA4XWgnirVhpBA0AmQT8s33TXy3Shdagcfve739nuu+9ur776qr311luOnzhrvWQaUWOP8i6FPdd36pDZQwYRCfRakxLJtda1fmTMUV4aua6VtWvXWq9evRxzmU9Ub7FQHR588EG3DmfMmGFLlixxa0L1atmyZaUQ33jjDfedTEKaw48onP377tehfq0ayOjwwgsvWOPGjd3PE62TQtYl7r83YgCIewWJHwIQgAAEIFC6BDAAlG5tiAwCEEgmAQwAyaw7WUMAAhBIMgEMAEmuPrlDIJwABoAULrmIwf6a008/3WbOnOlmmDVrlunX+k47ibfaaiv3+SuvvOJEQwn+Ehol1vod2Pr1kUceGVoZ/WHljDPOcPP67gESNvW8P/7xj3bFFVfYeeed5+71guDHH39svXv3ds8JHk2Q7XuJj9pBrxi1s7lhw4ZuXgn0yunWW2+1iy++2C655JJKz8vFAOBZabezTBN+t7+MCnqmdsvfc889FWJsGAwJrtph/91331UyUqxYscKZDt5//33X9cAbALRDWrmoq4EEf3Ub0JCIPWbMGHeddrNLHNbIpeapnNVtwbOSYC0BVl0XZPaQCHzaaae5NaDP9Bx1Y/BmieAzc+Ui9pMnT65kXlA+Wgf6fLvttiu4AeCTTz5xa1dGBxlA1GVCQ+tQpo1jjz3WdSHIdhRG1NijvEuZ1osMGJ65YtZOefF67LHHnAFAI8pa8V0Vgu9e2PMzrSf/XdAAEJVz8H3We6FaNGvWzNVFOao7RfB9TfebX9S6xP03UQwAca8g8UMAAhCAAARKlwAGgNKtDZFBAALJJIABIJl1J2sIQAACSSaAASDJ1Sd3CIQTwACQwiUXMdhf40Vnv/v9ww8/tBdffNF23nnnilm1212dAbTzV9+1bt26wgCg1u3aee/NArksUu0e7tGjR6WW914Q1A/5YGcAP1+m73U8gHbP33fffZWEUX/v0qVLnfguMVWiuXYd53oEgITxQw891LXslxC+5557VkpR3Q3UKUEmiHvvvbfi6INUDg899JDbtS1RXSaCIC8ZCNR2XWK0NwD461N3WWvehQsXuuvVeUFCrkYuNdd1Pm91blCnh+Dubm/qUKt8PdfH+PXXX7vnafe474wQlYvWkIwO+gNsKkeZANTpQLUpdAcA1WTYsGGh3GUOOeKIIxyH1KMwgvXz70ausUd9l8LeGV9jtf8P7rIP+zzKWvEGgFNOOcV1kKhZs2boKxvVABCVc6Z1qI4E6tRwzDHH/OJIjC2pSy4/m0r9GgwApV4h4oMABCAAAQjElwAGgPjWjsghAIHyJIABoDzrSlYQgAAEIJCeAAYAVgcEIJBKAANACpFcxGB/jd8JrBbnarGvVvg67923ZPdTa9e+hHsv0OpoAIn4EvIkvqtVebt27UKNABJ4ZSxQi3mJ9atXr3bPCAreYYJ8MK1M33uBWtdIoPZt/v39/nvl6A0MuRoAtDP/gAMOcOYB7breYYcdKtH23+uZ3lwQ9op63nfeeacNHz680iVhhogpU6bY+eef786t1w714Ajjl0vNNUcmjula6IcdjRCViwwAWl86KiKMk1rcqxtBoQ0AYiiW6TpV+O/D6uKZe2a5xh71XQpbL16oTzWAhBkAoqyVL7/80h3xIJFd7f21g15HMaQaAaIaAKJyzrQO/fugjhM6fqJOnTqhv+tFrUtV/tb52muvuXVX6LH2yw32hTW3dr1PKvTUzAcBCEAAAhCAQMIJYABI+AIgfQhAoOQIYAAouZIQEAQgAAEIFJkABoAiA2Z6CMSQAAaAlKLlIgZr1752ot90002m3cBedNMZ4OmGBFAJtG3btnWXrFq1yv7whz+4FvUaHTt2tNtuu8322Wcf92u185awqvm12zp1BFveb4kBwN+r+f0O9eCzvIAt0dMLzLkaADwXifDB9vd+/mzP9teNGjXKHUOg3dqp582HGQAkiP/973/P+DpOmDDBpk2b5q7Jpea6rlAGgKhc1D1AXRh++9vfhnIslgHAcwzjHuQW1mnBw9cfuqPEns+7lFpof2SEOk48+OCD7tiJYHt8CeOHHXaYuy3qWvnss89c94i//e1v7v5dd93V/RzQkQK+60NUA0BUzrkYANK9c/nWpSp/b9PPitT3vFDPb9Rib+t+0nWFmo55IAABCEAAAhCAgCOAAYCFAAEIQKC0CGAAKK16EA0EIAABCBSfAAaA4jPmCRCIGwEMACkVyyYG+x3xy5cvrxDE/Y5uifthQnemRaEzyK+++mq77rrrrGHDhvbMM8/YHnvs4YwBEhX33ntv++tf/2p77bWX22mc6QiAVq1aZRTaw77X83W2u7oLhBkAwjoE5GoAyCb+ZtsJ77lF7QDgd1SnE65T65Gt5v76QhkAonKRCaM6OgBkMl6ISbad67om6k7zLXmXfJ1++OEHO/HEE+2ee+5xO/UlsOu9mj17tvv1Aw884Lp1BHPIda34Z+gYBxl21I1DHRp0nIXm1ohqAIjKuRAGgKh1qcrf2L766ivX8aTQ47Wlq+3hpT9Z3aatCz0180EAAhCAAAQgkHACGAASvgBIHwIQKDkCGABKriQEBAEIQAACRSaAAaDIgJkeAjEkgAEgpWjZxGDtylfbfp1t73cXh7XJj7IWtDtZxwBMnTq1Ype77zKQ2n690AYAiZdHHXWUay0fdpb70qVL3Q7uDh06VJgLcjUArFu3zp1HLkHPHx8Q5CLRtH///k6glZjqd1CnsrvrrrvsuOOOs9NPP910nEJwKOY+ffpUOhLBX3/eeeeZjmnINrLV3N9fKANAVC7r1693OUocf+GFF9xxEX7oiIghQ4a4+oUdAXDyySc74duPsLWm78KOMLj55ptt7NixFsZRXSmOOOIIe/755ys9N5W1fzdyjX1L3yU9XwL/McccY//zP/9jb775pr3zzju29dZb2+9//3u79NJLrW7duhVhRl0rqfmpE4DMBsEuCFENAFE5F8IAELUu2d6hOHy/cMnbNmvhujiESowQgAAEIAABCMSMAAaAmBWMcCEAgbIngAGg7EtMghCAAAQgkEIAAwBLAgIQSCWAASCFSDrxbvPmzXbffffZ6NGjbZtttrEnnnjCOnfuXHG3zgOfPHmynXHGGW4HsARHP9SS/K233nKCqXbajxkzxg4//HDX5lqid1CUfeyxx9w5494AEDxfXWKvBG09p1BHAChGtTA/9dRTrXfv3u6893r16rnQv/vuO5OArLxvvPFGJwZr5GoAUF7iMWPGDMfthhtuqOCiVupioKMFgrunw15Rb0JQK3eJ3Lvttpu7TPfKvPDJJ59U4uFbwP/444+uk4LMC36IocRydVlo2bKl+7iqDQBRueh6mR/ETzvOJWJr3UiE1y58dY/YbrvtKgnxK1assO7du1v9+vVt0aJFLlfNc/vtt7ua/vzzz5WOVAgzAGgX9kEHHeTWbHC9ax4ZNlTTAQMG2Jw5c1yb/bCRT+y5vkvpfpxfe+21dvbZZztTg4w66Ywluj/KWhF3tQxmaAAAIABJREFUvRs6ukPdODS8AUDHSehYCQ09f+LEiZVMAT5Wv9aChoGonAthAMinLgsXLnSGnaFDh7r616pVy5599lnX+UA/y/SzSutApotevXq5riWqgf95Ut2//WIAqO4K8HwIQAACEIBA+RLAAFC+tSUzCEAgngQwAMSzbkQNAQhAAAL5E8AAkD877oRAuRLAAJBSWS/QSdTyArHOYJf4JUFcu4fvvfdeJ9IHx6effurE0Lffftt23HFH970EMu18X7lypROqdZ8+kzgokbBjx46ms7olZMsgoP9esGCBNWrUyO2sPvjgg6127dp21llnWfPmzW3WrFmmP8RIvCukAUDtzBWfhGIJxtptrucqli+++MLtppbg59um52oAEJ+PPvrICYTvvvuu7bTTTi4ndR2QMCgBe9KkSc7UIC7pRlAwl8AosVFHF0h87NGjh2OuM90lbvsxffp0Zz7QUBeC3Xff3VRHGSw0X7DbQVUbAPLh4kVidQ/QutHREKqPDA0yOGgNBTsASLSXaUDmDr8exUnrR+vsH//4R1YDgDjpeAqJ6TVq1HAcZb7w6/XXv/61Pfroo07ozTSixh7lXQp7rswl6tKhd9YPxa93SOzUaaN9+/aR18qtt95qatffpk0bx2L16tVuDWreoDHlpZdecsYJ8Rs8eLB9/PHHzrQhM0KYASAq50IYAJR81Lr42JW7P+rEG0d23XXXiiNEwj4rhd9AMQCUQhWIAQIQgAAEIFCeBDAAlGddyQoCEIgvAQwA8a0dkUMAAhCAQH4EMADkx427IFDOBDAApFRXLebHjx9f6VOJh9oxrlb12vUcbCEevFA/ZCVma1ewxGaNFi1auNbj2j3v75PwLTF/ypQppvbuderUsWHDhtlll11mzZo1c/d5kVqdACTUKYa+ffu6XcbqINCzZ8+K1u4Sw7t162atWrWy+fPnu/mCI9v3ulYxqVW8diavWbPG3d62bVu3w1w7foMdDcLmkzlCYqd2VC9ZssSaNm1aEYLn8pe//MXlq6Ez7S+++OKsO7T9JBK6VZvLL7/czSFR+6KLLnLPlNga5OH5yUSh9vUSZLXjXTnI3HDhhRe67g1+Z7jfse27L6R74TNxlBiv3dHBneCap5BcVq1a5QRo5aWh9aDuChJjtWtenwe7HejZ6higzgHiJ+H/mmuusW+++caZKCTeeyNLuvi1DjWvTAAvv/yye65MIieddJKde+651rhx45x+PkaNPdd3KezhEqBlaJFZRF0mfvWrX5k6eLzyyivuXVIHD5kDdLRFlLWiOdTt4Mwzz3TviF9PWj8ymPghZjJeaO1prepngN5L1cavNdVN73bwnlw5Z1qH+ksO5XXAAQfY3Llzf/GzIJVXlLqom4bW3PDhwzN2ANA6UTeRTp060QEgp7eDiyAAAQhAAAIQiDsBDABxryDxQwAC5UYAA0C5VZR8IAABCEAgGwEMANkI8T0EkkcAA0Dyak7GEChbAuouIfH/mWeescWLF1uXLl0q5epb9gdb8JctDBKrRIAOACwICEAAAhCAAASKRQADQLHIMi8EIACB/AhgAMiPG3dBAAIQgEB8CWAAiG/tiBwCxSKAAaBYZJkXAhCocgLffvutDRw40N577z3XsWCXXXapFIM6b/ijEU455ZQqj48HVh8BDADVx54nQwACEIAABMqdwAHtm9hZR+9Z7mmSHwQgAIHYEMAAEJtSESgEIAABCBSIAAaAAoFkGgiUEQEMAGVUTFKBQNIJqP2+jobQURE6tuP444+31q1b24YNG9xRCf/7v//r2tPPmzfP6tWrl3RcicofA0Ciyk2yEIAABCAAgSolcOqAtnZop52r9Jk8DAIQgAAE0hPAAMDqgAAEIACBpBHAAJC0ipMvBLITwACQnRFXQAACMSKwefNmJ/DLBLBs2TL7+eefXfRt2rSxMWPG2NixY61u3boxyohQC0EAA0AhKDIHBCAAAQhAAAKpBDq2bmiXHNcRMBCAAAQgUEIEMACUUDEIBQIQgAAEqoQABoAqwcxDIBArAhgAYlUugoUABCAAgXwI5GoA2KXxdvlMzz0QgAAEIACBkiSwadNPtnnzT7b11ttYzZo1SjLGUgzq03Ub04a1da0aVr/ONtakfm3b9zeN7Yhuu5ZiCsQEAQhAINEEMAAkuvwkDwEIQCCRBDAAJLLsJA2BjAQwALBAIAABCECg7AmsWLHCRowYYV27drXrr7++7PMlQQhAAAIQgIAIfPLJJ7Z27Vpr1aqVNWzYECgQgAAEIACBRBDAAJCIMpMkBCAAAQgECGAAYDlAAAKpBDAAsCYgAAEIQKDsCWAAKPsSkyAEIAABCIQQwADAsoAABCAAgSQSwACQxKqTMwQgAIFkE8AAkOz6kz0EwghgAGBdQAACEIBA2RPAAFD2JSZBCEAAAhDAAMAagAAEIAABCDgCGABYCBCAAAQgkDQCGACSVnHyhUB2AhgAsjPiCghAAAIQiDkBDAAxLyDhQwACEIBAXgToAJAXNm6CAAQgAIGYE8AAEPMCEj4EIAABCEQmgAEgMjJugEDZE8AAUPYlJkEIQAACEMAAwBqAAAQgAIEkEsAAkMSqkzMEIAABCGAAYA1AAAIQgEDSCGAASFrFyRcC2QlgAMjOiCsgAAEIQCDmBDAAxLyAhA8BCEAAAnkRwACQFzZuggAEIACBmBPAABDzAhI+BCAAAQhEJoABIDIyboBA2RPAAFD2JSZBCEAAAhDAAMAagAAEIACBJBLAAJDEqpMzBCAAAQhgAGANQAACEIBA0ghgAEhaxckXAtkJYADIzogrIAABCEAg5gQwAMS8gIQPAQhAAAJ5EcAAkBc2boIABCAAgZgTwAAQ8wISPgQgAAEIRCaAASAyMm6AQNkTwABQ9iUmQQhAAAIQwADAGoAABCAAgSQSwACQxKqTMwQgAAEIYABgDUAAAhCAQNIIYABIWsXJFwLZCWAAyM6IKyAAAQhAIOYEMADEvICEDwEIQAACeRHAAJAXNm6CAAQgAIGYE8AAEPMCEj4EIAABCEQmgAEgMjJugEDZE8AAUPYlJkEIQAACEMAAwBqAAAQgAIEkEsAAkMSqkzMEIAABCGAAYA1AAAIQgEDSCGAASFrFyRcC2QlgAMjOiCsgAAEIQCDmBBYuedtmLVxXkUXPDs1inhHhQwACEIAABP6PwPv//tbqb7+NNdh+G9ul8XbWrX0T26nhdoYBgFUCAQhAAAJJJIABIIlVJ2cIQAACySaAASDZ9Sd7CIQRwADAuqhWAt9++6398MMP1rBhQ9tqq62qNZZCPVx/0DzwwANtyJAhNnv27EJNyzxmtn79esehfv36Befx+eefW7du3axVq1Y2f/58q1OnjnvGpk2b7Ouvv7YGDRrY1ltvHfm5Udf4qFGjbM6cOfb8889bhw4dIj8v6g0LFiyw/v3727Rp02zChAlRb4/N9akGgNgETqAQgAAEIACBPAmMP7y97dZgk61du9b9/43+f5sBAQhAAAIQSAIBDABJqDI5QgACEIBAkAAGANYDBCCQSgADQALXhP4SsHv37vbuu+9Wyr5JkyY2cuRIO//8861u3bpFJ+MF1w8++MCefPJJO/jgg4v+zKp4wOuvv249evSwo48+2m6//faqeGQinuGNFRLhX3jhBWvXrl1B8/73v/9t+++/v/sL8kceecS23357N78E+VtvvdVOP/10mzlzZqRn5rPGTzjhBJs7d64999xz1qlTp0jPy+fihx9+2A477DC78sor7eyzz85niljcgwEgFmUiSAhAAAIQKCCB2tvUtMuGtLT/7+t1GAAKyJWpIAABCECg9AlgACj9GhEhBCAAAQgUlgAGgMLyZDYIlAMBDADlUMWIOXihc+PGjTZw4EC3q3nDhg1OhNcO63322ccef/xxkyGgmOPLL7+0vn372nvvvWeLFy92z811lPKu5XI0AFx77bU2ceJEe+yxx6xfv365lqmg161atcp69uxp2267rdsd37x584LOn84AIFH86quvdv+IQZSRzxrHABCFcO7XYgDInRVXQgACEIBA+RA46aDmtnOdjRgAyqekZAIBCEAAAjkQwACQAyQugQAEIACBsiKAAaCsykkyECgIAQwABcEYr0nSCZ0yARx11FG2aNGikt8NXMq7lsvRAHDVVVfZOeecYw899JANGjQoXgs+x2jTvRc53l6wyzAAFAxlpYkwABSHK7NCAAIQgEBpEziqy47WvvGPGABKu0xEBwEIQAACBSaAAaDAQJkOAhCAAARKngAGgJIvEQFCoMoJYACocuTV/8BMQucDDzzgTAD6595777VatWpVf8AhEWAAqNqyYACoOt4YAIrDGgNAcbgyKwQgAAEIlDYBDAClXR+igwAEIACB4hDAAFAcrswKAQhAAAKlSwADQOnWhsggUF0EMABUF/lqfG4mA4AX1vv372/z5s2z2rVrV0S6fPlyO+uss9zxAD///LPttNNOble4zkhXW3Y/Nm3aZDfffLP96U9/sjVr1vwi05NPPtlmz55t3333nQ0ePNg++OADW7JkiTVt2tRd+/3339usWbNsypQp7kiCGjVqWNeuXe2WW25x33fv3t2++uqrX8w7bdo0mzBhgvlz19Uu/oILLrDjjz/etYzXHMqvUaNGtnnzZpffpZdeasuWLXNz6ciDkSNH2vnnn29169bNWqH//ve/JsOErl+5cqVjoHbxBx98sPXp08eOPvpou/322yvNkyvDdA9XG/wzzjijogbB63bYYQeXZ4cOHVx+qtPll19uL7/8srusbdu2dsUVV9iRRx5pW221VcWtn376qWttr3PnVdc6deqYRGiJ/rpXuSjX1BE8DkA1U01Vg48++shd2qJFCzdv6vpQbHPmzLEzzzyzYn3sscceNnPmTOvVq1da7r6urVq1svnz57s4/RrSTffdd5/ddtttFeumTZs2dv3117tjJoL56toXX3zRPV/5aX0pxnHjxpnWveZ/5JFHbPvtt3expB5/oJz0mfLVWg4OtfxXDuLxwgsvuBjD1rju+eyzz+zCCy90a0TvzH777efem+nTp7taPPfcc9apU6fQGILPVOzi6Wvvv9N7fs011zgmeo901Ifqetlll1mzZs0qpshkpsl1vWZ6Z9u1a5f1XaqKCzAAVAVlngEBCEAAAqVGAANAqVWEeCAAAQhAoCoIYACoCso8AwIQgAAESokABoBSqgaxQKA0CGAAKI06VGkUmQwAl1xyiU2ePNkuvvhi03/7IbF8yJAhtssuuzhRVyK6hMunnnrKRo8ebTfccIMTGCUU66x0GQMkhEtwlMj65z//2YnqEkMlyA4dOtS+/fZbGzhwoDMA6Bqd6a77JXDPmDHDXaPrJfZL/JeYvf/++9vUqVPtzTffdM+WQPrb3/7Whak4JKL6/DSf7v3hhx+caUBHHChmxSGx96abbnKivVray+iwYMEC++KLL2zvvfe2Rx991OWaaUjsloisvBXnjz/+6IRjzblx40YbMWJEJQNArgzTPVPC+iGHHOIMDjJiKL/rrrvOGRh+97vfORaKp3Hjxi4/icm77767HXDAAbZu3ToXm8aDDz5ohx12mPvvtWvXOsFaNZB5oX379vbqq6/as88+665THqqFDBo62kDPb9mypeM1fvx4k8gurqqVDAc77rij9evXz/7zn/84s4WEYf1aArUX1MX91FNPNRk0JKDrWnWb0LrQ2ko3wtatX0MyMUhsX7p0qVtTMhmohhL3FZfi9kPHGBxxxBHO7DBgwAB3n2KVSUCxHHjggZUMAKndDxYuXOhMEcor1STjv9O6l/Aug0LqGlccilcxvfPOOybzQ5cuXRxz1cGbboIGgEwdGMI6Brz22msuPtVGpga9r5p/9erV7rkyrvh6pDMA5Lpes72zYlwKAwNAKVSBGCAAAQhAoKoJYACoauI8DwIQgAAESoEABoBSqAIxQAACEIBAVRLAAFCVtHkWBOJBAANAPOpU0CjDhFQJn3fccYeddtppTuCVuK4d3BoSnA866CAnqgY/167lMWPGOJH7ySefdIK/BEwJqLvttluFiCqB8KKLLnK7z7VrXEKvRpgBwO/yVncBXatd7WEj065ln9/HH39svXv3diJtvXr1KqaR+Knd+cpJO60bNmzovpNYffrpp9utt976CwNEagw+Twm8TzzxhHXu3NldsmLFCif4vv/++67zgO8AEIVhumLLkKGOBYpZu/g13nvvPevRo4czLUiwl/lAzxo+fLidd955TmT3u99lAJDwP2zYMLvzzjvd5zI9SCBWbXR9upFJgPbfSczXjnvfDULmC3F++umn7Z577nEmAb9jX8K3TB/ZTBbBeDIZACRut27d2q05v+NcOcqEoedqbes4Cwnihx56qDM5yJSgoy40tBtfBhftopeZItgBIDX3r7/+2hkAVGPt8g/ucJfxQgzUoUCsw9a4nueNNkHzjN4n1UEGnO22265SB4CoBgB1EVC3iCuvvLKim4Vi0bpRzOIls4xG2LsUZb3m+s4W9IdYHpNhAMgDGrdAAAIQgEDsCWAAiH0JSQACEIAABPIggAEgD2jcAgEIQAACsSaAASDW5SN4CBSFAAaAomAt7UmDAnlqpNphL9FaO8f90I5p7XCXmKhd4sHhdzyfe+65Trz0v1b7/+C1YZ9nMgBoV/3ixYvdMQNhIxcDgH7T0xz77LNPxRQ//fSTE4XVLj5oRvAXaAe5NzDI1NCgQYPQ53smMkxI8A22mJfgLYH42GOPrTAARGEY9kAZNCRWKz7fLUHXpfs8bI4wAd0bAE455RTXxaFmzZqh+aYToL2griMQJJ7vueeele7X7nsZDCQ8a5e/ujFoLambgDh17Ngx55clkwFAgr5qrZ30fmiXvdZz0Iyi58owoRp7w4S//t1333XdEtQFIZMBQNd7AV/dDMROQ10WZB5QZ4FnnnnGHWkRtsb9Z/oLiVRmMgHIiKC1tyUdANJBDatj2LsUZb16A0C2dzbXQouf3tNCj8Uv/9NuXPyVbVUjfI0X+nnMBwEIQAACECgFAhgASqEKxAABCEAAAlVNAANAVRPneRCAAAQgUN0EMABUdwV4PgRKjwAGgNKrSdEj8kKq2rtrt7oEN9/+fuTIkTZr1izXFt2PKVOmuHPuJ02aVLFr2H+nluIXXHBBhdjtBeVUs0CuBgDfLUDt/nfddVe3G/qYY46pFI+enYsBIPUsd93nd2+LQdgOdP+9xGOdE69d5WHDC6naZa7d9sHhRWbtfvcdAKIwDHue3zkvkTpXA4A6NihPHZcg4V25qYYdOnSoELh1Zr1axUtAV2t4CdsS0VONAOkMANoFL9FcIntYxwb/vXb6e0OF35mvoxi0rtQ5QC3qs41MBoDgMRJ+Hn+9dv7rCAMJ8n7dqNuBDCvBke5ojLDcX3rpJddBQl0v/DEAfo3//ve/rzCFhBkA/HOaNGlSwSQYR1hL/6gdAPx8ev7y5ctN3TA0ZHq4++67TQK/jr5I9y5FWa+5vrPZ6uu/l/nCx5brPble16jF3tb9pOtyvZzrIAABCEAAArEngAEg9iUkAQhAAAIQyIMABoA8oHELBCAAAQjEmgAGgFiXj+AhUBQCGACKgrW0Jw0TOiUwS4jVzvhrrrmm0lnsEiT//ve/Z0xqwoQJNm3atIojALQT3O+wDgqEvjW6JkvXHl27oHV+vcRh/calncXqMHDOOedUtJfP1wDgc9fzg0K6T87HJEE8uAM7NflRo0a5owKCQqq/JswAEIVhOtD+CIBg5wJ/BIA6NgR3rWs3vDodrFmz5hfTpba4V/t78f3b3/7mrpXxQjvbdVSD72yQToD2uaqdfPD5/qFhvLUedAyD1owXpsVTz/DHMYQxyNcAEKz1tdde69Z2WDeLKAYA3/lAhgx/DIDa/8s844/DSLfG9RcR6kDw29/+NpRZIQwAep/Hjx/v1mjYyGYAiLpec3lnc/2pKCOFnl/o8cOPm2ybHdta56GTCz0180EAAhCAAARKlgAGgJItDYFBAAIQgEARCWAAKCJcpoYABCAAgZIkgAGgJMtCUBCoVgIYAKoVf/U8PJ3Q6dvfN2vWrKKFuSKUEK8dwWFid2oG2ml+4oknujPftaNcQp7aoc+ePdv9WsLv9ttv725LZwDwc0pUlAgvIXPZsmXu39ddd50TpfM1APh25WoxHmYAyNYhwMcWtQNAFIbpVoU6EvTu3dt+9atf2VlnnWXaQT516lRnupDZQmfOa4iVdqdvu+22dsstt1ivXr2ciSJd3f3zJGrfdtttrqODjhZQ+37VTCOdASCbmJ2pQ4A6FPzzn/90RgAdB6BuFHPmzKkweaRyKIQBoFAdAIJMZJbQ8QwyVmy33XaVdvVXRwcAGSzOOOMMmzFjhp166ql28cUXu+4H6eoY9i7lu14zvbPV89Pu/566cMnbNmvhuuoOg+dDAAIQgAAEqpQABoAqxc3DIAABCECgRAhgACiRQhAGBCAAAQhUGQEMAFWGmgdBIDYEMADEplSFCzSdECxRXLvGdVa7BPyhQ4e6h95111123HHHWVjb9NSoJPCrZf///M//uNbz77zzjhOf1Rb90ksvNbV99yObAcBfF3Y2e74GAAnbEmu1S1uic/fu3Sul4E0QwTb5YeQ9k9NPP91mzpxZ6RLN26dPn4pjEaIyDHueZ/XJJ5+4c+1VIx3dsMcee7jn9+zZs2K3vronjB071rW4V838yGYA8NepE4BMHMFd8ukMAP7c+6+++ir0yASZCPr37++MIDIX+I4CwRx1DIGMBvp3mCkjU/yZ1lBY9wHt1hcr1ce37s+0zvRdutz9WunWrZsT2mXAUCeF4NECYfF5k4nMEb57gI9BAvqQIUPc+gx2oPAxqMuGDBOZrvc1kaEj9ZiLsFzC3qUo73zYeg17Zwv3Eyy/mTAA5MeNuyAAAQhAIN4EMADEu35EDwEIQAAC+RHAAJAfN+6CAAQgAIH4EsAAEN/aETkEikUAA0CxyJbwvJmEYC/YSiD1Lfy1w1wty3/88Ud76qmn3BnyQQFSYqWE6JYtW5parJ999tluh/6hhx4aKvj6e8PEUQmiErC1e9m3g/di4t577206QqBOnTq2YMECJyyPHDnyF8JyNqFbO7Yl2Go3vUTgevXquZCCxyDceOONTkRPN7z4q132Emp32203d6mODpDBQEL98ccfb7fffrv7PArDsGf6zgXt27d34r8YpBveABA0bGhXuGLRMQ+qpW/XL1OG8v/DH/5gNWvWdFN6A0BQbE7XOj+423z06NF2ww03OMOHho4WOPzwwx0T301Aorffna71ouENABKslyxZUrFbPTW/QnQAEEd1R1AcajUvFhoffvihM6689tprbid/8DiDdAaA77//3o444giXn+ryj3/8w3W76Nq1a0XoYWtczGQcESt1W1ANZIzQfNp5ry4X6iQQNAAoVr2TMqzo3VLNZBaQ2WDy5MmVrk9nylA9ZC54/vnnK3XzCDMARFmvub6z1f0jEQNAdVeA50MAAhCAQHUQwABQHdR5JgQgAAEIVDcBDADVXQGeDwEIQAACVU0AA0BVE+d5ECh9AhgASr9GBY8wk0DuzzbX7v2gmDl9+nQn3GpIINWZ82vXrjWdRy9B0++ml8ioLgISLP2oUaOGNW/e3Dp27Oha1kss1QgTR1euXGk9evSwb775xgYNGuSuk0ApcfSOO+5wnQg0vED5r3/9ywYMGGAbN250wvtpp52WU6t7Xbto0SKrX7++E1Zr167tTAVffPGFE4K1W90fVRBWgKDwLROAYpW4/Oyzz7r43377bbcj3BsANEeuDNM9T7uytTNfnRr8aNCggTsKQHmPGjXKtc9/7733XAwSgmVi6NKli4vD10TfeYFbZ8TrvjZt2ri6rl692uWgegWNDS+99JITzpX34MGD7eOPP3bCtUweH330kdvBL6PGTjvtZAcffLA7QsDXbdKkSU6orlWrlhP7dSSBDBRq+S/+nntQDA9jUAgDgOb1BhCtS8WgIR577rmnM4HssssuORkAdN+sWbOcmK8hzk888USFoSTdGtfn/pgG1Ujvhcwt4iBRXwYbmQqCBgC9K0ceeaQz4KhWBxxwgOu4oDq0a9fO1dxfrxpddNFFdvnll7u5Ze4Qu6uvvtq9V/o+eJxHum4aua7XXN/Zgv8gizghBoCIwLgcAhCAAATKggAGgLIoI0lAAAIQgEBEAhgAIgLjcghAAAIQiD0BDACxLyEJQKDgBDAAFBxp6U/od5O3atWqYkd9MGovkKrVuHaBa0g01M5h7SqXGKz289rpLfH8wgsvtM6dO7tdzBITJa5LiNbub51Xr7PeX3nlFSd6brPNNhU7ryW2SkyWmB/c+b18+XInXOt5GuouoF3OEkCDLeQlmEq8XrNmjROS77zzTmcGyJaf5pShYPbs2a7Nve7XaNu2rduBraMP/C72TNWUWKv2+xJa169fbzvuuKMTXpWTxHK1mtcz/MiVYdgzJQBr97Zy1i5wib4aMmFI2BdLGRdkElDsqQx1bIDqJBFYO/19JwXVZs6cOXbmmWc6Dr6m2vEvk0cwdq0L1V+5tmjRws3hu0HofzAk8v/lL39x32vomTp/PrUTxKeffmoTJ060uXPnunWkufT8U045JSP3sLqmW0N6vr9e+WqXuowSfi0rZ61v5ay1Om7cOGdwGT58uLvG89F/++4HMrv069evUnlWrVrl6qx5rrnmGpdXcGSKT/dq/fp13rdvX9f5QmaESy65xH0e7LYhc8348eMruOl6vZ/qrpB6vda3zAlTpkxx9dD7MWbMGGcIUI6PPvpoRS6+m0bq8QJR1muu72x1/nTEAFCd9Hk2BCAAAQhUFwEMANVFnudCAAIQgEB1EsAAUJ30eTYEIAABCFQHAQwA1UGdZ0KgtAlgACjt+sQqOu0lyiKCAAAgAElEQVT6lvivzgGLFy92O6KDI+xs+VglWI3B+hbwJ5xwghPZgwYF30Jf/9aZ79q9z4AABCoTwADAioAABCAAgSQSwACQxKqTMwQgAAEIYABgDUAAAhCAQNIIYABIWsXJFwLZCWAAyM6IK3Ik4Fv6qx25hGi1Ug8O3y5dO8m125uROwHfpl277LULPzj8ufZqaa/2/Y0bN859Yq6EQEIIYABISKFJEwIQgAAEKhEY03sna1r7O1Pnr4YNG0IHAhCAAAQgkAgCGAASUWaShAAEIACBAAEMACwHCEAglQAGANZEwQgEzx5X2/7jjz/eWrdubRs2bHBtzf/3f//XevfubfPmzat0TnrBAijjiWSq6NGjh+nMeB1RoLb6Ol7hzTffdEcfqK2+2tqrAwMDAhD4JQEMAKwKCEAAAhBIGoFGdX9llxy1qzsyCgNA0qpPvhCAAASSTQADQLLrT/YQgAAEkkgAA0ASq07OEMhMAAMAK6SgBHSmvAT+yy+/3JYtW+bOeNdo06aNO4N87NixVrdu3YI+MymTSeSfPHmy4/v111+7tOvUqWMHHXSQXXjhhda5c2fbaqutkoKDPCEQiQAGgEi4uBgCEIAABGJOoF6dbeyPh7ezxttsxAAQ81oSPgQgAAEIRCeAASA6M+6AAAQgAIF4E8AAEO/6ET0EikEAA0AxqDInBCAAAQiUFAEZAKbccK/t8utdrF+/fiUVG8FAAAIQgAAECklgp4bbWtd2TWybWjXsk08+wQBQSLjMBQEIQAACsSCAASAWZSJICEAAAhAoIAEMAAWEyVQQKBMCGADKpJCkAQEIQAAC6QmsWLHCRowYYV27drXrr78eVBCAAAQgAIFEEMAAkIgykyQEIAABCKQQwADAkoAABCAAgaQRwACQtIqTLwSyE8AAkJ0RV0AAAhCAQMwJYACIeQEJHwIQgAAE8iKAASAvbNwEAQhAAAIxJ4ABIOYFJHwIQAACEIhMAANAZGTcAIGyJ4ABoOxLTIIQgAAEIIABgDUAAQhAAAJJJIABIIlVJ2cIQAACEMAAwBqAAAQgAIGkEcAAkLSKky8EshPAAJCdEVdAAAIQgEDMCWAAiHkBCR8CEIAABPIigAEgL2zcBAEIQAACMSeAASDmBSR8CEAAAhCITAADQGRk3ACBsieAAaDsS0yCEIAABCCAAYA1AAEIQAACSSSAASCJVSdnCEAAAhDAAMAagAAEIACBpBHAAJC0ipMvBLITwACQnRFXQAACEIBAzAlgAIh5AQkfAhCAAATyIoABIC9s3AQBCEAAAjEngAEg5gUkfAhAAAIQiEwAA0BkZNwAgbIngAGg7EtMghCAAAQggAGANQABCEAAAkkkgAEgiVUnZwhAAAIQwADAGoAABCAAgaQRwACQtIqTLwSyE8AAkJ0RV0AAAhCAQMwJYACIeQEJHwIQgAAE8iKAASAvbNwEAQhAAAIxJ4ABIOYFJHwIQAACEIhMAANAZGTcAIGyJ4ABoOxLTIIQgAAEIIABgDUAAQhAAAJJJIABIIlVJ2cIQAACEMAAwBqAAAQgAIGkEcAAkLSKky8EshPAAJCdEVdAAAIQgEDMCWAAiHkBCR8CEIAABPIigAEgL2zcBAEIQAACMSeAASDmBSR8CEAAAhCITAADQGRk3ACBsieAAaDsS0yCEIAABCCAAYA1AAEIQAACSSSAASCJVSdnCEAAAhDAAMAagAAEIACBpBHAAJC0ipMvBLITwACQnRFXQAACEIBAzAlgAIh5AQkfAhCAAATyIoABIC9s3AQBCEAAAjEngAEg5gUkfAhAAAIQiEwAA0BkZNwAgbIngAGg7EtMghCAAAQgIAPA8SeebF06d7FrrrkGIBCAAAQgAIGyJVB7m5oVuWEAKNsykxgEIAABCGQggAGA5QEBCEAAAkkjgAEgaRUnXwhkJ4ABIDsjrihTAps3b7Yvv/zS6tata7Vr1y6bLK+99lqbOHGiPfbYY9avX7+yyYtEikNgwYIF1r9/f5s2bZpNmDChOA8pgVkXLnnbZi1cVwKREAIEIAABCECguAQa1/2V9ezQ3Ib3bG0YAIrLmtkhAAEIQKA0CWAAKM26EBUEIAABCBSPAAaA4rFlZgjElQAGgLhWLsZx6w9iPXv2tK+//rpSFi1atHDC9ahRo2zbbbcteoZeKJf4OW/evLIxAVx11VV2zjnn2EMPPWSDBg0qOkceEG8CDz/8sB122GF25ZVX2tlnnx3vZDJEjwGgbEtLYhCAAAQgkIbAQXs3s6M67WBr1661Vq1aWcOGDWEFAQhAAAIQSAQBDACJKDNJQgACEIBAgAAGAJYDBCCQSgADAGuiygm8/vrr1qNHD2vSpIkdcsgh7vn6i0ntWN+0aZMdeeSRdueddxbdBPDXv/7VTjrpJBs9erTdfPPNttVWW+XE4rvvvrPBgwfbBx98YEuWLLGmTZvmdF9VXVRuBoBS511VdS3WczAAFIss80IAAhCAAASqn8DZh+1q22zegAGg+ktBBBCAAAQgUIUEMABUIWweBQEIQAACJUEAA0BJlIEgIFBSBDAAlFQ5khGMNwAcffTRdvvtt1ck/dFHHzlDwLvvvmvz5893u5JLcXz77bc2cOBAZwB4+eWXrXnz5iUVZrkZAEqdd0kVP49gMADkAY1bIAABCEAAAjEhMLRbE/tNgx8wAMSkXoQJAQhAAAKFIYABoDAcmQUCEIAABOJDAANAfGpFpBCoKgIYAKqKNM+pIJDOAKALpkyZYueff76dd955dsUVV5QktVIXpDEAlOSyKdmgMACUbGkIDAIQgAAEILDFBI7qsqO1b/wjBoAtJskEEIAABCAQJwIYAOJULWKFAAQgAIFCEMAAUAiKzAGB8iKAAaC86hmLbDIZALx4ffrpp9vMmTMr8vn+++9t9uzZ7pzyNWvWWI0aNaxv37529dVXW/v27SvlrZbxl112mWvrv379+l8wmTZtmk2YMMEWLFhg/fv3N/9rf+Hy5ctt7Nix9vzzz7uPdFTBuHHj3Pnouu/666//xZytW7euOA7g2muvtUsuucSeeeYZ99mkSZPshx9+sNtuu81OOOEEd++nn35qkydPtnvuuccUr/Lp2rWrM0AceOCBOR1HkJpnmzZtXGz6g+65555rDz30kA0aNKgi1s2bN9u8efPsoosuspUrV7rP999/fxPzXJ/54osv2plnnuk6H6SOIIN///vfds0117icVYOtt97a5a66NGvWrNKtW8o7Kk+xnzhxos2dO9d+/vlnq1OnjotNHLbffvuM71Cu+WdbA/peMejYi379+lV65qhRo2zOnDlu/XXo0MF95+d79tln7ZtvvnE1ePXVV926GTlypDPLpHLNtQaZDACqzVlnnWWPP/64Y7XTTjvZOeecY4px2223rfR+zpo1y61f1duv51tuucXatWtXEj+XFi5522YtXFcSsRAEBCAAAQhAoKoIYACoKtI8BwIQgAAESokABoBSqgaxQAACEIBAVRDAAFAVlHkGBOJFAANAvOpVFtGmMwD89NNPNmLECLv33nudMD506FCX74YNG+yoo46yRYsWue8l2r/33ntO/JfQ+MQTT1jnzp3dtZs2bbLTTjvNJDzq2kMPPdQeeeQRN+evf/1r92t93qNHDwsTPpctW2YHHXSQ1apVy4noEv8l5EtMveuuu2zx4sX24IMPujn1m6qOMZCALPF7/PjxThSVkCxxv0+fPk6EV7z/+c9/nMisZ7/22mtO9F23bp117NjR9ttvP1u1apVJ3NW47rrr7I9//GPGWqsLwZFHHmlPPfWU7brrrnbwwQfbG2+84cT/+vXr29dff13JABDkomMWFMuXX37pzA8SxCU4i3Gm8Y9//MPxq1u3rhOvNf70pz/Z559/bgMGDLB9993Xff7OO++4/FQ35d6oUSOX2+rVq90RDw888ECF0F4I3lF4rl271nr16uWOb5ChQ+YRCemKT3XNdJxDrvnLRJBtDWTq0qDayJzw3HPPWadOnRxnP9/hhx9u999/v+25557229/+1hYuXGgff/yx9e7d25k76tWr5673THKpQToDgOYbMmSI7bLLLq6uqqOO7NCaGz16tN1www3O2PHf//7XzjjjDJsxY4Z7ZwcPHmxfffWVewcvv/xytzZKYWAAKIUqEAMEIAABCFQ1AQwAVU2c50EAAhCAQCkQwABQClUgBghAAAIQqEoCGACqkjbPgkA8CGAAiEedyirKMAOAhMrp06e7nfOpYqZ2FqsjgERQ7UbeaqutHI9XXnnFibkS7CVW1q5d21566SX3awntN910kxPyJX4PHz7cCZfaVS3xVCNM+PQ7szWfBPawke0IAC/uypyQKqz7exXH3Xff7QRWn4+6BUgslaFA37dq1Spt3WVoGDZsWCVWEmIl0J588slut3awA4B2cEuM185tL9xq8g8//NDNIXYSwRs3bhz6TG/O0JxBYVpxynwgQVjdB5SL6ihDg7o1yCyg4Q0LL7zwgnuOTA8aW8o7Kk/f9UE75nXMRK4jSv6aM9MaCH6f2qVB36UzAGjnvdbUrbfe6q4R66A5JmiaiVKDsPdApg69R+oaofemRYsWDpXepTFjxrh19uSTT7ra69pu3bq57gDqaLDDDjvkijX0un/961/29NNPb9EcYTcvffdje+7DWtakzb4Fn5sJIQABCEAAAqVKAANAqVaGuCAAAQhAoJgEMAAUky5zQwACEIBAKRLAAFCKVSEmCFQvAQwA1cs/kU/3BoCNGzf+Iv9jjjnGtf737cy9wCuhWu3Xd95554p7tKteu9a1813faRe+2v6rfX+qsBr2eSYDgARUtf334nww0FwNAIpDorhMCH54g0LPnj3djvNgG3UJ+DI6SKC/8847nWkhbOi6k046yYmwElx1FIIf+k5C8dSpUysY+OtlRgiK9/4e5XnjjTc60bV79+6hz1S3gt/97ne24447uu4HvlV+us/DJgnb9e4NAPnyjsrTGwBOOeUUx7lmzZo5vYNR8/e5hq0BPTCfDgCqq1rs69/BdamOCnoPZPzQMRmZRthzw94DvT/ayS8ThzolBIe6Dqi7hTpkyEjhDQDqBqAOGTICbMnQ+goeXbElc6Xe26jF3tb9pOsKOSVzQQACEIAABEqaAAaAki4PwUEAAhCAQJEIYAAoElimhQAEIACBkiWAAaBkS0NgEKg2AhgAqg19ch/sDQBqr6+W8NrFLBHy+++/d2fES3CUmKih9vQ6p16C8wUXXOB2qgeHzAKazwvbXlDO1wCgowV0PIBa/quLgMRWnWEeFFxzNQCE7e7WMQLHHXecE07DdqD77/Wdrgkb/vkrV66sMD4Er0sVeXVmvHb/L1261BkDGjRoUGlaGRHUjSAsXn+hF3l1jEKuBgDFqTPk1aJeI+w5W8o7Kk8de6DjCdT2X2tPHSe6dOmS1QgQNf9MAr9Y5GsACKuRf5/UVSFYGz0nlxqEGQBkNDj//PNt0qRJFd0a/FrQUQ56F4899lhnQpHB5KKLLnLt/nUchY6/kJFHnSzyGf8/e2cCdvW09v+7FFGapERHGvA2qGigNFCRZkRJOpJKJE6jOWNeopIyRMZMEU6oRCUk83BFdUpkOkmK/BOFnP/1Xe+19tnPtvd+9n6ePfz2fj7rulzq2eu31r0+9/rt5Ptd99KeKczIUJRxv9r4vX26vYrVOfrkojzOMxCAAAQgAIGcJIABICfTRtAQgAAEIFBMAhgAigmQxyEAAQhAIOcIYADIuZQRMATSTgADQNoRM0EkgWhXAGzatMl0v7mEWQnFvXr1co/Fqxbgx5WRQAaAww8/PHQFQHhJen8FwPz58wucgI9197nK11944YWu9Llas2bN7P7777cjjzzS/b44BgAv/EY7Wa2xfUx///vfnbgarXkxWmXp33rrrb/cWx8pLsvMIBOFF+KjjanS8kuWLHFl36M1XwJfVwmEX6PgrwCQGCxGMkrs2LHDLr74YleqPlqLFLGLw7soPLXXdHr9wQcfdOFJtNZ1EaqkEK3ig/oks371z7YBIJkcRHsPdMXAww8/HPfLa/To0TZ58mTXR++YqmzINKD/2JSBR4xloAmvcpHNb8PFK1bajMVbshkCc0MAAhCAAAQyTgADQMaRMyEEIAABCASAAAaAACSBECAAAQhAIKMEMABkFDeTQSAnCGAAyIk05VeQ0QwAWqG/p17lxX15/M8//9yOPfZYJ+5Hnm6ORuWHH35wp93ffvttd4K/S5cuptL3Ep0jy7HHMgD4cSW033LLLTZ16lSrWrWqLVu2zBo1alQsA4CvUBDLAFDYiXbFlmwFgB9//NGVbN+8eXNUw0Ciu2v27Nnu7nlVARgzZowTxXXaW+YBlX6XQUKnwUeNGmXTpk2z888/366++mqrUaOGm6IwUbwovIvDU5UnZFrQaXZdJ6H9p6oAsVoi6/fPFrbWdFQAaN26tc2bN8/22WefpHIQ7T2QkK8qAPGqQkTjJCOAzDgygKxatcr9W+9PLGNFonsvFf0wAKSCImNAAAIQgECuEcAAkGsZI14IQAACEEgFAQwAqaDIGBCAAAQgkEsEMADkUraIFQKZIYABIDOcmSWMQCwDgARZCfYffvihE9slaHrxWlcBvPHGG1a3bt24LCWsqnz+4MGDnRj6/fffW+XKld3PdKo//DRyYQYATSRBW6eYVTrfi6HFqQDg708/9dRT7YknnrAyZcqE1qO5Ro4c6e6mV+y+CkLkgiW8n3HGGaa731966SXr3LlzgTEi4/X9NeYrr7xibdu2TXo/fv3119axY0d3fYAEfZkx1Nq1a+dOzzds2ND9fsuWLdahQwd3rYOqE9SqVSs0V2GieFF4p4KnKgGcc845Ue+798Enun7fv7C1+s91gl4n6X2TgN63b1+XV3+thT7z/R944AEbNGhQgfx504j2jq7ESDYH0d6DRK6iiLeJPv30U2fc0b5IxLiT9IYswgMYAIoAjUcgAAEIQCDnCWAAyPkUsgAIQAACECgCAQwARYDGIxCAAAQgkNMEMADkdPoIHgJpIYABIC1YGTQegVgGAD0zY8YMJ4KPGDHCpk+f7k4O6552nTTXyXIJoSov7tuGDRvso48+slNOOcX9aMiQIU6olzDcpEmTuImIFD4llA8bNsxdRdCzZ083d7gBYMGCBe7+eJVX7927t7tuIFyk9ZPFE391Cl9C+po1a1xlgj59+oRilOirddSpU8edqNfVBrGa56S71iXWisnu3bsdPwnKf/75Z4HT2zIb9O/f37p3725z5swpcD/71q1bHS+tqVy5clGn1F+eJfbragVVLwjPQfgDXnxWJYZww4bK7kvY1pUB3kiRCt7J8rzuuuusUqVKzgyyxx57uNC9ASBSjA9fV6LrT2QPqI83LsiMoX2omCT+T5w40e11neKPZgBQtYXHHnvMsdT+lMFFFS/0Tml/6hqDZHKgWKIZAPReKd+//fabuwqjadOmIRyKU3tV1TAOOeQQW758uSv/r6oPqpSh5g0AegdlPClfvnzWvxQxAGQ9BQQAAQhAAAJZIIABIAvQmRICEIAABLJOAANA1lNAABCAAAQgkGECGAAyDJzpIJADBDAA5ECS8i3EeAYALzxqzRKLJYbr9L+E65UrV9r+++/vRHidnJfAvHbtWiei+9P0+r2EbP3bN4nVBxxwgKsuoJL0/lR6NOFTpe1VVr5Zs2bWsmVLe/fdd53BQL9euHCh7bfffm5Yb0rQ/fEScTdu3Ohi0On4wk5/P/30007AlUjfokULVzp/3bp19uqrrzrhVyf7FWu85oVvlVmvV6+eO20tHuInPvPnzy9gAFDVAs2pNagKggwOEp1VbeG9995zcUjU1Qn/aE2ir9Y1YcIEZ4rwTfk48MADXYUF5UECtfrccMMNjqGE9m+//dZdpbB9+3b3bHhZ+VTwTobnfffd50wiYqZKBZ999pnjXrNmTSe4169fv1jr96aCwvaA8qEqEBLXw/P31VdfWYMGDWz9+vVRDQDNmze3Dz74wAnyEteVT5kAZMxQ5QjtdTFOJgexKmHcdtttznSjJlaHHXaYu0ZCRgPN4atJ6F1r3769y6/2lZrG/PXXX03XJpx11lmB+ArDABCINBAEBCAAAQhkmAAGgAwDZzoIQAACEAgEAQwAgUgDQUAAAhCAQAYJYADIIGymgkCOEMAAkCOJyqcw/WlqCdKzZs0qsLTwO+Ql1qqUv5r+ANPpaJ3WlgipVrt2bbvgggts+PDhVrFiRfczL1pKmFdpfAmyu3btciLvl19+WUDolXiq09PhJ78lWuoUve4/37Ztmzu5rJPz119/vTMR+KYS9xK3dRpbQr5O7j/88MNWoUIFZyCQsO0rBkTL3erVq23cuHHu3nk9L+F2wIAB7j56CcKJNJ2q1x3rc+fOdWPIpKD71sVKhgmZAGQG8E1rE2+tVyzUVGVAAu3YsWMdm1gt3IShsSX6q33++edOqJZBQLHrhP3OnTsLMNQVDKqsIEOA1hgeVyp4K45EeapKgiovaL0ybYj7iSee6HImgTsV69fJ/ET2QGT+dHpfudGekMFEBhh/8t4bCnSaXsxU5UHxx7reIpJrvBxEew/EQe+iYpC5Q9Uu/D4Vr6uuuspatWrlqhB4/noP1V9N1QFUyUAmB98nkT2dzj4YANJJl7EhAAEIQCCoBDAABDUzxAUBCEAAAukkgAEgnXQZGwIQgAAEgkgAA0AQs0JMEMguAQwA2eXP7Ckk4EufS4BesmSJK0/uW3gp//AT6CmcPq+HUol3CbwyRlx66aUFRN0g3vee6mRke/2FVRRI9XrzcTwMAPmYVdYEAQhAAAKFEcAAUBghPocABCAAgXwkgAEgH7PKmiAAAQhAIB4BDADsDwhAIJIABgD2RN4QUKn5Y445xnT6X6fv991339DaZAAYOXKk3Xnnna7UvaoD0BIn4AVoldvXqe7w9sknn7j74tu0aWP6vFy5cokPnCM9s71+DADF3ygYAIrPkBEgAAEIQCD3CPRrXd0Oq7rLXatVtWrV3FsAEUMAAhCAAASKQAADQBGg8QgEIAABCOQ0AQwAOZ0+godAWghgAEgLVgbNBgGVoVeJ+aeeesratm3rSverxL2uDHj88cdt+fLlBe5Kz0aMuTqnSrvLNCFxf9CgQda6dWu3FJWG17UMpUuXtkWLFrmy8PnYsr1+DADF31UYAIrPkBEgAAEIQCD3CIzr+Tcr9+f/wwCQe6kjYghAAAIQKAYBDADFgMejEIAABCCQkwQwAORk2ggaAmklgAEgrXgZPNME/D3306ZNs88++8xNL3Fad5Lr3vfTTz/d9t5770yHlRfzrV692saPH2/Lli2zHTt2uDVVqVLFevfu7a4FOPzww/NinbEWkc31T5kyxcaMGeMqW3Tt2jWvOadrcRgA0kWWcSEAAQhAIKgE2jaqbv1aVXJmWCoABDVLxAUBCEAAAukggAEgHVQZEwIQgAAEgkwAA0CQs0NsEMgOAQwA2eHOrBCAAAQgkEECGAAyCJupIAABCEAgqwT23busdWxW0845ob59/fXXGACymg0mhwAEIACBbBDAAJAN6swJAQhAAALZJIABIJv0mRsCwSSAASCYeSEqCEAAAhBIIYHVa9bYoCHnW8sWLezGG29M4cgMBQEIQAACEAgWgUrl9wwFhAEgWLkhGghAAAIQyAwBDACZ4cwsEIAABCAQHAIYAIKTCyKBQFAIYAAISiaIAwIQgAAE0kZgzZo1NnDgQGvdurVNnz49bfMwMAQgAAEIQCBIBDAABCkbxAIBCEAAApkigAEgU6SZBwIQgAAEgkIAA0BQMkEcEAgOAQwAwckFkUAAAhCAQJoIYABIE1iGhQAEIACBQBPAABDo9BAcBCAAAQikiQAGgDSBZVgIQAACEAgsAQwAgU0NgUEgawQwAGQNPRNDAAIQgECmCGAAyBRp5oEABCAAgSARwAAQpGwQCwQgAAEIZIoABoBMkWYeCEAAAhAICgEMAEHJBHFAIDgEMAAEJxdEAgEIQAACaSKAASBNYBkWAhCAAAQCTQADQKDTQ3AQgAAEIJAmAhgA0gSWYSEAAQhAILAEMAAENjUEBoGsEcAAkDX0TAwBCEAAApkigAEgU6SZBwIQgAAEgkQAA0CQskEsEIAABCCQKQIYADJFmnkgAAEIQCAoBDAABCUTxAGB4BDAABCcXBAJBCAAAQikiQAGgDSBZVgIQAACEAg0AQwAgU4PwUEAAhCAQJoIYABIE1iGhQAEIACBwBLAABDY1BAYBLJGAANA1tAzMQQgAAEIZIoABoBMkWYeCEAAAhAIEgEMAEHKBrFAAAIQgECmCGAAyBRp5oEABCAAgaAQwAAQlEwQBwSCQwADQHByQSQQgAAEIJAmAhgA0gSWYSEAAQhAINAEMAAEOj0EBwEIQAACaSKAASBNYBkWAhCAAAQCSwADQGBTQ2AQyBoBDABZQ8/EEIAABCCQKQIYADJFmnkgAAEIQCBIBDAABCkbxAIBCEAAApkigAEgU6SZBwIQgAAEgkIAA0BQMkEcEAgOAQwAwckFkUAAAhCAQJoIYABIE1iGhQAEIACBQBPAABDo9BAcBCAAAQikiQAGgDSBZVgIQAACEAgsAQwAgU0NgUEgawQwAGQNfcmb+MMPP7SOHTtap06d7LHHHrM999yz5EFgxYEj8M0339gJJ5xge++9ty1evNiqVq0auBgJqPgElr610q6ddJfVq1fPzjzzzOIPyAgQgAAEIACBHCDwww8/2vbt/8+qVatm5cuXz4GIcyfEivvsaU3qVrFyZffInaCJFAIQgEAJIYABoIQkmmVCAAIQgECIAAYANgMEIBBJAANAlvfEzz//bLt27XKiY6lSpbIcTdGmT2QNv//+uw0YMMBefvllW7RokbVq1apok/FUIAjs2LHDevfubRs2bIscbe0AACAASURBVLAVK1ZYjRo1XFzK848//mhVqlSxsmXLZjXWRGL5z3/+YxMmTLAbb7zRnnzySevTp09GY/7uu++sTZs2VqdOHZs3bx7/Yz6N9BevWGkzFm9J4wwMDQEIQAACEIBASSOwV9k97Nwuh9qJRx1Y0pbOeiEAAQgEmgAGgECnh+AgAAEIQCANBDAApAEqQ0IgxwlgAChCAufPn289evSw0qVL24svvuhODxelefFPIupLL71knTt3LsowWX0m0TVI+O/WrZtNnDjRxo0bl7Nmh6zCDtDkMn3oHdDefeutt6xmzZouuiFDhth9991nI0eOtNtvvz2rEScSy6pVq+y4446zU045xe64446Mmxa+/fZbO+aYY5wB4IUXXrAKFSpklVk+T44BIJ+zy9ogAAEIQAAC2SUw6dwWdthBFbMbBLNDAAIQgECIAAYANgMEIAABCJQ0AhgASlrGWS8ECieAAaBwRgV66MTw4MGD7cEHH3Q/HzFihE2fPr1IgvbWrVvtpJNOsvXr19vSpUvtyCOPTDKa7HdPZA07d+60/v37m06NP/PMM4ic2U9bsSOIZQC45JJL7JZbbnH/jBkzptjzFGeARGJRjAsWLHCVKWrVqlWc6Yr0LAaAImEr0kMYAIqEjYcgAAEIQAACEEiAQI9WtWzISYcl0JMuEIAABCCQCQIYADJBmTkgAAEIQCBIBDAABCkbxAKBYBDAAJBkHnTiuV27dla/fn3797//7Uqev/HGG3bQQQclORLdIZC7BGIZAHJ3RdmJHANA5rhjAMgca2aCAAQgAAEIlDQCTetUtWsHNitpy2a9EIAABAJLAANAYFNDYBCAAAQgkCYCGADSBJZhIZDDBDAAJJm8J554ws4880x77LHH3N3nOv3/+OOP2xlnnJHkSHSHQO4SwACQmtxhAEgNx0RGwQCQCCX6QAACEIAABCBQFAIYAIpCjWcgAAEIpI8ABoD0sWVkCEAAAhAIJgEMAMHMC1FBIJsEMAAkQf+PP/5wQr/uPH/99dddBYDjjz/eTjvtNJs9e7aVKVOmwGjffPONK4M+d+5c+/PPP618+fJ29tln28033+zK4Kskfu/evd096jIT1KhRI/S8qgqMHTvWzRXZ6tatG+o/ZcoUu+aaa+zVV1+1H3/80S666CLTveZ77723qQT6+PHj3a/D29q1a+2mm26yRx991FUwqFy5sp133nl21VVXuRjDm/7gmDhxot1zzz22bds2d0f6iSeeaJMmTbKGDRvGXcOvv/5qs2bNssmTJ9uXX37phq1du7ZjovvZw+NauHChde/e3ebPn+/6DB8+3DEuXbq06/u///u/VrVq1ZjZWrZsmXXq1Ml69erlDBnlypUr0FdzipXm0bUL0VpkDHrmxRdfdF31zLRp0+ywwwqW9ty9e7c9/fTTNmHCBBNXNd3prhyrUkSpUqXcz3yu9esHHnjA5UVmkkMOOcQWLVrkxl29enVo3epXvXp1l0/lMXxvqZ+ef+mll1z+InPi1xY+55w5c+z++++3G2+80eWxXr16zryidfkY9ZzWozXfcMMNob13+OGHuz1w6qmnhvrGMgCIsS+r37Vr19C6lyxZ8hfkyte8efNCey6Zfen3lvbxxo0b3T5p3bq1W5/nHhmLD8Dn7LrrrnPvimc9aNAgu+KKK6xixf/e31rcfRm+6PB32u9r5bdbt25Wp04de+GFFwpcj6Hvj2uvvdYeeuih0Hs6bNiwv8QY66XQdSV6h7R//PdItPcvGe5JfF0GrisGgMClhIAgAAEIQAACeUMAA0DepJKFQAACeUIAA0CeJJJlQAACEIBAwgQwACSMio4QKDEEMAAkkeo1a9ZY27ZtnQAuwX/79u3u1xLqJO5JmPdt8+bN1rFjRyfuS4CTWP7uu+86of7ZZ5+1mjVrWiwR9Z133rEuXbo4IdLfoy4B/LvvvnMieYsWLdzPZSKQ0HzllVc68VuCcNOmTa1Jkyb2z3/+0/Slf/HFF9vUqVNDwu0zzzzjTAwS+hW7hHKJnN9//70TnyUKe7FZ69J8K1eutEaNGlmbNm1s3bp1bg1evJXI2KNHD7dOiYxal9pPP/3k5pGYvP/++5vE4J07d9rzzz9vEm/1+yeffDIkeOrnEu81n+KRIHrssceahP2vvvrKzaH+kWYGz3vLli3WoUMH27Rpky1fvtwaNGgQyoX/TIJ4vOsafAwSgjWX1qIx3377bScUH3rooe6ueImoahLfR4wYYffee6+dcMIJztyxdetWZ3gQO43Rp08f19fnWrGI+aeffurWpBPgd999txvruOOOc+wvu+wyJ/5r7fpcRg3lWs3nT/0Vm4wD2lcfffSRMwLIjNCzZ88CcyoW5fuTTz5xc0oAl9FCIrTyo9j9eiRIz5w5040r/opXwrSa9q1yFL6eyLxrP1566aX23HPPuThkmrnzzjvd3L5pTZpfe0Dxikcy+1Is+/bt6/bJwQcfbJ07dw7FKUOFN9NExhK+RjHXXlKM4e+A3h3FVqtWLRducfelX7N4nHLKKc4IpD2ufGhsmS/0Xsi0EG4A8N8B6j9u3Dh35ciCBQvc947ePXGrVKlS3G+v2267zUaNGuX2hYxG++yzT+hd11jinwz3JL4qA9kVA0Ag00JQEIAABCAAgbwggAEgL9LIIiAAgTwigAEgj5LJUiAAAQhAICECGAASwkQnCJQoAhgAkkj3jBkzbOTIkQVK/uvEsE4dP/LIIzZgwIDQaBIndbJXJ6cvv/zyqLNEMwBIMB04cKATUF977TVr3ry5e1YneSV0Dh061In0/tS2Fzkl5t53331OhNZn69evt/bt2zuRV89KUFeTYP23v/3NGQO8mK4T1DIrKB6J+F78VGUBnUCWoKsT4XvssYcbQ4Ky+knclqgezQDg4zr33HNdvH6uH374wVVMeOWVVwpw9EKrxr/66qvdKWcJlxLUJVTqL28SxHXKO1bz8Wq+Cy+8MNRt8eLFzuwgNjoFH37iPXysWDGEC/2KTfOoSTxXjlWh4I477nDxqn3xxRdOpJWwLLNEtWrVQgYA/T7SSKBn/Gl1Cbs6aR+tff311y5PEuUlUsuQoSYThswGupqiZcuWrqKAxGG/vzSnzCkSmL0xQvtV+0wmDV+9QgYT7WHtV1W28Jz0nIT//v37u32un8cyr0QT3cPXIpY6xf7www8XMB8ksy9VOUGxaP8pdr+39B85ilVCu34WLRYJ3tp/MluoMoevKiFTit5tvUPhOU7FvpQZRoYeGTXCTSEyq8jIoPdTZg5vAFAsWoOMJ8plq1atQnlWxQPlRwYGVe2I1WTMkKlABoKlS5fa//zP/7iuvsKDfq8qEMlwT+KrslhdxUnVGVLdtvz4/2xrqQOt4QlDUz0040EAAhCAAAQgUMIJYAAo4RuA5UMAAoEjgAEgcCkhIAhAAAIQSDMBDABpBszwEMhBAhgAEkyaF+V0kjlcUNdpc4mlEpj9aWYN6Q0AEukkDnvxPHy6aCKqP62uU/PhJ4Jj/dyLnDIhSKj3oq1E4bPOOstVAgg3EsRarsRxCaK+r64TiFXdoLA1eMFTpcXFqnHjxgWm9cK5hG6JuTr1Hn76XtcNeDFdD2ptMgT4U+Wx1vDmm286YVf50Gl1LwzrVLvMGzr1HKv8v8aMF4NESYm0Et1Vtl6nqQcPHuwE3Wh8Neddd93ljA6qGuFzLR7hJ+n9WrwBQKe29Ww0k4IXviXahptANIbfnyq1HzmnYpcIfPTRR4fQycShqwp0sjyy9Hwk32j31BfVAOBPwssEEF5tItF96a/hUA78OmM9G60agUwPug4h2l7Quy3RXExUTaNKlSop2Zfvv/++M+No7PB9qbhVCUKVFlQhxOfB95c5INKw4quQaI/7dyfa+lU1Qu+/zAIyISXbIr8Pkn2+OP3FwVexKM440Z7dr3YTazt4aqqHZTwIQAACEIAABEo4AQwAJXwDsHwIQCBwBDAABC4lBAQBCEAAAmkmgAEgzYAZHgI5SAADQIJJ8+KgBGR/YlqPxhK7/cl1ia8qsa5T4xJgw40A0URUncKWyKxT+skYAKKJ4xLxdNLal/sOX6rugVfZeBkL1G6//XaT8OjFbC80HnHEEXEF4mhr+Pzzz52o6cuW77vvvgUo+89VaSBSaNUJZ12ZEN68kKvS+qNHj46ZMR+L/qLnjQfeOKGT0KogUKNGjZjPewNAtBi8CK6HVf1AJfl1+l/7YtKkSU4sDm8Seh977LGQaSGWYO6f8RUbNI9Eapk5dFo/3Ajgq03EqhIQWY0i3px+PTJf+JL5PhadEtfnH374oe3atctkBhk/fry7XsLvyaIYAPy1GKoCoX2m/RHZCtuXPp++WoW/ciJaUiMNAN7UorWFV7rwz0YzvcTbE4nuSz9GNDE+mrlCVQpU3UAVHVQJILxFy0W0tctEIoNFYaYZ/2xh3BP8mkxJN61R5qFUt3c/Xm//XPm77bv//13hQYMABCAAAQhAAAKpIoABIFUkGQcCEIBAaghgAEgNR0aBAAQgAIHcIYABIHdyRaQQyBQBDAAJkvZin793Pfwx3Quvsu+RpedV4lv3uT/44IOuu+4rV+lumQhilVH3VwDolHz46Xl/BYBEwfBTwfFKrnsDQLgIqJj0cwnvkU2n2r0BwJ9CVkn5eCfEownBhT0bKaZLxE1EaI0mzEeuwV/T4Pv68v+6EkAmh3gtGQOAxtEJ+q+++irmkLp+QSfyVZWgMAOABlm3bp27ukD7Sa1Zs2Yu10ceeaT7fbR8hk/u94JfeyIGAD0vMdwL6aoUIAOCroWIbOFl6pM1AKgixYQJE9xVEqqMMHz48ALDJ7ovo+2dWAmIfDcKe9avSaYd/x6kYl/66g7xjCW6osO/Zz7ueHv15JNPdldo6JqJaK2wveKfSZR7gl+Tge62eMVKm7H4/wxPNAhAAAIQgAAEIJBKAhgAUkmTsSAAAQgUnwAGgOIzZAQIQAACEMgtAhgAcitfRAuBTBDAAJAAZX/KX3dyx2vhAml4Pz0vIffKK6+0nTt3hu4+jyWiqsKABDxVARgzZozJFHDttdeaBGUJtF4Q1hzJGABUJl5lxVURQELsBRdc4O6KV4ss+a2/LKlk+VFHHZW0AaCwZ6NVCEiF0Kp1RFYu0Knr8FL88fKXiAHAn5jfc8893RUJOtUeLqDHGj8RA4B/VlUgbrnlFps6daq7o16VCxo1amRDhgxxd9THOtUdWSEgWQPAqlWrnFlBVyfce++91rFjR3cVQyquANC7o/FUGUIn3FVBwbdk9qWvkKF3ojDuke9GYc9GqxCQin2ZbAUAX74/EcNLrP1W2F7Rc8lwT+BrMvBdMAAEPkUECAEIQAACEMhZAhgAcjZ1BA4BCOQpAQwAeZpYlgUBCEAAAjEJYABgc0AAApEEMAAksCf83fK6lzravdteOFy5cqUTa1u3bh11VFUCOOeccyzeCe2vv/7aCaUqKa9y9ToVrCYxXtUDdFd4eEvGAODFcY0hE0B4af5IA4Avta5y7W+88YbVrVs36pqiicyFPavqBiqfrzl9NYNUCK0K0FdQkMj85JNPujvQVdnAXzUQL90+BpW7V47Cy+8vX77cdO+6RH+V4JcR4IwzzrBE7qLXnMkYANRfJ+Z1DYCuF/CC/8yZM93J+Wil5CXmqly8KkX40+vJGgD8+LozXnP4VlwDgBeaZV7RP7oKI7wlsy9loFF5fOXzlVdesbZt28ZMaeS7Udiz/pqP8KsOUrEvI/dO+Kn9Tz/91Jki9E76CgC+f+/evaN+3yTwlWXx9op/PhnuicwZ9D4YAIKeIeKDAAQgAAEI5C4BDAC5mzsihwAE8pMABoD8zCurggAEIACB2AQwALA7IACBSAIYABLYE5F3q0d75JprrnGn9K+++mrTr6+77jp3ul4l3ffYYw/3iDcA+Lvsowm0/vT80KFDnQitE9jxWlEMABLzwwVxCYE9evQwlQP34rEE6JEjR9odd9xh119/vbvKwK/jm2++cf1UTUCiqp7dsGFD6ES2nh01apRNmzbNtA6N4dehOVS+XGXWZQQ44YQT3PJSIbR6TjJp9O/f35o0aWIff/yxKz2vnBTWfAzqd+ONN7p777VmCdgqiy/hP/yaBz9P9+7dbc6cOVa+fPnQFFu3bjVdPyARV4JvPDFepoVhw4Y5LjKZyHgQbgCQWaNr167mT+ir/6JFi6xVq1ZuPvWVkUKsFYuMDzrFX1QDQLjBQGM/9NBDdu655zoTihepk7kC4JFHHnH8VAFD70W4sULxeyE6kX2p/v6aBxlIVN1Ba1XTf+QoR6effrqrMBDt3ZCJ5vzzz7dOnTq5vr4Cxo4dO9walcfwKwpSsS9VeUCVFVT5QntCHNV0bYhife+99yy8eoivOPLhhx+6agnKqW+7d++2V1991fbff3874ogjYm5pb2ZQBQm9Z4ceeqjrq+eVw8MOO8z9XgaKRLkrdhl3ZHzRfpMJRrHoHda+VZ6VC8UtE5PiEz/PuLD3L92fYwBIN2HGhwAEIAABCJRcAhgASm7uWTkEIBBMAhgAgpkXooIABCAAgfQRwACQPraMDIFcJYABoJDM+dP9Er3jnYT3VQJUnl/i7Ny5c13J9nr16jlx77PPPnNime5al3hev379qALt77//7oRLidYSX32T4HfggQe6k9k6Ae3F+GQMABp7wIAB9tRTTznRTgKqSrNLFJWoLPHOGwA075dffun66ZSy7qNv2bKlrV+/3q3Di8HqF2kAiHxWcXfu3NmZBSQISlCXuK6T5hIR1VIhtHpW//73v92pasWvUv3xqjKEp9/HIOFSYrvuZdc4yrvyFykaSwSXCWLhwoWOnURQiZ0SQCXqtmjRImS0KKwCgK560F3xnrMMEh999JFjrvH3228/tx90NcAll1ziroPQvtI+8n11ZcT8+fNDwnCyBgDltn379qYKDqo0oJP6Ev8l/Krps2QNAL4axLp169y+rVixYgi5KlCMHTvWqlWrltS+lECusZYsWRJ6v2S4kFFC75e/GiDauxH+bOXKlV1FBxk0xPj77793grzEbX9FQar2pTceKG96X9TEsnHjxibzQa1atQpctaF5tUa9s35PKHYZd7Zt2+bEdr3LsVr4XvF7U+tULjdu3OiqSpx00klJcfc8w80Kns/BBx8c4h7tZ0H4AxIDQBCyQAwQgAAEIACB/CSAASA/88qqIACB3CWAASB3c0fkEIAABCBQNAIYAIrGjacgkM8EMAAUkl2JxxJ+JfTOnj07JFhHPuZP7erEuUR0iXY6iS2BU4KbTsBLbJTI60/fSvjTCXGdnl+xYoUr+S+jgU786joB/VviuZpOD2tcCYLhJ6k1nsRjf0o8PC5/D7jETYl9avqDQOaCO++8042l8VVqXj+XwKcS8iqB7pviGTdunDstrf465S4BU2OobHm0NfhnNaZE/nvuuceJlmrHHHOMq5LQpUuXAifBFaNOF/vqCOHr8GtURYGLLrqo0PcxvAJBuFhZ2IPhYq/iHDFihDMCKHcXXHCBO70eLmBrPJkZZs2a5eKW4UCtevXqdtZZZ7ncS5BWi8fJj6OT7ao8IFbirCoGqr5wwAEHhELX2pQjmQAkdKtJyB48eLCr0iAx3bd4c+pUeps2bZyRRCXnFbPa6tWrnfivOXy+rrrqKmc8UF9deaDYYo0duR/9PNq/kU0GAL/fkt2Xvr/YKxblSKfOZZCROUVVBmK9Gz5nqrChd1Pt8MMPN1X60On28KobqdqXypu+D0aPHu3mlCivvaxKGV7I92w9J+VCRhmJ/nr3ZB7Q9SLKs95nbwKKta912l9zqr/fm40aNXJ7WVeRKIZkuL/88ssh00C8CgDal/rObN68ORUACvvS4XMIQAACEIAABPKCAAaAvEgji4AABPKIAAaAPEomS4EABCAAgYQIYABICBOdIFCiCGAACFi6/d3dEoIlzIeXS492X3jAwg9MOL5MfHjJ/sKCi3fau7Bn+RwCEAg2ASoABDs/RAcBCEAAAhDIZQIYAHI5e8QOAQjkIwEMAPmYVdYEAQhAAALxCGAAYH9AAAKRBDAABGxP+DLbOnF/6qmnFojO3+utk9v6XCW9aX8l4KsxrF271p0wV5n1RBoGgEQo0QcCuUkAA0Bu5o2oIQABCEAAArlAoH3jGjb61Ea5ECoxQgACECgRBDAAlIg0s0gIQAACEAgjgAGA7QABCEQSwAAQsD0hwbpz585O3B80aJAr+a325ptv2oMPPujKgC9atMhatWoVsMiDE86LL77orhPo169f3GsbIiPGABCcHBIJBFJNAANAqokyHgQgAAEIQAACnsA/Tm5oxzX577VdkIEABCAAgewSwACQXf7MDgEIQAACmSeAASDzzJkRAkEngAEggBnyd38vW7bM3W+uVqVKFevdu7e7FkD3ldNiE9Ad9rpKYc6cOda3b9+EUcW77z3hQegIAQgEkgAGgECmhaAgAAEIQAACOU+gbaPqNrZPYhXHcn6xLAACEIBAjhDAAJAjiSJMCEAAAhBIGQEMAClDyUAQyBsCGADyJpUsBAIQgAAEYhGIZwA44pAqgIMABCAAAQjkJYGdu3ba77/97qqLlS1bNi/XmO5FffzFj6Ep9ixT2ipX2NP9U73S3ta8flU7vmnNdIfA+BCAAAQgkCQBDABJAqM7BCAAAQjkPAEMADmfQhYAgZQTwACQcqQMCAEIQAACQSOwZs0aGzhwoLtWZfr06UELj3ggAAEIQAACaSHw9ddf2+bNm61OnTpWtWrVtMzBoBCAAAQgAIGgEcAAELSMEA8EIAABCKSbAAaAdBNmfAjkHgEMALmXMyKGAAQgAIEkCWAASBIY3SEAAQhAIC8IYADIizSyCAhAAAIQSJIABoAkgdEdAhCAAARyngAGgJxPIQuAQMoJYABIOVIGhAAEIACBoBHAABC0jBAPBCAAAQhkggAGgExQZg4IQAACEAgaAQwAQcsI8UAAAhCAQLoJYABIN2HGh0DuEcAAkHs5I2IIQAACEEiSAAaAJIHRHQIQgAAE8oIABoC8SCOLgAAEIACBJAlgAEgSGN0hAAEIQCDnCWAAyPkUsgAIpJwABoCUI2VACEAAAhAIGgEMAEHLCPFAAAIQgEAmCGAAyARl5oAABCAAgaARwAAQtIwQDwQgAAEIpJsABoB0E2Z8COQeAQwAuZczIoYABCAAgSQJYABIEhjdIQABCEAgLwhgAMiLNLIICEAAAhBIkgAGgCSB0R0CEIAABHKeAAaAnE8hC4BAyglgAEg5UgaEAAQgAIGgEcAAELSMEA8EIAABCGSCAAaATFBmDghAAAIQCBoBDABBywjxQAACEIBAuglgAEg3YcaHQO4RwACQezkjYghAAAIQSJIABoAkgdEdAhCAAATyggAGgLxII4uAAAQgAIEkCWAASBIY3SEAAQhAIOcJYADI+RSyAAiknAAGgJQjZUAIQAACEAgaAQwAQcsI8UAAAhCAQCYIYADIBGXmgAAEIACBoBHAABC0jBAPBCAAAQikmwAGgHQTZnwI5B4BDAC5lzMihgAEIACBJAlgAEgSGN0hAAEIQCAvCGAAyIs0sggIQAACEEiSAAaAJIHRHQIQgAAEcp4ABoCcTyELgEDKCWAASDlSBoQABCAAgaARwAAQtIwQDwQgAAEIZIIABoBMUGYOCEAAAhAIGgEMAEHLCPFAAAIQgEC6CWAASDdhxodA7hHAAJB7OSNiCBSLwOTJk23cuHH2wAMP2Nlnn12ssXgYArlCYPGKlTZj8Zao4TarWzVXlkGcEIAABCAAgaQI7Ny103777Tfbe++9rWyZskk9S+f/I/DR5z+EUOy95x5WucJeVqXCnla9Ujk7qv5+1v6IGqCCAAQgAIGAEcAAELCEEA4EIAABCKSdAAaAtCNmAgjkHAEMAGlK2e7du23r1q1WsWJFK1euXJpmyf9hp0yZYmPGjLEFCxZY165d3YKzxTbavN999521adPG6tSpY/PmzbPy5ctnLSnbtm1zc1euXDlmDOvXr7f27dtbw4YN7emnn7ZKlSplNN5o+cxoAEyWEIGff/7Zdu3aZVWrVrVSpUol9EzQO8UzAAQ9duKDAAQgAAEIQCC4BNo3rmGjT20U3ACJDAIQgEAJJIABoAQmnSVDAAIQKOEEMACU8A3A8iEQhQAGgCS3xYcffmgdO3Y0ia133XWXDR8+POoIM2fOdJ916tQp68JwkksMVPebb77ZLr30UnvuueesZ8+eLjYvInfr1s2J2JkyWESb99tvv7VjjjnGGQBeeOEFq1ChQlb46S+37dq1s7Jly9ry5cutQYMGf4njP//5j40aNcoeeughW7RokbVq1SrjsUbLZ8aDYMK4BLZs2WIdOnSw1atXFzDe5Do2DAC5nkHihwAEIAABCASXwKhTGlqHIw4IboBEBgEIQKCEEcAAUMISznIhAAEIQMAwALAJIACBSAIYAJLcE17A1GNdunSxZ5991pXUjGxPPvmk9evXzwYOHGj333+/lSlTJsmZEu+ez6eqownGKl0/ePBgGzp0qMlokcwJ5eKwijZvUAwA69ats+OPP97txddff91q1qz5lw20du1a10cVFfRPNhoGgPRRT1U1ip9++smZbd5//31bsmSJM7jkQ8MAkA9ZZA0QgAAEIACBYBLQNQCjT6EKQDCzQ1QQgEBJJIABoCRmnTVDAAIQKNkEMACU7PyzeghEI4ABIIl9IWFMov8vv/xi++yzj3388cf22muvWfPmzZMYJfVd81lUTfXaUj1eUAwAqd9V6Rkx1fzTE2VujspejJ83DAC5ua+JGgIQgAAEIJALBJrWqWrXDmyWC6ESIwQgAIESQQADQIlIM4uEAAQgAIEwAhgA2A4QgEAkAQwASeyJN99804477ji77LLL3Alrlfi/+uqr7ZprrklilNR3/XC0XQAAIABJREFUzWdRNdVrS/V4iK7J7edU809u9vzuzV7EAJDfO5zVQQACEIAABIJLAANAcHNDZBCAQMkkgAGgZOadVUMAAhAoyQQwAJTk7LN2CEQngAEgiZ1xxRVX2K233mrLli2zGjVq2LHHHmu1a9d296lXqlSpwEj+Tva+ffvarFmz3GfxSnRH669nvvnmG1eufe7cufbnn39a+fLl7eyzzzYJqW+99ZadeOKJprvdI9uCBQusa9eu7se//vqri+Gmm26yjRs3WunSpe2kk06yW265xRo2bBh6dPfu3aarC8aOHev6qTVq1Mhuv/1269ixY1RSYtGpUyfr1auXPf7441auXLkC/RS7yu4vXLjQzRmr7dixw66//npX0n/btm1Wr149mz59uomLDBfPPfecK0uuprG6detmkydPttGjR4eGLC4rxSkzh9a0YsUKGz9+vO3atctd4SDm0eYNF10fffRRx/TOO++033//3Q4//HCbOnWqW7e/pqAoe0AL1H3s48aNsxdffNHtg+rVq9ugQYNMe7JixYpx95a4XHvttS4/4qz8t27d2m688UZr165dKDZ91rt3b8dzzpw5bt3qE56P8LXEe3WSyafG0d57+umnbcKECaarCtRUel77PDzGWHP63L366qu2fft2t4ffffddt1Zxmjhxoh1wwH/vZS0s1/7dS4Sbj0n/kaV57rnnHsesbNmy7v2cNGlSgffM5+Ohhx5y+6Ry5co2bNiwUC79eNpv3bt3t/nz57vvGRmOdL2D1jRkyBD73//9X6tatart3LnT+vTpY3rnI5vezXnz5rnvDX0PPPXUUy6n4Yz1nabvsvCm8fVdoPmaNm0aL9U58xkVAHImVQQKAQhAAAIQyDkCGAByLmUEDAEI5DkBDAB5nmCWBwEIQAACfyGAAYBNAQEIRBLAAJDgntiyZYt16NDB9t13Xyf4S1A744wznLj2yiuvWNu2bQuMpPuz27dvb6eddppJ6FOLd0I3Wv/Nmzc74X3Dhg12ySWXOBFRoqZEzmeffdZdRTBt2jQnVuv5E044wQ455BAnwl988cVORNe1BRIHdZf3wIEDnXC+fv16J1RLSNRaWrVq5eK7++677fzzz3f3xJ977rlOWHziiSecgB3rznjPZdOmTbZ8+XJr0KBBiIP/TGLwG2+8YQcddFBU2j///LOdeuqp9vLLL9vBBx9snTt3tg8++MCJ/xJHf/zxxwIGgOeff94ZDmRoEBe1VLCS2CzBV6KtDAdiJQYS/8Uu2rw+p4phr732coYNGRW0Zgm3YiwhVTkoyh7QM5pXz0ssliAs84n2wGeffRYyQcTaW++9954zgigXzZo1s5YtW9q6devc82oyKPzjH/9wv1YeevTo4dag/f3JJ5+430uc92uRAUH7LF5LNp9a14gRI+zee+91Y4v31q1b3doUSzi/WPP63J188slO5G7cuLEdddRRtnjxYvvqq6+cSUUGA2/UKSzXyXBTTIpTuVm5cqUzzbRp0ybEOVyEf+edd9w1IjJxyNBRv359J9zPnj37LzH6/aZxZQaoU6eOE+plUNGalBux0fsudsqpjEIyhOgzGRBatGhhQ4cONf0HoL6vlD/97MgjjwzFp3ds6dKl7me+KQcaKwhXnCT4FV1oNwwAhSKiAwQgAAEIQAACRSSAAaCI4HgMAhCAQJoIYABIE1iGhQAEIACBwBLAABDY1BAYBLJGAANAguglnEkQ1gllX/JfJ77POussu/zyy93J3/CWCgOAP3GusTVHrBavrPqMGTNs5MiR7iS1BEd/Ev3tt9925gJdaSBhVCKvTn//61//cpUFatWqlSAZczwknOvE/oUXXhh6TuKrxHSJiTpN7ueOHFgmg/79+xcQQFXVQMYJGREkloZXAIgmxKeClecYKdr7eOMZACTI6qS6BFl/0lyn6LUuGSx8lYhkTSAycEgw/vDDD50I7CsxiI9OZ8uQIuE22rhe0Fe/xx57zFSNwudAphEJyxL69bnEZd9fQnLdunXthRdeCBk6HnnkEWeCkIgssbpMmTIx90ey+fTvlk6d33HHHU64Vvviiy/cnpDArZiqVatW6Dug3N13331uz2mt4QYYVUBQ/Grxcp0sN43n34FLL73UbrjhBttjjz3cPDIG6H2SgUNmklNOOcX07oUbb5RLmVn0jsuEc95557ln/X7Tr3XViKo9iI3METJ16H9oyAygag5q8faW+o4aNcr0feCrfmheVfeQASTyOwYDQMJff3SEAAQgAAEIQAAChgGATQABCEAgWAQwAAQrH0QDAQhAAALpJ4ABIP2MmQECuUYAA0ACGZNQJhFdp2zDBbfPP//cnchVGe5IgTKVBgAJghJGvagYGXIsA4AXMiWkRp7A92XDddJen+lUuQwAilsVDXRaPNH25ptvOiOBKgeoMsHee+/tHr3ooouc4KgTzrHK/4vt4MGDndgf2U+fSVBVCfVEDQBFZaV4PUeVWpeZIVLkjmcAUF9VWVAFBt9UuUAGCJVb96XUkzUAqKqCuCo3EtZjCe/Rxo2VF8Xn97T2lcT9AQMGhAwAqjKhE+FHH310aC0SslWSXyfWZQyoUKFC1O2RbD59fxknop021x666667olbZCA/A507l7bVnws0mzzzzjBPgZSbx13HEy3Wy3HyexUjvkswT0Zr/TpARI9IQs2bNGldFRLn2efb7TVcY6FoBb4zQ2FqnDAHh70W8vRXrXY72PaW+2TQA6KoCVfRIdXvj/X/Z7Ld+tr0qVEn10IwHAQhAAAIQgEAJJ4ABoIRvAJYPAQgEjgAGgMClhIAgAAEIQCDNBDAApBkww0MgBwlgAEggabq3XQK3yof7k9x67I8//nCnonXSO1K8ToUBwJ/0lSCr0ug6ZSxRNtIIEMsA4EVbibVXXnmlO0kd3nT6V3F64dWf8lYJcYmLEkz322+/Qgl5o4H+giWhW+XXffl/nd6XaUIGg2jNPyuRPJp4Gm1t0YT44rJSbPEqKejzeAYAnaCPJoxLSH344YdDQm2yBoCZM2e6u9/DrzuIxjHauL5CRawKEpEVLHwudOWETq3XrFkzNJUfXwYEVQ9IVT63b9/uKmvougEZPapUKSjOylCi6gXhQne09cfLnX8Xdf2Bz1G8/sly8+L9EUccEdcc4Y0IZ555pqsEEN5kIhg/frw1bdo0NEa0/eaf8fHrmoTRo0e7HydiANB1CzIErVq1yn1/6RoJfTcoJn9VicbKpgFAOdI1Gulo+9VuYm0HT03H0IwJAQhAAAIQgEAJJoABoAQnn6VDAAKBJIABIJBpISgIQAACEEgjAQwAaYTL0BDIUQIYABJInMRHncBu0qRJgVPRelQn6CUw6g5znRr3J49TYQDQ+Js2bbLLLrvMHnzwQRfpwQcf7MqE60S9nyuWmOlj+OWXX2Kusnr16s4AcPjhh7tT4RIpJSiqpL2ayrJrfFU5iNf8VQNeqPbl/3UlgIwGsZrMFbovXWJkpOisZxI1ABSXVay5wuPOhgHAr78oBoDCnvXr+fvf/+7E30QMAOIRLU+eU7L59KK132/R9onK+qu6gkw4sVoqDQDJcotmMIgWpx833nt08sknm64qkFknEQNA+L6IZwDQuy2Djypk6IR9ZPN7wP88mwYAmYh0XUGq2//7+Vf7rcIh1qzXmFQPzXgQgAAEIAABCJRwAhgASvgGYPkQgEDgCGAACFxKCAgCEIAABNJMAANAmgEzPARykAAGgEKS5k/5qyx3vFa7du0CZfZTZQDwc+ouc5UN12ldle/XvemqCqAWS/z0VxRI3I9Xtj1yXbt377aPP/7YGQF0HUCPHj3c3fa+tH80DpGnoHWfeSKl21NVASA8pqKwisfRj10cA4AqROje9mQrAEyZMsXGjBlTpAoAhT0bedI9FQaAZPPpy+er5Hs8Y0Fh362JGABat25t8+bNs/Lly8et9pAsN/2PhXbt2tlRRx0V9z3zvAszc8Tbb/6zaCaFeHvr5ZdfdqYhmZgeeOABU7UCVRIJ4hUAheW6qJ8vXrHSZizeUtTHeQ4CEIAABCAAAQjEJIABgM0BAQhAIFgEMAAEKx9EAwEIQAAC6SeAASD9jJkBArlGAANAIRlTOXSJeyqH/tJLL/2lRLkMAmeccYY9/fTT7uSufq0WzwAQrYy6hHbdFx9ZijsyPFUCOOeccwoIwrHEz0TvJo+FQGX1ZTLQvwsTZ71RQhUEZBaQAWCfffaJyix8Ps9Pz4lv586dQx/r1LLuc1dp+PAS8PFORoePnQwrPVecKwB0VYJE1vArEzx/GTGWL19uDRo0CBkAEt0DvpLCqaeeGrobPlq+oom/8Z4V25EjR9odd9zhRPFevXqlpAJAsvn0/RWD3oG2bdsW6TvU507i9qBBgwqM4YV3rddXo4iX62S5+esufvjhh6jXWPhgtAeOP/54V01EhiLtgXgtlRUALrroIlehRN9T2ku+YQAo0nbjIQhAAAIQgAAEIFCAAAYANgQEIACBYBHAABCsfBANBCAAAQiknwAGgPQzZgYI5BoBDACFZCzynvRo3SXm9e/f34n/s2fPdsJeNGFNJ/f79OljCxcudGaBfv36ueF0el6n7CUUh5fivu6666xSpUqmMvo6ravmRe3wu7/jnVi+5ppr7Nprr3UltSV6li1bNrQEmRs++ugjdx+55lafadOm2SGHHOL6eAOATtTHu/fdD+g56JSxKghMmDDBNH9hzV8fcPrpp5t4K0ZVIdDPVYXgzz//LNQAkApWxTEAqIS9DBzKq65LkMCusvoya3Tp0sV0l70qKCS7B1RSX6XvNb4MEscee6zDqfFVKl17TVcoRDMA6FR9x44d3f6SKUN7zzeNpbzXqVPHli5daroKIhUVADR+svn0+6Z79+42Z84cd0LfN+1BCfISzVUWP1bzudN1AY899pj17dvXXZHx/fffW7du3dz7qCoMOgWvFi/XyXILN1Ncf/317soO/75+88037ooNxbNjxw63Fz788EN31YbW65v2+6uvvmr777+/O52vlqwBwF+/oLHeeOMNO+igg0LjewOArgEYMGCA+/nvv/9uEydOdN8PiVwBoDyIpb7nVI1Ee08xyyTUs2dPd8WA9rjWp32ndWgN+g4LQqMCQBCyQAwQgAAEIACB/CSAASA/88qqIACB3CWAASB3c0fkEIAABCBQNAIYAIrGjacgkM8EMADEyW6ip5N9lQANJVFWomqsk7U6yS7hVU2iv5rK86tM/5dffmmnnXaaE47V7rvvPhsyZIjVq1fPOnToYJ999pkT3FSNQKJi/fr1Xb8333zTicQSIiWUSiyWIC6xUQKkhMaVK1c6cVFl6CXcSSBcu3atE4UlwErkl2j3ySefuLgqV67sjAoSUHXtgMaToBqv/fvf/3YCtdax55572rJly0xl1wtrXnBdtWqVW6vGUHziqnjnz59fqAEgFayKYwDYa6+9nLiv0+ASQyXGKlfiuGjRImvVqlUIQzJ7QA/p1LYEZL9nqlWrFsqfLycfq/y7f1YmihYtWtiRRx5p69atc7GpQoOEaO0TtVQZAJLNp+bV+rTfJCCLn0RjCcnvvfeeizta9Y3wfeVz17x5c/vggw+sadOmrty938NDhw511Q68AaawXCfDTXFoz0sI//TTT61Zs2bWsmVLW79+veOsCiL+Cg4J4nrnJL77fnr3tL5t27Y5Ed0L9MkaAMKvK2nUqJHpHzWJ9WKi6hoyUYwbN859h8ioof8pou+NRAwAnpm+i8LXo+oRBx98cKhKiI87/GeFfQdk4nMMAJmgzBwQgAAEIACBkkkAA0DJzDurhgAEgksAA0Bwc0NkEIAABCCQHgIYANLDlVEhkMsEMADEyZ6EUonREqUl4sY6yRouvPlS9bEMABLbdBpbJ9s3btzoRPmrrrrKiZ6dOnVyJcJnzZrlotJJXvUdO3as6yvxUqfMdeL/sMMOC0WuMe+++25Xdl8iYu3atV1Zd4mgavry10lfVQ+QOKumPhdccIENHz7cKlas6H4ms4Dum587d647da8+mvu8884rUDkgFjLF4asIhIuEibwgmzZtsosvvjg0twTUqVOnuthlYJAJQGYANYm6OokcXgUhFax8JQWdFPdzhccebV5/6lp5U7WDcH4SfpWXhg0bFkCQzB7Qg+qv8vgaWxUbfP7OPvts9zPlz8ch84m/595Punr1aif6vvjiiy6v2kcSmWXs0N72TSfUZSCR8SKy4oMfXyfbVcpeFQPitWTyqXF+/fVXt++VU4npaprjrLPOcntQgnW85sVprV1j+fdLBgy9F6qiIXOBb4XlWv0S5ebH1PsjzjIPSOBXJQOZaVQJI3wPaNzx48c70V/9VLVARhlVDlCFAl89INp+i4xfFTt0uj88hoEDBzrzjcbVZ7fccosbU3tIv5fRRp9pLnEaNmxYge8djaW9pe8BGY1kqlDTFRd6RnsnXgUAXRei7zI9RwWARL796AMBCEAAAhCAQK4TwACQ6xkkfghAIN8IYADIt4yyHghAAAIQKIwABoDCCPE5BEoeAQwAacq5v+/7zDPPDJ3oT9NUgRrWl3/XfeMSXWkQyASBwk70ZyKGfJnDVz6RASHcAJDr66MCQK5nkPghAAEIQAACwSWAASC4uSEyCECgZBLAAFAy886qIQABCJRkAhgASnL2WTsEohPAAJCmnaG77HV62ZdoT9M0gRpWpcxVTl5XC+gqhMaNGwcqPoLJXwIYAFKX2x9//NFVGlG1EJ3mL6z6QupmTu9IGADSy5fRIQABCEAAAiWZQPdWtWzoSf+t0FaSWbB2CEAAAkEggAEgCFkgBghAAAIQyCQBDACZpM1cEMgNAhgAUpynJ554wpWo/+c//+nuVF+yZIkdd9xxKZ4lmMOpxLxK8/fr189mz55tZcqUCWagRJV3BDAAFD+l3377rd166632zjvvuGseTj75ZHv88cetXLlyxR88ACNgAAhAEggBAhCAAAQgkKcEbhrc3P6nVqU8XR3LggAEIJB7BDAA5F7OiBgCEIAABIpHAANA8fjxNATykQAGgBRn9ZJLLrFJkya5+8Z1n/nw4cOtVKlSKZ4lmMNprTNnzrQ5c+ZY3759gxkkUeUlgSlTptiYMWNswYIF1rVr17xcY7oXtW7dOjv++ONt48aN1q5dO3vsscesVq1a6Z42Y+NjAMgYaiaCAAQgAAEIlBgCZfYobed2OdS6tjioxKyZhUIAAhDIBQIYAHIhS8QIAQhAAAKpJIABIJU0GQsC+UEAA0B+5JFVQAACEIBAHAJL3lxp102+x+rWreuqlNAgAAEIQAACJYGArvbZvn27Vduvmu1Tfp+SsOSMrbHSPntakzpVrHw5qp5lDDoTQQACEEiQAAaABEHRDQIQgAAE8oYABoC8SSULgUDKCGAASBlKBoIABCAAgaASWLNmjQ0cONBat25t06dPD2qYxAUBCEAAAhBIKYGvv/7aNm/ebHXq1LGqVaumdGwGgwAEIAABCASVAAaAoGaGuCAAAQhAIF0EMACkiyzjQiB3CWAAyN3cETkEIAABCCRIAANAgqDoBgEIQAACeUUAA0BepZPFQAACEIBAggQwACQIim4QgAAEIJA3BDAA5E0qWQgEUkYAA0DKUDIQBCAAAQgElQAGgKBmhrggAAEIQCCdBDAApJMuY0MAAhCAQFAJYAAIamaICwIQgAAE0kUAA0C6yDIuBHKXAAaA3M0dkUMAAhCAQIIEMAAkCIpuEIAABCCQVwQwAORVOlkMBCAAAQgkSAADQIKg6AYBCEAAAnlDAANA3qSShUAgZQQwAKQMJQNBAAIQgEBQCWAACGpmiAsCEIAABNJJAANAOukyNgQgAAEIBJUABoCgZoa4IAABCEAgXQQwAKSLLONCIHcJYADI3dwROQQgAAEIJEgAA0CCoOgGAQhAAAJ5RQADQF6lk8VAAAIQgECCBDAAJAiKbhCAAAQgkDcEMADkTSpZCARSRgADQMpQMhAEIAABCASVAAaAoGaGuCAAAQhAIJ0EMACkky5jQwACEIBAUAlgAAhqZogLAhCAAATSRQADQLrIMi4EcpcABoDczR2RQwACEIBAggQwACQIim4QgAAEIJBXBDAA5FU6WQwEIAABCCRIAANAgqDoBgEIQAACeUMAA0DepJKFQCBlBDAApAwlA0EAAhCAQFAJYAAIamaICwIQgAAE0kkAA0A66TI2BCAAAQgElQAGgKBmhrggAAEIQCBdBDAApIss40IgdwlgAMjd3BE5BCAAAQgkSAADQIKg6AYBCEAAAnlFAANAXqWTxUAAAhCAQIIEMAAkCIpuEIAABCCQNwQwAORNKlkIBFJGAANAylAyEAQgAAEIBJWADABnDx5mLVu2tJsnTQpqmMQFAQhAAAIQKDaBCuXKhMbAAFBsnAwAAQhAAAI5SAADQA4mjZAhAAEIQKBYBDAAFAsfD0MgLwlgAMjLtLIoCPyXwOTJk23cuHH2wAMP2Nlnnw0aCJRIAotXrLQZi7eUyLWzaAhAAAIQKFkEKlfY0zo2rWl/71TPMACUrNyzWghAAAIQ+D8CGADYCRCAAAQgUNIIYAAoaRlnvRAonAAGgMIZ0SNDBBYuXGjdunUzCdajR492s3733XfWpk0bq1Onjs2bN8/Kly+fkWimTJliY8aMsQULFljXrl2TnnPHjh3Wu3dv27Bhg61YscJq1KiR9BipeGD9+vXWvn17a9iwoT399NNWqVKlhIZNFffickwo2IhOqYq9KHPzTHAJYAAIbm6IDAIQgAAE0kOgfeMadnrLirZ582b339JVq1ZNz0SMCgEIQAACEAgYAQwAAUsI4UAAAhCAQNoJYABIO2ImgEDOEcAAkKGUDR8+3GbOnFlgttKlS1ujRo1s2LBhds4552RM3M7QkpOe5vnnn7devXrZTTfdZJdccol7/ttvv7VjjjnG/U/LF154wSpUqJD0uEV54Oabb7ZLL73UnnvuOevZs2fSQ/z888/Wo0cPZwB46623rGbNmkmPUdwH/vOf/9ioUaPsoYceskWLFlmrVq0SHjJV3IvLMeGAwzqmKvaizM0zwSWAASC4uSEyCEAAAhBIH4HxvQ62vXb/hAEgfYgZGQIQgAAEAkgAA0AAk0JIEIAABCCQVgIYANKKl8EhkJMEMABkKG0qvT579mx3Knz//fd3s37++ef22muv2e+//27VqlVzYnPr1q0zFFHwpsEAkNqcrF271o4//nhXyUD/JNNSJaJjAEiGemb7lrRKCRgAMru/mA0CEIAABIJBoF+b6nZYlV0YAIKRDqKAAAQgAIEMEcAAkCHQTAMBCEAAAoEhgAEgMKkgEAgEhgAGgAylQgaAuXPnOsG/efPmoVl//fVXd+L9uuuucyaAZcuWuaoAJbFhAAhO1jEABCcX6YokVTlOV3ypHhcDQKqJMh4EIAABCOQCgT5H728Nq/2GASAXkkWMEIAABCCQMgIYAFKGkoEgAAEIQCBHCGAAyJFEESYEMkgAA0CGYMcyAGh6VQAYMWKE3XvvvXbGGWe4SgFlypTJUGTBmQYDQHBykSpxmAoAwclpZCSpynFwV1gwMgwAuZIp4oQABCAAgVQSwACQSpqMBQEIQAACuUIAA0CuZIo4IQABCEAgVQQwAKSKJONAIH8IYADIUC7jGQAUwqeffmrHHnus7bHHHvbGG29Y3bp1Q5F98803du2117q73GUWqFy5sg0bNsyuuOIKq1ixYqjf7t277cknn7SxY8faxo0b3c9VTeD222+3jh07hvpJ+Lv11lvt/vvvt23btlnZsmVN8V1//fV2wAEHhPotXLjQunfvbhLmdZ/84MGD7fvvv7fLL7/cJk6caL6EuMrMX3nllfb3v//dXn/9dXeNgZ7Zb7/9TBUOZs2aZZMnT7Yvv/zSjV27dm1Xkn7IkCG29957h+ZL1gDguTz++OO2Y8cOK126tJv7xhtvtHbt2lmpUqUKza6e07pnzpzpWNSrV8+mT59u+sviZZdd5q5l6NmzZwHGTz/9tE2YMMFUYl/tmGOOMQnd4XP+/PPP1qNHD9uwYYO99dZbVrNmzZixeM7z5893+Rw1apS9++67Li8yhtxwww1ubTNmzHBrU5zK6x133GEdOnT4y7jJctF+055RnJpHebnooousW7du7rTYCy+8YBUqVHDzTJkyxeVuwYIF1rVr1wJz6zntP+2Bpk2bus9iGQC0V8VRlS9WrVrl+lavXt0GDRr0l30dL4nJxK5xEn2Xos2ZyH736ypsf2jf6ToQtTlz5thjjz3m9qHeL10RoufPO+88twfCWzK5Va6uueYaV1VkxYoVNn78eNu1a5fb688++6zLYWTr1KmTzZs3z8qXL+8+Wr16tY0bN85efPFF+/PPP+3AAw+0Sy+99C/vrt7z8P3p30WZmho0aFDoe5iJDhgAMkGZOSAAAQhAIGgEMAAELSPEAwEIQAACmSCAASATlJkDAhCAAASCRAADQJCyQSwQCAYBDAAZykNhBoCdO3danz59nCgXLq6+88471qVLFye+SYirX7+++1xVAiTWSUStVKmSW8Xdd99t559/vrv3/dxzzzWN+cQTT9hJJ50UugP+vffec8LtTz/95AReifSvvvqqffbZZ3bCCSfYM888ExJ7vSDfr18/N4+EbvVv0qSJE279CWKJ2z/88IMTF9u2bevGlllBVQxU0UDioURNzauYNK4EQ/1egrEXl5MxAPh1bNmyxZo1a2YtW7a0devWubWoTZ061f7xj3/Eza5E+lNPPdVefvllO/jgg61z5872wQcfOPFfJosff/yxgAEgvFKDWCmnW7dudeYGCbNai3KolowBwK9bZguZASSY6pqIf/7zn6Y/uGWs2LRpky1evNiZCsR6+fLlUa+MSJaLDA6nnHKK21+aX8Kv4pF5QrmSqSHcABDvRH+zLA3lAAAgAElEQVS0PR6tvzjKYKD9KgOIDBblypVza5cArv0lM0StWrXi5i/Z2JN5l6JNXNh+l3nDV/JIdH9o/+r9Wbp0qcvtnnvu6QR4MRI7vfPeyJJsbvW8jEMnnnii28d635VT7Sf9W++KriVR3JpbZoMWLVrY0KFD3Zx65/v27evyINOH3n2913pf1EcGFD0jc5BMK9OmTXPvu4wN2qMS/2Ve0b4KQsMAEIQsEAMEIAABCGSaAAaATBNnPghAAAIQCAIBDABByAIxQAACEIBAJglgAMgkbeaCQG4QwACQoTwVZgBQGOrz8MMPO2FUp38lkkucffvtt23RokXWqlUrF60Et5tuusmdxPd9/Ynif/3rX+4kdyzx9LbbbnNCuZ731QO8EC5RWaKgxHQ1L0zr15FipH7mBdGvvvrqL2YE/4xOC8uMoFP1/rS/xMHTTjvNXnnlFdPpfYmG4fMptksuucT9LFqZci+u66S5Tk5LpPQiqU46eyFbn+sEe6wmc0T//v0LxC62EjkVs0Tx8AoAMjJIRNVJdy9+auwvvvjCjSERW/yqVatWJAOAxtIJf53UViUI5V2VG3755Rf729/+5mKR2UEx6oS4xNVwVslykVFD5hJVGwg3L8hsIKbipwoDqTYAyGSi/B933HFOgK5atapLkfb7yJEj7b777rOrr77anV6P1ZKNPZl3Kdache33ouwP7RdV+xBjf1LeGxVkxvB7ONnchr9/Oo0fnl+/vnhXAKjagfKjigYS/FW1Q03GBFUf0Tvy0ksvOdOMr4yg6gAyJ+27774Z+lZNbhoMAMnxojcEIAABCOQHAQwA+ZFHVgEBCEAAAskRwACQHC96QwACEIBA7hPAAJD7OWQFEEg1AQwAqSYaY7xkDABe1H3//fetffv2ToxVuf7wkvZr1qxxp+112l9Ctk7f6+StnpGwLqE4mRbtpLY3AERWBvDjegFRf7joBPORRx4ZmtILtCqTLxGzcePGBcLxYqlO4Ct+VQtItALAm2++6cRJrV2lzMOvEZA4LhFZAv0jjzxiAwYMiIrBX2kgIVOipaok+KbPZFyYNGlSyADg+0tIfe2119wJ/fCmE+133XWXY6+8FKUCgMrf33PPPaGy797UIZFYYqvW65vMGvr9mWee6cRYtWS5+P2lU/6RHP2VFA0bNkypAeCPP/6wgQMHurL3kdy1hk8++cRVHVClC625SpUqUfOXbOzJvEvai9FavP1e1P0h84XenaOPPrrA/jvrrLOcucVXA0k2txrMv9PDhw93BpzIdcUzAMhsou+TcIOJD1CVKFRVQFdkhF8FomoAWouMAMVpqkYik0iq26dffGsfbN7Hah3x3+tQUj0H40EAAhCAAASCRgADQNAyQjwQgAAEIJAJAhgAMkGZOSAAAQhAIEgEMAAEKRvEAoFgEMAAkKE8JGMAUOltCeMSwVRSXiKvKgGEN5Wn10lx3bXuT2hL8Ja4qpP9V1xxhTvFrrLd0ZoEat3vrdP7ahKAJTiGn3iPJsiHjxVPQPz888/t2GOPDV1ZEHkq2H+uSgVe6E3UAPDoo4+aBFKJj6qCENn85/pMfWKtX2XPZVDQPfI6hR3eIg0R27dvd6f/JVDLGBApTEfyK4oBIJrYGmvfeEFbJ+m9ASBZLp53NE6xclvcKwC0byUea/xolSr857pSIVpefI6SjT3Zdynanom331O9PzxnvyeSza3ij5crfR5vPapEoe8Qfcf4iiCeiQT6K6+8MmQ+Ca9Ioas0dO3A6aef7q6TKErT95muhUhH2692E2s7eGo6hmZMCEAAAhCAQCAJYAAIZFoICgIQgAAE0kwAA0CaATM8BCAAAQgEjgAGgMClhIAgkHUCGAAylILCDAC6k1tiv+5B96W1vYAXL8STTz7ZldFX+XkJcRI6R48eHRL2Va5e4/gy6zpVfvHFF7sy69FaqgwAXqCWeBheQt7P6cVH/V5CsO5BT9QAECmORq7Dj6O7zr04HtnHly3XiXQ/f3ifSPE0vPx7rHyo1PqSJUtcdYJsGACS5TJlyhR3t3s040G6DADR8h7O03PTyfholRZ832RjT/ZdipbjeIJ5qvdHZC6Tza3iL44BwF9HEu+7R98zkydPdl10NcDMmTOdaUD/salqAKoQoEoa4RU6Evm6lcFAJqhUt/VfbqICQKqhMh4EIAABCASeAAaAwKeIACEAAQhAIA0EMACkASpDQgACEIBAoAlgAAh0eggOAlkhgAEgQ9gLMwD4E/F77bWXO/l80EEHmT/1G02gjRe27u3++OOPnRFAJel10l2l62USGDVqlE2bNs3OP/98d896jRo13FDxrgCINX88QVR/2VIp96OOOiqqASBahYBEDQDxxF+tpbDT0urjheZEKwD4k+mbN2+OahiIzEc2DADJckn2FH2sfeLXHm2PR+6rwowXhVUI8HMlG3tR36XwvMbb76neH56bBHa9x8nmtrBc6fN465GQryoA4YagRL4qZQSQcUMmo1WrVrl/T506tcD1JYmMk44+i1estBmLt6RjaMaEAAQgAAEIBJYABoDApobAIAABCEAgjQQwAKQRLkNDAAIQgEAgCWAACGRaCAoCWSWAASBD+OMZAMJLaI8YMcLd112qVCnz97zrLu4nnnjiL3d4Fxb61q1b7YQTTjD9W6fcdSq3Q4cO9tNPP/2l/HqqDQBbtmxxc/3www9RS7m/+OKLrqS+uNx///1uvYkaAPwd5LomIZKLWI4cOdLuuOMOmzdvnvXq1SsqJp38P+OMM1zFBF9xwXfUGDq5rFL/XgD1/TWmTBVt27aNiz8bBoBkufj9pZL8OnEtg4hvn376qbvCoWHDhgUMHJHCtO8v4bdv376OZfjJ/ch95StdqF80jrpiQcaR8KstooFONvbivkuKIZ5gXtT9oWs4ZPg59NBDQ8uMtjeTza0GK04FgESu0Yj3AsTaP4V9Z6XzcwwA6aTL2BCAAAQgEFQCGACCmhniggAEIACBdBLAAJBOuowNAQhAAAJBJIABIIhZISYIZJcABoAM8Y9lAPj111/diXyduK1Xr569/PLLVrt2bReVhPouXbrYhx9+6ITq7t27h6LVKf9XX33V9t9/fzviiCNMJ+r96f5DDjnE9fMGAI2zYsUK22OPPaKK8ps2bXLi7euvv17gxG80QT4cVzxBVCK6j2fo0KFOkJcBQU3z6eoClXmXEUAmBbVEDQA6hd+xY0dbs2aNq2ygqxN8k7B8yimnWJ06dWzp0qVWvXr1mBmeMWOGMwvovnIJnopPXPVznbr+888/C/CQ2aB///4uD3PmzClwx7lYS6SVWUNCejYMAMly0Wl8XVegvaPYJbyrffHFF47Je++95/ZL+BUOXoiWAUL5qlSpkiv/PnHiRHf3+z777BPXAKDx7777bleBolOnTs54oDHUdD3Fueee69jeddddNnz48Ji5Szb2ZN6lWJPG2+96pij7Q++wxP8FCxZY/fr13dTat127drW6devasmXLXJWOZHOrcQozAPhqDNrzvuqIX/uGDRvcfvjtt9/cd5IMGb4p33rPGjVqZPqukblC5f/1PeavGvEGgCZNmjgjTvny5TP0TRt7GgwAWU8BAUAAAhCAQBYIYADIAnSmhAAEIACBrBPAAJD1FBAABCAAAQhkmAAGgAwDZzoI5AABDAAZSpIMALNnz3YCsUR7NQmvOi0tQU3i/9y5c61Zs2YFIpLIKoFbffRZy5YtnTFAAty2bdvskUcesQEDBjixX6K4TlCr5H/lypVt4cKF9v3339uVV15p1113nRt3woQJdsMNN7ixLrzwQneq+ZZbbrHt27ebRPvwkt/FMQBori+//NKJ+xIDDzzwQOvcubPpBLjGlfFh/PjxTjguU6aMiy1RA4D6SjiWaUEifYsWLezII4+0devWOVOERGgZJmSeiNe8qKpS5eKvE+8SQiV+SoCdP39+AR4S9TWnuOpe8549ezrxWgYNieWKQ3mpUqVKVgwAReHixfjSpUu7faMmwb9x48ZOkK9Vq1YBA4AYqPKCROFwZl999ZU1aNDA1q9fX6gBQPtXe3rJkiVun6oCgUwTfr/KfKCqEBUqVIibv2RjT/RdijVpYQaAouwPmWBq1qzp9lw4f8UQaW5Jds8XZgBQpYGBAwc644LEfP2jJvYS7G+77TZn4lGTEeSwww5zRgSZFfRd4Ss46BqN9u3bu+8QvRP+XdY7ru+8s846K0PfsvGnwQAQiDQQBAQgAAEIZJgABoAMA2c6CEAAAhAIBAEMAIFIA0FAAAIQgEAGCWAAyCBspoJAjhDAAJChROk0s07JhjedOD/qqKPsoosucqfWJSpHayoTLrFc4rKMABJrW7dubZdddpmddNJJ7mS/2jfffGNjxoxxRgIJ46okMHbsWDvvvPNCp+8lyumEu+73loFAAuywYcOcIUBGAoneEr/VJMiqTL+/hzwyNn+CWKftY53y1R88EvnvueceN5/aMcccY1dffbUT6FX637do88WbQ1zGjRvnqghoveKpNcjwIHE6kaZqBLqn3DOTwUJ3litunfQP56HxxG/WrFmOiQwOaqoyIJFTrCXmqkk8l9lDwq6qL+gUd6wWj/OQIUOcEKzqDOGnsPWXWZ3QliFB8YS3ZLhIyNX4qniwceNGtwe1HyX8iqVaZG4jmWkPiofycM011xSI1d9dL9HY76twjjfddJObV+3www93lTB0NYOvFhEvh0WJPdF3Kdq8iez3RPdHeIUIVVW48847XZUMvd8S4m+//XY7/vjjC7wfiimZ3MZiH742fWfIBKBKA/peUe5lCJIpR3y17y6//HJ78803Q++YDBtXXXWVtWrVKhSf4tJ3nPqraQ2qCCGzSPg7nsg7ma4+GADSRZZxIQABCEAgyAQwAAQ5O8QGAQhAAALpIoABIF1kGRcCEIAABIJKAANAUDNDXBDIHgEMANljz8wQgEAJJZDMFRElFFHKl40BIOVIGRACEIAABHKAQL/W1e2wqrvc9Vj+qp4cCJsQIQABCEAAAsUigAGgWPh4GAIQgAAEcpAABoAcTBohQyDNBDAApBkww0MAAhCIJIABIPN7AgNA5pkzIwQgAAEIZJ/A+F4H2167f8IAkP1UEAEEIAABCGSQAAaADMJmKghAAAIQCAQBDACBSANBQCBQBDAABCodBAMBCJQEAhgAMp9lDACZZ86MEIAABCCQXQLtG9ew01tWtM2bN2MAyG4qmB0CEIAABDJMAANAhoEzHQQgAAEIZJ0ABoCsp4AAIBA4AhgAApcSAoIABPKdwI4dO6x37962YcMGW7FihdWoUSPfl5z19WEAyHoKCAACEIAABDJEoHKFPa1j05r290717Ouvv8YAkCHuTAMBCEAAAsEhgAEgOLkgEghAAAIQyAwBDACZ4cwsEMglAhgAcilbxAoBCEAAAkUisGbNGjt78DBr2bKl3TxpUpHG4CEIQAACEIBALhCoUK5MKEwMALmQMWKEAAQgAIFUE8AAkGqijAcBCEAAAkEngAEg6BkiPghkngAGgMwzZ0YIQAACEMgwARkABg4caK1bt7bp06dneHamgwAEIAABCGSHAAaA7HBnVghAAAIQyC4BDADZ5c/sEIAABCCQeQIYADLPnBkhEHQCGACCniHigwAEIACBYhPAAFBshAwAAQhAAAI5SAADQA4mjZAhAAEIQKDYBDAAFBshA0AAAhCAQI4RwACQYwkjXAhkgAAGgAxAZgoIQAACEMguAQwA2eXP7BCAAAQgkB0CGACyw51ZIQABCEAguwQwAGSXP7NDAAIQgEDmCWAAyDxzZoRA0AlgAAh6hogPAhCAAASKTQADQLERMgAEIAABCOQgAQwAOZg0QoYABCAAgWITwABQbIQMAAEIQAACOUYAA0COJYxwIZABAhgAMgCZKSAAAQhAILsEMABklz+zQwACEIBAdghgAMgOd2aFAAQgAIHsEsAAkF3+zA4BCEAAApkngAEg88yZEQJBJ4ABIOgZIj4IQAACECg2AQwAxUbIABCAAAQgkIMEMADkYNIIGQIQgAAEik0AA0CxETIABCAAAQjkGAEMADmWMMKFQAYIYADIAGSmgAAEIACB7BLAAJBd/swOAQhAAALZIYABIDvcmRUCEIAABLJLAANAdvkzOwQgAAEIZJ4ABoDMM2dGCASdAAaAoGeI+CAAAQhAoNgEMAAUGyEDQAACEIBADhLAAJCDSSNkCEAAAhAoNgEMAMVGyAAQgAAEIJBjBDAA5FjCCBcCGSCAASADkJkCAhCAAASySwADQHb5MzsEIAABCGSHAAaA7HBnVghAAAIQyC4BDADZ5c/sEIAABCCQeQIYADLPnBkhEHQCGACCniHigwAEIACBYhPAAFBshAwAAQhAAAI5SAADQA4mjZAhAAEIQKDYBDAAFBshA0AAAhCAQI4RwACQYwkjXAhkgAAGgAxAZgoIQAACEMgugSVvrrTrJt9jdevWtX79+mU3GGaHAAQgUIIJ7FmmtB16YEX72/7lSzCFzC0dA0DmWDMTBCAAAQgEhwAGgODkgkggAAEIQCAzBDAAZIYzs0AglwhgAMilbBFrVAJ//PGHjRw50mbNmmVLly61du3aQQoCEIBAAQKLV6y0GYu3QAUCEIAABAJCoFOzmjayV4OARJO/YWAAyN/csjIIQAACEIhNAAMAuwMCEIAABEoaAQwAJS3jrBcChRPAAFA4o5T0+Pnnn23Xrl1WtWpVK1WqVErGLO4gCxcutG7dutnkyZNt9OjRoeG2bdvmfl25cuXiTlGs53fv3m1bt261ihUrWrly5WKO9frrr1vnzp3t7LPPtjvuuMPKli1brHmTfXjIkCH25JNPmuJo2rRpso/THwKBIrBjxw7r3bu3bdiwwVasWGE1atQIVHxFDQYDQFHJ8RwEIACB9BE4vd0hNuD4uumbgJENAwCbAAIQgAAESiIBDAAlMeusGQIQgEDJJoABoGTnn9VDIBoBDABJ7It169bZscce6wQxnTSvXr161Kcl9vfo0cNWrVplb7zxhlWqVMnatGnjBLWXXnrJidVBaM8//7z16tXLbrrpJrvkkktcSPpLkk7QS0Rfvny5NWiQvZNZU6ZMsTFjxjiTwtNPPx3VBPDrr79a3759be3atfbyyy9b7dq1M45WxoO5c+faa6+9Zs2bN8/4/EwIgVQS8N9f+r566623rGbNmqkcPmtjYQDIGnomhgAEIBCTwH777mX3jToWQmkkgAEgjXAZGgIQgAAEAksAA0BgU0NgEIAABCCQJgIYANIElmEhkMMEMAAkkbydO3danz59bMGCBTZv3jwnnkdr77//vrVv394J6c8++6z98ssvdtJJJ9n69eudceDII49MYtb0dY1mAJDJ4fjjj7e9997bnWjPpvj3wAMP2ODBg23o0KE2c+bMqJUTli1bZt27d7fHH388Zj7SR/D/RsYAkBhhb+jQ+9O1a9fEHqJXxglgAMg4ciaEAAQgUKIJPDq+vZUvV6ZEM0jn4jEApJMuY0MAAhCAQFAJYAAIamaICwIQgAAE0kUAA0C6yDIuBHKXAAaAJHMnIXr48OE2aNAgu//++6OK0jfffLNdeumlNn36dLvwwguTnCFz3aMZADI3e/7MhAEgsVz69+K5556znj17JvYQvTJOAANAxpEzIQQgAIESTQADQHrTjwEgvXwZHQIQgAAEgkkAA0Aw80JUEIAABCCQPgIYANLHlpEhkKsEMAAkmbnPP//cXQOw1157ufL+Bx10UIERvHimv2zoBH3jxo2TnCFz3TEApIY1BoDEOGIASIxTtnthAMh2BpgfAhCAQMkigAEgvfnGAJBevowOAQhAAALBJIABIJh5ISoIQAACEEgfAQwA6WPLyBDIVQIYAJLM3B9//GFnnHGGu5M+2jUAn3zyiSv936ZNm9C99Tt27LDevXub7tResWKF1ahRw82q++tnzJhhN954o23bts1Kly5trVu3tnvvvdcaNGjg+sQrmz5kyBB78sknndGgadOmoZV8++23duutt7oKBRq3bNmyrkz99ddfbwcccECoXzQDwHfffedir1Onjltf+fLlbeHChdatW7eopMLLuWs9Tz31lFvP2rVrXf9jjjnGxSLTRHj7z3/+4+K+5JJL3D3jarVr17YxY8aY1qUrCPy8kydPttGjRxd4fvXq1TZ+/Hh76aWX7Pfff3drPPHEE23SpEnWsGHDUF/PXj+YM2eOY+J516tXz1Vp0PUMpUqVKnQnbNq0ya666ip76KGH3JwtW7Z0VxPcdtttNnfuXHvttdesefPmoXF2797t9sCECRMK8JAQrj1S2JzK/TXXXGO65kD7RuvdtWuXW4PyqfbNN9/YtddeG4qpcuXKNmzYMLviiiusYsWKoVj8WK+++qpt377dxo4da++++67bc6pmMXHixAJ7Qw/6+K+77jpbtWqVG6t69equf+T4ypWuYtCeUm51dcP3339vl19+ubtSQrnRzyNb5P6ZNWuW3XTTTbZx40YXm3Jzyy23FMip4tK+1xrUT61Ro0Z2++23W8eOHWPm0e9txXPDDTe4NTz44IP2559/unxo7kMPPdReeeUVu+iii9yaxfPKK690v9ceC2/a74nEGz6v8qD9cOeddxbYQ5HXgmh/q9KI3hHPXTHofSlTpoxFe099bPofHVpP3759XXy+iduLL77o1u7fucMPP9zl/tRTTw3tRwwAhX4V0AECEIAABFJIAANACmFGGQoDQHr5MjoEIAABCASTAAaAYOaFqCAAAQhAIH0EMACkjy0jQyBXCWAAKELmnnjiCevfv3/UawAk6I8cOdLuvvtuO++889zo0QQ1iaGjRo2yadOmOUOBDAI//PCDE/8l0ElMVYt3ajrayfP33nvP3a/+008/OdF+v/32M4m+n332mZ1wwgn2zDPPWIUKFdzY0QwAMg9ItJcB4IUXXnB916xZ44RymR/UFPuiRYuc+CwBvnPnzm4+rUMCY4sWLUyC5rp169zcElGXLl3qfuabRHOtX6Kq1r7PPvs4wV+isReFY1Uo0Bo0l0T4Dh062GGHHebE7I8++siNJ9Hdl5j37BWrzAwyaPTo0cOJ2/Pnz3cis2IWm3hNz6vPv/71Lyc2H3300W5tMnWUK1fOPRpuAFBsI0aMcPnUc8rV1q1bTWYGjSUBu0+fPnHnVO4l7ks8V9l85XPnzp1urIEDB9o777xjXbp0cQL2uHHjrH79+o7d7NmzrVOnTo5DpUqVQvtIY5188snOpKHKFEcddZQtXrzYvvrqq7/0V/wSnLWPZcYQT63T56hJkyaOX61atQrspX79+rl5tYe099RP8Wqfy8Tw/vvvOx6HHHKIG+/iiy82GTG0f8RjyZIlbm1a6/r16534rxxpv7Vq1crNpZjOP/98Zyw499xzHRO9kzILyEASq/m9XaVKFWeC2LJli+OhmCT2yziid0civQw14ikTjFjcddddTpD3LZl4I+fV78VT5oXly5dbtWrVnMlD+0pNsRx33HFO6L/sssuc6UKf67lHH33UvZPR3lMfm9bTvn17O+2005wxRM3nU4YVvS8y5Gj9esfVnn32WevVq1fM76sifE0G7pHFK1bajMVbAhcXAUEAAhAo6QQwAKR3B2AASC9fRocABCAAgWASwAAQzLwQFQQgAAEIpI8ABoD0sWVkCOQqAQwARcicRF+dsJVAF34NgE4En3LKKU6MlrDnT/H/f/beA9qq4nz/fwFBBYIUAVEDIoJRbIjSRCxgoasoQYFYAY0iCirYuzEqEAViA7tYYgnEhhArgtj/GCUSFHFFFKW5FLv4X8/kN+e772Wfdu8pe5/zmbVcwj2zZ975vLMP4vPMO2EGAH+Cd9ttt3Wi7W9+85vQSLI1AEhYl/CuU9T+BLjm1wlfxSTRWifX1TI1AFQObNGiRe6ktf6RkC2BWH+5kqAvA4Q/gS+jgE5ln3XWWe6UsU6Dq3l+Eq5lDPjd737nfu5PKOv3EoXD4tP/xNS8Ei8lQKtagZrmUizHHXecW58EY4nfnr3WveOOOzrB0+flvvvuc2KzzAQSzZXPZE0n8SWgjxgxwqZNm+aMBhJVtS79XAaGoAFApgKJ2Kpm4Ptr7I8//tiJ7RK/FZPE32TN514CeGXDgN9rykVQHBcH5V6sgyaU4FgzZsxworwqEASF7AceeMCxUJPJQgKyhGhVN2jcuLH7ueaVwUVjXHrppa5CQXAv6deaS4aEyhUOUu1lb5yp/Kzfa4pDxgLtERlGZMTQKXZvQMjkNfaiuQwPMg/4dYmBBHmdthdrmRVk3lD8+pkMLqrM4Q0xmivTeJXn4Lz63lAuVYlDuVI1ABl+gix91Q+tV+9tWMvWAKDvm6FDhyYqMvjcaE0S/mVo0vugn1MBIJPdRB8IQAACEMgVAQwAuSIZPg4GgPzyZXQIQAACEIgmAQwA0cwLUUEAAhCAQP4IYADIH1tGhkBcCWAAqELmdBJewrFOHQevAfDl/yXw6jMvKKcyAEhIlgguI0BYy9YAkGw5YeNUxQDgzQQyOVQ+1R82d9hpZJ1iHjZsmBMjJaAna2Hx+eoLEmhVlSAoMntRXKfIVca9e/fuCTHTx6uT+77pJL5Oquukd1DcrRyPz5/+AilBWKfnfZMJQKXWVQnBGwB8CXwJvZWvBdBzOlmvE+U+xnQ508lzrTVoUPBcNbeuBAhyUMUGrV0it9+HPv+6/mDChAkV+kvs1+l7naZXyXi/v3VlgswpOlkfbH6fi5vWrRP1PleVq0wEn0u2lz1fmSOChho9q9P9iu2tt95yn+n6DBkAtH7x22uvvTJ+g71oLo7aI6pC4JsX3XXNggwUnue6detcBYYvvvjCGQ5atGiR2FOZxCvTSap5tS9VxeKYY45JnNb3scjMo70SdlVEtgaAZJDCxim2AUBGJZmGct2+3vCd/X3/x9cAACAASURBVFCvte01oOJ1Irmeh/EgAAEIQCA7AhgAsuOVbW8MANkSoz8EIAABCJQCAQwApZBF1gABCEAAAtkQwACQDS36QqA8CGAAqGKew4RoldeWWKuTtDpt61uyKwD86d+WLVu6U+QSAVWmPtiqagDQnLpHXKed1VTie+bMma6UvC+PXxUDgC+/rnvRdTd8ZXFSgriEUZUxl5CsqwfUVyfzfTlyiZoStIOxhKUhLD7d2y4RO9npaP+5z0EqMTMozKo8vcTlsOb7qRS7F7yD/SpfxaDy8jr9L6H8uuuucwJ5sIXlImzeVLn3or24qupEsEm0lpCtMvbe2JBqLG8mUOUE9VcOJXpr3WGn7L0oLgOFRHmJ3Mmua8hkL3sjhkrba6/4KxX8s6oioRi9mcJXblCFC+VbxgVdN5CupRLNk8Uftn+yjTcTsV4VBmQm0vuvqw9Uwl/PyWgkw4aqVgTftUzGDF4B4NmogoKeffvtt+2HH36wsL1SbAOA9qD/jkqX02w/b9JqD+t+0uRsH6M/BCAAAQjkkQAGgDzCNTMMAPnly+gQgAAEIBBNAhgAopkXooIABCAAgfwRwACQP7aMDIG4EsAAUMXMffrpp+4ebZW/1/3cKjcfPKksUdS3ZIKahFaZBiRi6gta1QB057cEP42rlq0BYMOGDe5edZVoD2vVMQB4YVLl4HX6X4K4bzr1LmF21KhRrkx85faHP/whYQCQYH7PPfdUyQCQ7lnPS6e4x48fn7KcuRdRFas/3R3GTH9xVOn2vffeO7RSQGUDQLDke7LtpVLzOoWu0vbJWqrc+89SbV/db6+y/hLUszEAyMCgygjJuPj9rNPrXpSvjgHAGxC+/fbbpMvRXtNcO++8syudLwPE2LFjEwYXXbWgNfqrCsIGypUBINt4MxHrvflCJgg1XeNxxhln2Ny5c93vVelAlR46dOjgfp/JmJUNAHpnZShYuXLlJnhUhcCbRYptAND3hyou5LrNf/Pfdt+r39jm9SsacnI9D+NBAAIQgEB2BDAAZMcr294YALIlRn8IQAACECgFAhgASiGLrAECEIAABLIhgAEgG1r0hUB5EMAAUMU8+zLvOtWuMumtWrVyZdd1crryffLpBDUZASRuSrjXyXn9e/Lkye7EbzYGAMV09tlnuzvMTzvtNHevuD/VXt0rABTjyJEjnXCvE+y6NzzYJFSqVPwee+xhd955p+2+++5Wq1Ytd3Jbp5mDYqTEWhkUqlIBIN2zlSsEZFIBQOtIZQDItgJAWNn4qmyzVLn31yh4o0O68TMxAPhT6GLWrVs3V8EhjItfX7BCQHUMAB999JEz00jcT3UVQ+U16jT7u+++64wAug6gX79+pmsXvHmmcv9cGQCyjTcTsb6yAcDHvmrVKrv++uvd94HMDTIbtW/fPmsDgL5XZDYRm9tvv90OPvhgZziK4hUA6fZyVT+ft2CxTZ23uqqP8xwEIAABCOSJAAaAPIH9f8NiAMgvX0aHAAQgAIFoEsAAEM28EBUEIAABCOSPAAaA/LFlZAjElQAGgGpkTgK27iPXffS6F16iu05cDxkypMKo6QwAvvN//vMfJ4Tuuuuum5RunzhxohM6fQu7e3716tXuPvGvvvpqk9Lt1TUAeIFfJ/lvu+02Jx4Gmy/rX7k0f5gBwF+VcMEFF9jVV1+dNANhonKqZ3VyWOXwX3755cTJ9FwYALzgLeFX95OrHHuqPEg41x5QSXcJ0zKGVKWlEu0Vx0EHHeT2n66j0L32qZofS+aME044oUJXbyYYPXq0qdz+999/76pZ6LqDsPh1tYEqIgSvGKiOASDsSoFseK1Zs8YOOeQQ078zMXK0bt16E6NBNlcAZBtvdQwA4iBjj6qC6DoJb5pJdX2FciYjUvDaDf/e6H3Te+cbBoBsdhp9IQABCEAgHwQwAOSD6v+NiQEgv3wZHQIQgAAEokkAA0A080JUEIAABCCQPwIYAPLHlpEhEFcCGACqkTmdztWp2h9//NG23npr07UAEp8lMAZbmAgtAVeinE7r+7Ll3gCgU/T+PvB58+Y5MU8iskRKXTUg8V9C3uWXX25169ZNiN3eALB27drE3eyK4/PPP7fBgwe72KpyBYCE1d69e5vuPlelgp122mkTat4AoGsAhg4d6j4Pxhm8AsALyFr3M888Y23btnX9daJbJ8DbtWvnRPYwUdafZJbIPmfOHOvUqZN7ViKpSqSPGDHC+vbtmzgJngsDgMaWOD5t2jR3R/0VV1zhqjPIcKCKAzqdHcyD4pEof+yxx7pYHnroIXe3u2/iqbxKvK98330QbCoDgEwehx12mLvLXeXwNY9v4vjiiy9a06ZNXSUGNT+Wrh6YOXOm2w9aw5dffml9+vRxlRpUyUJVHNRuueUWZ2jp2bOnydShfaemKyZOPvlkt6abb77ZTj31VPfzTAwAkyZNsnHjxllY1YLLLrvM7WdVsFCsQYPJ8uXL7Z133nHmDpkwfJWLHXbYwc3tDQBismDBgkTVi8qbNFcVADRupvGqbzYGAO0HVdrQ9Q39+/d3OQoaAJQjvYvepPH0008709Hvf/97t9wlS5a4SgjiFHznwowzGlcVTJRPGTrSXQGgPau9InOL3jWZTrTPZL5QrHr3VWFAe1IVBrT3/HfWJl8YRfgBFQCKAJ0pIQABCGRAAANABpCq0QUDQDXg8SgEIAABCMSWAAaA2KaOwCEAAQhAoIoEMABUERyPQaCECWAAqEZyg8KwhpEwVrn8v34eJkJ/8MEHrjS+7luXeKYmsUyissYYNmyY+5mePeqoo9xd4G3atHEVAl555RV397lE8mXLliUMAIrnkksusauuusrdGa47xCU+qoS45tHnVTEAePFQxoTOnTtXICahT+uWuaBXr15O0D733HOtRYsWNnXqVNNfujRvUIzU7xXT+PHjnWCo9es5CYy6n9zHGCYqB5+VmK2KBzIk6D56icS//e1v7cknn0wI37kwAGjB3nggk4XYioXEV5kcdBJe88sc0bFjx0TeJLKrj1+jRHSJo2+88Ybts88+7oR9o0bJ7yNPZQDw+0Un9RWDYlIZeYngGnf9+vVOkPVmDD+W4nvrrbdczH4NMgHIOCGDgxfeNY7G/uc//2kNGzZ0JhTlSOtR/2OOOcaJwP7O+kwMAAsXLnSGGeVQ5gftYZkpZGSQuUQmhsWLFzvjgkRuCcza63pXFItMFYpLe04mEgndis3HFDRnhL3WuTQAZBqv1pCNAUA8ZZKQWcLn1O9t5VdrbdKkiVue3hOZItTEQk0ivq5SWLFiRYVrN/Q9oe8b7V+ZNvQeS/zXO6emz9IZAPwe0jvn+/q8t2zZMlF9Iexn1fiazdmjGAByhpKBIAABCOSUAAaAnOLcZDAMAPnly+gQgAAEIBBNAhgAopkXooIABCAAgfwRwACQP7aMDIG4EsAAUM3M+dL4GzdudKJY8CS2H1qnpiV46iRz8ITy+++/78Q4iedquttbp6Al+Ovkr286wT9mzBh75JFHTPPolLauBNDpeZ1E1vMSdNVkIJDwfs011zgRWAKpThRLTJQYLHFc4qqaxESd6A1eL6CqBrr/XVUMfBUCf3I7DJVOD0+fPt2Juio9rkoAEsslzitOXVug+VWuXv180yl13dd+/vnnO7HSr/+Pf/yjnXjiiU40D4tP/TSX1iwDgUq+q2mdJ510khtP1RjSsdfnfq21atVypf2bNWuWcjcsXbrUTjnllES+tD5VcFDeK+fB50JrFl+/Rs0hc8c555zjTBKpmufuT32H9dUeOu+885zoLyOAuHft2tVxUHxam5oXb5VT7RHlRWYLcVNJeJlFxDzY1E/x68S++qpJXFbVA5k+gqf0k+UqOJ7ypsoCmk97s1WrVm6P+b2r/0hRZYu77rrLvvjiC/eo+mhP6D1p0KCB+5nEd4nk/n1QH/EcNWrUJldTBOcP29v+82TxJ3t39Vym8aaaV/9TQqfvZezRelQpovI7rJ+pmsSVV15p22yzTWJJ4ql3yOdSxomLL77YGWpUuaHyO1f5+6ZLly6uv8w42if+fU+2Zv9dp++RVBUA9E5qfplNqACQ8hXnQwhAAAIQMDMMAPndBhgA8suX0SEAAQhAIJoEMABEMy9EBQEIQAAC+SOAASB/bBkZAnElgAEgrpkjbghkQSBdNYEshqIrBGJJgAoAsUwbQUMAAiVOYLNaNe2RCw8s8VUWd3kYAIrLn9khAAEIQKA4BDAAFIc7s0IAAhCAQPEIYAAoHntmhkBUCWAAiGpmiAsCOSSAASCHMBkqlgQwAMQybQQNAQiUOIHu7ZvZOYN2K/FVFnd5GACKy5/ZIQABCECgOAQwABSHO7NCAAIQgEDxCGAAKB57ZoZAVAlgAIhqZogLAjkkgAEghzAZKpYEMADEMm0EDQEIlDCBZg23sMuH7WUtGtct4VUWf2kYAIqfAyKAAAQgAIHCE8AAUHjmzAgBCEAAAsUlgAGguPyZHQJRJIABIIpZISYI5JjApEmTbNy4cfbUU09Z7969czw6w0Eg+gTCDAB77dg4+oETIQQgAIGYE3jno7W2Wa0a1rDe5tawfh1r/Js6tvP2W1nvfbazuptvFvPVRT98DADRzxERQgACEIBA7glgAMg9U0aEAAQgAIFoE8AAEO38EB0EikEAA0AxqDMnBCAAAQgUlMCSJUts+PDh1rVrV5syZUpB52YyCEAAAhCAQLEIYAAoFnnmhQAEIACBYhLAAFBM+swNAQhAAALFIIABoBjUmRMC0SaAASDa+SE6CEAAAhDIAQEMADmAyBAQgAAEIBA7AhgAYpcyAoYABCAAgRwQwACQA4gMAQEIQAACsSKAASBW6SJYCBSEAAaAgmBmEghAAAIQKCYBDADFpM/cEIAABCBQLAIYAIpFnnkhAAEIQKCYBDAAFJM+c0MAAhCAQDEIYAAoBnXmhEC0CWAAiHZ+iA4CEIAABHJAAANADiAyBAQgAAEIxI4ABoDYpYyAIQABCEAgBwQwAOQAIkNAAAIQgECsCGAAiFW6CBYCBSGAAaAgmJkEAhCAAASKSQADQDHpMzcEIAABCBSLAAaAYpFnXghAAAIQKCYBDADFpM/cEIAABCBQDAIYAIpBnTkhEG0CGACinR+igwAEIACBHBDAAJADiAwBAQhAAAKxI4ABIHYpI2AIQAACEMgBAQwAOYDIEBCAAAQgECsCGABilS6ChUBBCGAAKAhmJoEABCAAgWISwABQTPrMDQEIQAACxSKAAaBY5JkXAhCAAASKSQADQDHpMzcEIAABCBSDAAaAYlBnTghEmwAGgGjnh+ggAAEIQCAHBDAA5AAiQ0AAAhCAQOwIYACIXcoIGAIQgAAEckAAA0AOIDIEBCAAAQjEigAGgFili2AhUBACGAAKgplJIAABCECgmAQwABSTPnNDAAIQgECxCGAAKBZ55oUABCAAgWISwABQTPrMDQEIQAACxSCAAaAY1JkTAtEmgAEg2vkhOghAAAIQyAEBDAA5gMgQEIAABCAQOwIYAGKXMgKGAAQgAIEcEMAAkAOIDAEBCEAAArEigAEgVukiWAgUhAAGgIJgZhIIQAACECgmAQwAxaTP3BCAAAQgUCwCGACKRZ55IQABCECgmAQwABSTPnNDAAIQgEAxCGAAKAZ15oRAtAlgAIh2fogOAhCAAARyQAADQA4gMgQEIAABCMSOAAaA2KWMgCEAAQhAIAcEMADkACJDQAACEIBArAhgAIhVuggWAgUhgAGgIJiZJB2Bt99+2w4++GDr2bOnzZw50+rUqZPuET6HAAQgkDEBDAAZo6IjBCAAAQiUEAEMACWUTJYCAQhAAAIZE8AAkDEqOkIAAhCAQIkQwABQIolkGRDIIQEMADmEyVCbEvjmm2/shx9+sMaNG1uNGjVCEf300082dOhQmzt3rs2ZM8c6depUUJT6i+H+++9vgwcPtunTpxd0biarGoHZs2fboEGD7IEHHrCjjz66aoPwVFkRmLdgsU2dt7rCmls1q19WDFgsBCBQkcCKL75xP9iiTi1rWK+ONd1qC+vYtokd0bUlqCBQMgQwAJRMKlkIBCAAAQhkQQADQBaw6AoBCEAAAiVBAANASaSRRUAgpwQwACTBqb8sHHTQQbZu3brQHhIfH3zwQdtss81ympBSGmzVqlXWrVs3W758uT377LPWq1ev0OVJ+O/Tp49dffXVdu655yY1CuSLzZtvvmk9evRwQvLdd9+dr2kYN0cEvvvuOzvyyCNtxYoV9sILL1jz5s3dyMne2fbt29t5551nxxxzjG255ZaJKJL1b9SokR166KF2wQUX2O67777Jfkz33fDUU09Z7969c7TaTYc59dRT7dZbbw0dX99Hzz//vHXv3j1v88d14DADQFzXQtwQgEB+CezRupFdMbxDfidhdAgUiAAGgAKBZhoIQAACEIgUAQwAkUoHwUAAAhCAQAEIYAAoAGSmgEDMCGAASJIwLwo3a9bMDjnkkE16de7c2U4++eSYpdts0qRJNm7cOMu3SCkwa9asscMPP9yWLVtmzz33nHXosOn/TP/+++/t2GOPtQ0bNthjjz1m9esX/kQuBoDMtvHTTz/tjBoTJ060sWPHZvZQHnotXLjQDjzwQDvnnHOcacS3sHf2iy++cHtdVSZkALjjjjsSeyysv6pVvPjii85coDZq1CibPHlyBeNAqu8GCfCjR4+2XXbZJQ8r/9+Qxx9/vN177702cOBAa9q0aYV5ZHA4++yzbYcddsjb/HEdGANAXDNH3BAoDoERvdtZ3323L87kzAqBHBLAAJBDmAwFAQhAAAKxIYABIDapIlAIQAACEMgRAQwAOQLJMBAoIQIYAJIks1RF4T//+c82YcIEUwn1/v37l9BWrvpSSjXXVScS/uQ//vEPGzBggF177bU2fvz4XA+f8XiXXXaZE/4rn3RPlkeJ+TLx/Oc//3FXBgwZMsTNlSrvixcvdlUGPvroIxszZowzAfgrLIq9X2QAeOSRR+yll16yjh07Zsyt3DtiACj3HcD6IZAdgU7ttrYLhuyR3UP0hkAECWAAiGBSCAkCEIAABPJOAANA3hEzAQQgAAEIRIwABoCIJYRwIBABAhgAkiSh2CJfvvYGBoBNyZZqrnO9h6JgAPjqq6/ssMMOs6+//tqd1N96660Ty0yVR5XMV+l8Ve2YPn26eyZd3l977TU317fffuuuGujatWtGz+Wae+XxMABUjTAGgKpx4ykIlCuBXVpuZX86AZNVuea/lNaNAaCUsslaIAABCEAgUwIYADIlRT8IQAACECgVAhgASiWTrAMCuSOAASAJy3TioH/s5ZdftoMPPth0JcCsWbOsSZMm7iOVHB86dKg98cQTTjzs1KmTqYR637597cknn7RWrVq5UvzPPPOM669S+TfeeKO1a9euQkS//PKLPfroo3bFFVfYe++95z7TtQQnnHCCXXjhhdagQYNE/1WrVlm3bt3soIMOsosuusj+8Ic/mOKTcKly6brj/tdff91kxcHrAD744AN3wvv+++93a2jYsKErg37xxRdbvXr1KjyrP1R0Evu2226z9evXW+3atd3d6dddd53tuuuurqy/ypQvX77cFixYkLirXYPoHncJsSon78uteyannHJKhZLrlblJyNW6atasaer7pz/9yRo3bpz2rdDadc2AuGmdKpeuk+y9evVycYvP3XffXWGc//73v3b55Ze7n3seI0eO3IR92OQ+bgnnmvukk06yL7/80t0t70vXew5ivnLlSrcm7YXrr7/eMfQtmFtd46Dnp0yZ4ji2adPGZOw46qijNrmv3sevk+/Kh8bXfrjmmmts//33T/T3udJ8d955p5133nn24IMPulLyf/3rX23YsGG2du3aTZYZvA7A79VLLrnE8VXr0qWLiy04l36uuLT/dZJ948aNbm9J2FbfVNdALFmyxN1vrz2u+FRy37dU76w3L+id8DlO944rZ6qWof0czFm655JtxB9//NEGDx5siuWf//ynu8Yg2MSsR48ettdee9njjz9udevWDR0qEwOA5jruuOPcd4feZf06+J2lPa9Y7rrrLqtVq1bifQzuw7B9kvYli3AHDAARTg6hQSCCBDAARDAphFQlAhgAqoSNhyAAAQhAIOYEMADEPIGEDwEIQAACWRPAAJA1Mh6AQMkTwACQJMWZinwShSUIS0i74YYbnKip9tBDD7m77SWeS6iVUOlFSIn3Dz/8sLVo0cIOOOAAW7RokRP327Zta3PnznXmADWNfeaZZ9ott9zixGqV7N9iiy2ckUBC8h577OHMBNtv/787aj/77DMnuGpcibW6z1xiqU5NexFbQrzWppLoEnc1nkqcS0SWOK7y6BJjJYgH55Lo7tehuSTgysygUunt27d3xoOlS5e6U9k9e/Z0ZggJqP369XMGgFdffdXFpaZ4NI/MD7rDvHfv3vb99987PhK09Xvx8UKw56b5tPbWrVvbfvvt54wVn3zyiZtD/cUoVZNYLSOEjAoyJkgklUFDz+mU9/DhwysYAPwJcAnU5557ru20007uPnndv641Slzdaqutkk7p4/7973/v+io3MogobzJ0iMOgQYOcGKy5+/TpY8uWLXPiv4T6OXPmOONIMLctW7Z0rLRftB8k3GsPqL8YaDzf3njjDcdy9erVTlTed999EzlSH5W1P+uss1z3b775xnFUX+Vd5fL1e+0picKK/+2333b7U2Xn9957b/fciBEj3Ljaq6effrrdfvvtbm9JpF6zZo0zeGivBGP74osvnGlG+0IGDBkdXn/9dbd3JHz7fRIG1jMNCvK+X6p31le+yFbInzdvnnsXFK/2tN6NTL8bwuL3lQhGjx5tN910U4Uu/rN0VyxkYgDQwPpeUdzaM8qbvie057Rv3n33XXvuueesQ4cOLvcyA+jdUl+ZA7QP9G7oO6KyeSeufypiAIhr5ogbAsUhgAGgONyZNfcEMADknikjQgACEIBA9AlgAIh+jogQAhCAAARySwADQG55MhoESoEABoAkWfQin07bS9AMth133NGJ5l5wlmirk7tqupdbp/IlvEnMlrgrEU3Ni5f69aWXXupOkUuMDoqn+rnuOFeTIK9T6ToprJPS/pS7xpWAOGPGDDeO7+8NABLFkwnUqa4AkID729/+tsLadCpda5FIKBHfmw00p0wFOiF91VVXuVPEahJ71U9CtMTpMAOAj0Hl2GUq8BxlWtB6dbd78K72ZNwkMEvg1l/sgiXaw1IqsVmn0BVTUFjXiXLFqLveg6fDxVh3wEtEDfaXqUECrYRkGTNk8EjWgnFrzTIR+Hvk9czUqVNdHit/5oVb5V3CuwT5YG61Dgnq22yzjZtafSTgSohXrDIleEFflRJmzpzpPvdzS9CVmUJitj6XocL3lwhf2Yji15fqCgCZOWRgUEWGadOmuX2t9vHHH7u9qDX4kv0SmtVXVQzEMZvm904Y+2TCfHVK+fsx9Q77+FN9NzRq1MhVT/CVQCqvze/D3/zmN27PNm/e3HWRqUPvjH6m7xCZLJI1GQBkQpGJRQaaYPOGDP1Me1XVGPR+qiKITCcyGZx22mmuAoTeXe0JVVKQWUnza1z/Puo/GmUC0HuQzlyTTQ7T9ZUZR/s91+2Vt/5tMxdtsC0a/N+1Ebmeg/EgAIHSIYABoHRyWe4rwQBQ7juA9UMAAhAoTwIYAMoz76waAhCAQDkTwABQztln7RAIJ4ABIMnO8CKfxKjKTSeWK98/LkFSwprKvOtecpUNl5im0um+BSsAqGy+F0n1uU5AqxqATtLrpPHmm2/uToWrkoBOnassfLD961//coK2TqU/++yzJuHRi8T6sveneyvHnsoAkOwlqXzieN26de5UtMT+V155xWSICGteVA5WAPB3uKvcucTn3XbbrcKjXkhWOXtf4j0VNwmZMlLMnj3bnWxO1vS5BFOZHGQ6CArxMhxoPSqTXrk8vITzO+64o0L/VGXog/P7uGUgkZkjWNres5FALobbbbdd4lEvBr/11lsJvj63qiQRNJXooa+//toJ6voLrpjuueeetnDhQmccUal8naoPCrgShmU8kFB/3333uasqgoYB9R8wYMAmKJMZAPz1BjIlhInXqmJx8803O2OHKlJ4A4DME4rBm0cy+ZKWwUDGl7B8hwnzviqFxq5stMjkJL/vo3faV7FI9d0gk878+fNtl112CV3Ozz//HPpe+z0lE0flfFUeSO/jPffcEzp+ZWNEsNqCuI0dO9aZeJQDmRQUj6px6DvH5yeTPOSzj0wHqd7l6szdpNUe1v2kydUZgmchAIEyIYABoEwSXQbLxABQBklmiRCAAAQgsAkBDABsCghAAAIQKDcCGADKLeOsFwLpCWAASMIoE3Ew+KgvrS0BVi2sLH2qE9Re4NWzEhp1YlqitH4ePHnv5wwT4f0YOtEtES3sLvVMDADr16+3d955x5UBV1OpcvHw4q4XK3ffffek8+i5MAOATtqrfL8vp6+T0MHmP5dI6Y0Nqbj59QTvog9Lqe/nBe9gn7BcS7DXiWiZAnQCOtjEXqe8JbQn46z+qeKWeUJXAihHOp2tfAdbZebpcutFYS+M6953mU+SnbL3n/uS+GG5qswx2Xq8AUGmFBlfZEYJNgnaqkLgY/OVG2R6kTlC1SQ6d+6ckRGg8jrD8hg07chkowoWWqcMM0HjRybvuO+jKw9kxNF+zeS5VF+9YWYUX/5f5pQzzjgj5Td3plcA+EH8dSQyauiqCJlsfFUTveMyHvkKH6muX0j/x0luesgQo6s6ct2++vpb+65uK9uz3/+uvaBBAAIQSEUAAwD7o1QIYAAolUyyDghAAAIQyIYABoBsaNEXAhCAAARKgQAGgFLIImuAQG4JYABIwrMqIp/uPx85cqQb8c4777QTTjihwujZGAD0oARiNX/yODiYSogwKwAAIABJREFUF2wlonphPp1IrOdTGQA+//xzd3e7hPfKrW7duol5PBudVk4lgIeJyumerWyEkCCZiQEg3b3pmZwc1/UDvgKA55TqdTviiCPcVQWVxXv/TKq4U50i98/r+gnlduedd05Ud0hm7qgsjPv4k3HxsflrD6pjAAheT5CMl4RnVS5QVQI17bXzzz/f7rrrLvd73T2v0+uqdBEU6SuPl4kBIJjHVPnL5B2fN2+eM+Loqgl/HUMmz6Wad9WqVY6DrpmQ2K2T+DKb6D1PVT3Aj5mtAeDLL7+0Xr162eLFi61Dhw42d+7cxBUFYe9bbv+Iic5o8xYstqnz/mdqokEAAhBIRwADQDpCfB4XAhgA4pIp4oQABCAAgVwSwACQS5qMBQEIQAACcSCAASAOWSJGCBSWAAaAJLyzFfl0olunavU/2X788Udr06aNE9p0kt23TAwAKvGuO9rVdB2ASnSHGQB8BYBghYDqGAAkRqrcvU45687wP/7xj+4uebXKgqP+IqXT1DoVna0BIN2zYRUCcmEAyLYCgD8hn85YkOp1TRW3X6fE/VQM/fjpcuuFceVPYvWkSZNs3Lhxliz+yhUCqmMA8HtR5ebD9moqRqqcoSsWVAVBVx8ET6eHPZetkSPV3Jm847peQtdMBDlm8ly6r3Fdi6DT/iq937ZtW3c1gq5r8NdepHo+WwOAqmOce+651rx5c2e8uOGGG9zeUJMZIdX3TLp1xOlzDABxyhaxQqD4BDAAFD8HRJAbAhgAcsORUSAAAQhAIF4EMADEK19ECwEIQAAC1SeAAaD6DBkBAqVGAANAkoxmI/KptPbZZ59tN954oztB/p///MeJ6BI1r7jiisSJZi8Iq3y8BMXgSWed/JUAqNPGOmmsplPBOo0fdje3yq1LhA+WoU8nEmvMZBUAfFn/XXfdNVHq3KOpLDj6suFr165N3FEfhjFMVE73rARg3WevOSUMi1EuDABe8B49erS70iDYxFfcVe7fVwDw+Rg4cGBGomzY+lPFHXaFQ6ovF59bnRYPnuDWM34smQr8CXJ/cv2oo47aJH7tV3GYNm2aE6AHDBgQel1D5XiSrScX98irEsCJJ56Y1LDgY/H7t/Jd9/o8m3c2k/7Lli2zHj16uJP6utpjt912c2FkO09YXhcuXOiqACg/uhJD+Qi7niLs2WwMAO+9956bR5UjZDjw11mosoSu4ZDpItX3TCn9gYcBoJSyyVogkH8CGADyz5gZCkMAA0BhODMLBCAAAQhEiwAGgGjlg2ggAAEIQCD/BDAA5J8xM0AgbgQwACTJWDYin8RBldiWiPzwww+b7kTXvePLly+35557zt1vruYFVP1ap4plBKhVq5YTGIcPH+6E/+Ad4BI5TzvtNOvZs6f7zJ/I37Bhg5188smmu71vvvlmO/XUU934mRgAkp0M9waAHXfc0ZkO/D3u+nm/fv3cyWF/1UBQQL7yyitdKXetQ02VENRP1QQkLupZcfAnw4NmiREjRjgRWve0q2kOldXXtQbBk+C5MAB4w8SWW27p4pP4qaa5JIDqf476cvj6uU6mH3bYYfb222/bY489Zn379k3slF9++cVefPFFa9q0qe2+++5J3/lUceuhyy67zC6//HJnHpGw7TnoMzF75513EoJtsMy+jCKPPPKINW7c2MRTpgWJ54r38ccfN61Rp/G1B5U/7Umt0TflV0KwRGHtT101kEkFgKefftqZM3S1hTdn+DF1cv3YY491nLQv69Wrl5hvzZo1JkOCzBS6LkGmGO1l3XXv9403AOi0+tixY5MyVS60lgsuuMCuvvrqCv2yeWf1YKr+77//vg0dOtTlQLnRCXpv2Ml2nrDF+P31wQcfOBYyUeh7RDlJ1zI1APz0009uDfru8O+T/05RDm+77Ta356ZOneoMCBpX3yfaP2r6j0Y9e8wxx1j9+vVdDpX/IUOGuPyrWoneA1U+6d+/vzMw6Fm9M9p7ejf0DvjvrXTryvfnGADyTZjxIVBaBDAAlFY+y3k1GADKOfusHQIQgED5EsAAUL65Z+UQgAAEypUABoByzTzrhkByAhgAkrDxIp/EUQlclZtOA6tMvsR4iV/qHxT7JYJKEJUxQKKlBDQvCEsY08lciX06/at7wD/88MNNhH6JhBI7dXd6w4YNncFAAqqEWN3rLWFOQpzGVsvEAOBPHks4liD7ySefOEFWgp3Ewr/97W9uvRIDFy1a5O5llzjphfOOHTu6uVasWOH6qdrBXnvtZfvuu6/pxLQEQVUmUFl7tcoGgMrPbrvtto6RzALiIzOEjBESdyUwquXCABA0HmgtypnKnytenfLW/eg6Ce8rAPh5xV9Cql+jciIBff369WlPbKczAMgsIcFcc8tMoNL9WrP2g4Rhze1LwvvcKhYZEGQyCa5B+2POnDnWqVOnxFaVeCsjxsaNG22fffZx978vXbrUrblu3bpuX8o0oJaJAUCmBOX2008/dXF/++23LsbTTz/dPa+5tDc9Xwm/EoPfeOMNN783lsyYMcNUyl/XZBxwwAFu7yumFi1aVDBnhL2a/r3UqXatT++Db9kK82Hv+A8//OBi0f5W015UNY+gOSPbeZJ9/fpqBvpcovq9996b2POp/tDSu6m+en+1b4JN+0di/i677OKMGPoOUn8v9mv/at9oj8ksoj0f/J7xOZFpQ9dJKCfevOPjVc78tRV+j7ds2TLRL+xnUfhDGANAFLJADBCIDwEMAPHJFZGmJoABgB0CAQhAAALlSAADQDlmnTVDAAIQKG8CGADKO/+sHgJhBDAAJNkX+suCTlqrvHpY06l8lU/XSWydph0zZoxNnjw5cUpYQrYEUQllEtWPPvroCkJ2ly5dnHAqI4DERZkJJMQ3aNCgwnQaZ/r06a40+sqVK91nujded5NLNAwKk/4+bxkLFFvwFLYfVEK4RH2doJaI3apVK9dXVwnoD4lLLrnE/vrXvzrRW+L8hAkT3M8l/umEsvr5JgFbJ6MlxKq/5pPgrzF0lYDMERIpJRwvWLDA3UHum8aUyC9hUnGoicmll17qROng9Qj+5HnY6XBf0UDXL+he9VRNMar8vwRdzSnxVLEqRgnKyrdYB5tOgksElnit52vWrGldu3Z1VQ8OP/zwxAn2sHlTxV2Zg07A69S+mnKi/aDKDn4/BM0dt99+u7teQntP4r5EeeVUzCs3xa8c6QS4+mq/yOih5yX2+pYqV8ExtSaJ99qLMh3o1LevjuD3qvLkBXQZaIYNG2bnnHOOE5PVZGBQVQL9TOMoJplblMt27dqlzKG/7kAGGInY2223XaK/3lmx0HtXOY9hgyZ7x7XvJZKrMoPetcot23mSLciX59e1GP4qhpSL/38fal/ceuutSbtKuFfVERlr9D/9X3jhBWvfvn2iv66Q0N7VPlZf7TH/7oub9oJyIlOQvifEVO+jf077J1UFABkG9P0osxAVADLJKH0gAIEoEsAAEMWsEFNVCGAAqAo1noEABCAAgbgTwAAQ9wwSPwQgAAEIZEsAA0C2xOgPgdIngAGggDlOdyK8gKEwVcwIZFLdIWZLqnK4MnqobL1MGRK549pk2JHxRE0ifdAgE9c1RTluKgBEOTvEBoHoEcAAEL2cEFHVCGAAqBo3noIABCAAgXgTwAAQ7/wRPQQgAAEIZE8AA0D2zHgCAqVOAANAATOMAaCAsEtsKgwA/5dQf43FqFGjXEWHuDZd76AS/aoEMmXKlApVL+K6pijHjQEgytkhNghEj8CuLRvaNSfsHb3AiAgCWRLAAJAlMLpDAAIQgEBJEMAAUBJpZBEQgAAEIJAFAQwAWcCiKwTKhAAGgAImGgNAAWGX2FQYAP4vobpq4Mgjj3TXDMT15Lxfw/PPP+/WoHL8tPwSwACQX76MDoFSI9Bn3+1tZO/U19KU2ppZT2kSwABQmnllVRCAAAQgkJoABgB2CAQgAAEIlBsBDADllnHWC4H0BDAApGeUsx6Z3Amfs8kYqKQIqFx8t27drHXr1u6++Hr16pXU+rJdzOzZs23QoEH2wAMP2NFHH53t40Xv/+6771qPHj1s9913NxmDttpqq6LHVOoBYAAo9QyzPgjklsD1J+9jbbdrkNtBGQ0CRSCAAaAI0JkSAhCAAASKTgADQNFTQAAQgAAEIFBgAhgACgyc6SAQAwIYAGKQJEKEAAQgAIHqEcAAUD1+PA2BciHQqH4dO/6QnezA3bcplyWzzhIngAGgxBPM8iAAAQhAIJQABgA2BgQgAAEIlBsBDADllnHWC4H0BDAApGdEDwhAAAIQiDmBl1571y684gbbeeedbeTIkTFfDeFDAAL5IFB/y81s15YN8zE0Y0KgaAQwABQNPRNDAAIQgEARCWAAKCJ8poYABCAAgaIQwABQFOxMCoFIE8AAEOn0EBwEIAABCOSCwJIlS2z48OHWtWtXmzJlSi6GZAwIQAACEIBA5AlgAIh8iggQAhCAAATyQAADQB6gMiQEIAABCESaAAaASKeH4CBQFAIYAIqCnUkhAAEIQKCQBDAAFJI2c0EAAhCAQFQIYACISiaIAwIQgAAECkkAA0AhaTMXBCAAAQhEgQAGgChkgRggEC0CGACilQ+igQAEIACBPBDAAJAHqAwJAQhAAAKRJ4ABIPIpIkAIQAACEMgDAQwAeYDKkBCAAAQgEGkCGAAinR6Cg0BRCGAAKAp2JoUABCAAgUISwABQSNrMBQEIQAACUSGAASAqmSAOCEAAAhAoJAEMAIWkzVwQgAAEIBAFAhgAopAFYoBAtAhgAIhWPogGAhCAAATyQAADQB6gMiQEIAABCESeAAaAyKeIACEAAQhAIA8EMADkASpDQgACEIBApAlgAIh0eggOAkUhgAGgKNiZFAIQgAAECkkAA0AhaTMXBCAAAQhEhQAGgKhkgjggAAEIQKCQBDAAFJI2c0EAAhCAQBQIYACIQhaIAQLRIoABIFr5IBoIQAACEMgDAQwAeYDKkBCAAAQgEHkCGAAinyIChAAEIACBPBDAAJAHqAwJAQhAAAKRJoABINLpITgIFIUABoCiYGdSCEAAAhAoJAEMAIWkzVwQgAAEIBAVAhgAopIJ4oAABCAAgUISwABQSNrMBQEIQAACUSCAASAKWSAGCESLAAaAaOWDaCAAAQhAIA8EMADkASpDQgACEIBA5AlgAIh8iggQAhCAAATyQAADQB6gMiQEIAABCESaAAaASKeH4CBQFAIYAIqCnUkhAAEIQKCQBDAAFJI2c0EAAhCAQFQIYACISiaIAwIQgAAECkkAA0AhaTMXBCAAAQhEgQAGgChkgRggEC0CGACilQ+igQAEIACBPBB48/97z8446zzbc8897cILL8zDDAwJgfwRaNZwC9u8dq38TcDIEIBAyRLAAFCyqWVhEIAABCCQggAGALYHBCAAAQiUGwEMAOWWcdYLgfQEMACkZ0QPCESOwNNPP219+vSxiRMn2tixY118q1atsm7dulnr1q1t1qxZVq9evYLEPWnSJBs3bpw99dRT1rt375zN+dNPP9m6deusUaNGVrt27ZyNm8+BFPNNN91kV111la1fv97atm1rTzzxhLVr1y6f0xZ87A0bNtjAgQNt+fLltmDBAmvevHnBY8h2wnkLFtvUeauzfYz+EIgMgQP32MZG9m5ndTffLDIxEQgEIBB9AhgAop8jIoQABCAAgdwTwACQe6aMCAEIQAAC0SaAASDa+SE6CBSDAAaAYlBnzpQEJKCOGTNmkz5t2rSxoUOH2plnnmlNmjQpa4r/+Mc/bMCAAXbttdfa+PHjHYvPPvvMunTp4gwAEp3r169fEEZ//vOfbcKECTZ79mzr379/zuY85ZRTbMaMGTZ69GgnqsehPfjgg3bsscdagwYN7IgjjrBPPvnEZJDo0KFDHMLPOMZvvvnG+vXr5wwAr776qrVo0SLjZ4vVEQNAscgzby4J7LljY7t82F65HJKxIACBEieAAaDEE8zyIAABCEAglAAGADYGBCAAAQiUGwEMAOWWcdYLgfQEMACkZ0SPAhPwgvIhhxxiO+ywg5v9iy++sHnz5plOHus0+P33329HH3201ahRo8DRRWO6cjAAyNhw/fXXu39UYaAqrdAn1WVauPvuu+3ZZ5+1gw46qCohx+IZDACxSBNBliiBK//QwXbfoVGJro5lQQACuSaAASDXRBkPAhCAAATiQAADQByyRIwQgAAEIJBLAhgAckmTsSBQGgQwAJRGHktqFclOlP/yyy9211132ciRI916n3nmGZNJoBxbORgAcpHXQgrVfq4PPvjAXnnlFdtxxx1zsYRIjlFIrrkCQAWAXJFknGITOPGQnWxg15bFDoP5IQCBmBDAABCTRBEmBCAAAQjklAAGgJziZDAIQAACEIgBAQwAMUgSIUKgwAQwABQYONOlJ5CqpPyvv/7qToTrdHjnzp1tzpw5ttVWW6UftMR6YADILKGFFKoLOVdmq89frziuFQNA/vYDIxeWwPCebWzQfq0KOymzQQACsSWAASC2qSNwCEAAAhCoBgEMANWAx6MQgAAEIBBLAhgAYpk2goZAXglgAMgrXgavCoF0d8qvWbPGnfx/99137fnnn7fu3bsnpvnvf/9rl19+uSvD/tNPP1nDhg1dxYALL7zQ3cvum6oJPPzww3bOOefYypUr3Y/bt2/v7po/+OCDE/0+++wzu+GGG+yOO+6w9evXu+sHjj/+eLvyyittm222SfRbtWqVdevWzZV9v+iii+wPf/iDvfzyy9a1a1eTWP/zzz+n/LxJkyb23Xff2fTp023ixIm2YsUKN3arVq1c+XuVlt9yyy0T82VrAPBcHnjgAXeNQs2aNV1s11xzje2///4ZXaWg57TuW2+91bFo06aNTZkyxfQX6/PPP99mz55t/fv3r8D40UcftUsuucR0Kl6tS5cupvxmMuekSZPc2p966inr3bu3e/7pp5+2vn372pNPPunYnHrqqY6z1iNGf/rTn6xx48au75lnnuniq9x0Mn/BggXWvHlz91Gme0bxXHbZZfbCCy+458877zz74Ycf3N74/PPPbcKECZvMdfLJJ7ucar+pYsVVV11lr776quu3884729VXX21HHXVUgr/W16dPn9DXJsihcgf/zii/Q4YMSXy8evVqO+CAA1zOVZVgu+22S3y2cOFCO/DAA2348OEuRt/ef/99O/fcc128GzdutG233datLbgHgwYAvYPKs/aS9oX6i9NJJ51ktWrVqspXQF6ewQCQF6wMWgQCGACKAJ0pIRBjAhgAYpw8QocABCAAgSoTwABQZXQ8CAEIQAACMSWAASCmiSNsCOSRAAaAPMJl6KoRSGcA0Khe3JVYPnbsWDfRa6+9ZocddpgTLSVg7rTTTk48vvfee61nz55OpPTVAm655RY77bTTnGAvkfb777+3Bx980A4//PDEffNvvPGGE56/+uorJ8pKpH/xxRftww8/dAaExx57zOrXr+/mllFA4naLFi1s7dq1ThiWMUHPyozw448/pvx8s802c8KtRNemTZu6eRWThH4ZA/R7GRb8fNkYAPw6JAbvtddetu+++9rSpUvdWtQmT55sZ511VspkSfCVUD137lxr2bKl9erVy9566y0n/stksW7dugoGAJkvTj/9dLv99tsdK5kmZNxQviS4ay2DBg1KOWfYPvDrlglAYnnr1q1tv/32c6L8J598Yv369XNjyywhQ8Ljjz9uTzzxhOk/gI4++mirV6+eK80/ZswY1yebPaN4ZC459NBD3djaE8qR1rb11lu7eSvPJTOJ1qn9KuNEu3btXLzKhfqqKcYBAwa4Xy9ZssSZFmQYUVPFC1W5ELNnn33WcQ9r8+bNc3EpFhkSatSo4brNnz/f7XEZECo/7/ned999NnToUNdf78jgwYNt++23d++B9rz2r/I+YsQImzZtmjPBeAPA66+/brvttptpj4l9nTp1bNasWc58o/H1HvpYqvZtkLunMADkjiUjFZcABoDi8md2CMSNAAaAuGWMeCEAAQhAIBcEMADkgiJjQAACEIBAnAhgAIhTtogVAoUhgAGgMJyZJQsCmRgAfJ/Ro0e7U/sSyY888khbtGiRE0w7derkZpSAeu2119oFF1xgEv1HjRrlTkMPHDjQ/v3vf7vT2BI7w9pf/vIXJ5TreV89wAvhElYloEtMV/MGAInQlc0GmXzu1yMzggRgf9pfZgIJ1zplHTzdnakBwAu1OiU/c+ZMJ+56QVan2CWkSxTX5xLTkzWZI4499tgKaxNbicOKWaaLYAUAGRkkkOvUuBeNNfbHH3/sxthiiy0cPwnnyVoqA4CeufTSS11lBwnSMhfIJKG/5MsMoOoGaqlK1WezZzSWj0fVBsIMDMnmUnUICezagxLjPX8ZACT8i6tE+DChXPtZJgL9440NYbz8SX/lQev31Q18FQU9498V/VrGBRkTZOJQZQCZIhSnKgLILCDBXxUW1CTmq4qGcu1NBH6tyqGe1Vp22WUX19/H3KhRo7T7Kmwty5Ytc2vNdfvwk8/tnS/r2W/3PCTXQzMeBApKAANAQXEzGQRiTwADQOxTyAIgAAEIQKAKBDAAVAEaj0AAAhCAQKwJYACIdfoIHgJ5IYABIC9YGbQ6BLIxAKjUvoTJN99803r06OEE7uAJaMWhU9U6jS/xVUK2TufLAKBnJKzrVHw2LSw+bwDQH7TPPfecdejQocKQqT5XlQBVLlCZfAnxOlEdbF5M1wl8xa9qAZkaAHyZd61dJ82D1whIwJcoLIE+eAq8Mgv1Uzl3cVZFBVVJ8E2fqTz8ddddlzAA+P4ScV966SXr2LFjhSF1Gv7mm2/e5PqGyvOmMgCccMIJdttttznx3zeVoJchIGhESGUAyGbPiLmPR9cOyKShnwVbqrnC9pffEzJeSED31R18X2820Sn7sD0VHDOYIy/Sq4qAqkosXrzYifgyW+gzCfMfffSRq0Sw9957u1P/MmSIm94LGV7Gjx9fIWRfYUBXPejagmAFAMXWuXPnRH8/r8ZNdW1BsndOLIJXSWTzbqbr26TVHtb9pMnpuvE5BCJNAANApNNDcBCIHAEMAJFLCQFBAAIQgEABCGAAKABkpoAABCAAgUgRwAAQqXQQDAQiQQADQCTSQBBBAtkYACRG6mS1yvHrRPNxxx3nKgEEm8rT6772PffcMyG0SvDW3ec62S/RWKfYVe48rEns1L3oOt2vJiFdp+mDQnM6MTfV516M9VcW/OY3v6kQhv9clQq8gJupAeD++++3YcOGOdFWnCo3/7k+U59k61d5dxkU/GnxVPn6+uuv3en/f/3rX84YIME52ML4hc2bygAQJlL7/sFrIVKJ8tnumXT7Mp0BQCfrtQ/efvttZ0IJ25dBDv6aiosuusiuuOKKtKX0vYDvc/npp586kd9fLzBjxoyEIcP3lZHhjDPOcNN6A4XeFV/Zwsejay8Uh94vGUHSrdWzCstTum+75cuX29///vd03bL+fOnHn9kbn29p27U/IOtneQACUSKAASBK2SAWCESfAAaA6OeICCEAAQhAIPcEMADknikjQgACEIBAtAlgAIh2fogOAsUggAGgGNSZMyWBdEKrHtYpcomXvqy/fybVwEcccYQro6/TzjoxLQF47NixCWFf5eo1TuPGjd0wuipAd8VLOA1ruTIA+JPoEl3DToJ784Bi0JUFLVq0yLgCQDoh1hsJfCWFsHWqNHy3bt3cvfR+/mC/yvkKXoeQLB8qo//Pf/7TlZxP1qpqAAiKzqmE6mz3TLp9mWounZKX4WTlypWbLPeAAw7YJO8qg6+KFtqLerZZs2ZpvzW8UWTnnXd24ylXqiwhw4WaTvf790XvT9AQoM+PP/54u+eee1LOo/dFBot8GgDSLrSKHeYtWGxT562u4tM8BoHoEMAAEJ1cEAkE4kAAA0AcskSMEIAABCCQawIYAHJNlPEgAAEIQCDqBDAARD1DxAeBwhPAAFB45syYhkA6oVUnpw899FB3Kt+XmPcn2bM9caxT2e+++64zAug6AJ10V+l6mQTOPvtsu/HGG+20005z9837e9VTXQGQrJx7qgoA+ovp/vvv78qxhxkAwioEZFoBwN8Bn4xLugoBSpUXezOtAODz88UXX4QaBjJ9AfJtAMh2z6Tbl8lE8ffee88ZHXT9wu23324HH3ywu7og2Z5Quf6RI0c6MV7ivT/Bn46bL72vfTx//nz3rEwyqtqgpmoA+kfXL6hCQ61atWzOnDm21VZbuc9VCUNVAILGlmRzZmoACFZjSBd/vj/HAJBvwoxfKAIYAApFmnkgUBoEMACURh5ZBQQgAAEIZEcAA0B2vOgNAQhAAALxJ4ABIP45ZAUQyDUBDAC5Jsp41SaQTmj15fv96WYJqxI8dc+9Tjk/+OCDm9zPni6oNWvW2CGHHGL6t05OS6DVyeyvvvrK/V7l933LtQFg9erVbq61a9eGlth/5plnnGCrE9p33HGHKwWfqQHA391+1FFHbcJFVRBGjx5t06ZNs1mzZiUVmr2wrIoJ/n55z0JjTJgwwZX698Kx768xJUZ37949Hf7Qz/NtAMh2z6Tbl8lE8VtvvdVOPfXUTa5hSGYAmDt3rh1++OGmqgy33Xab24uZNj+XjAYyAOiqAeVBYr+uyJAZ4aabbrJjjz3WzjrrrArXPmRyHYSPw69VJhwZDNq2bZsIMdV+yXQd+eiHASAfVBmzGAQwABSDOnNCIL4EMADEN3dEDgEIQAACVSeAAaDq7HgSAhCAAATiSQADQDzzRtQQyCcBDAD5pMvYVSKQTGjVaf2HHnrIRowYYXXq1HGnlzt16uTmkFAvQ4DuV5dQ3bdv38Tceu7FF1+0pk2b2u677246Ue9P9++www6unzcAaJwFCxY4wTRMlP/8889t8ODB9vLLL1c4KZ3qhL/GT/W5RHQfj9a+jkPuAAAgAElEQVQmQd6LvppPVxe8/vrrJiOATApqmRoAdApfJ86XLFniKhtIBPZNYv6RRx5pqlqQrsz81KlTnVngmGOOMQnFik9c9XNVT9i4cWMFHjJhSGRWHpSzevXqJeYVaxkTZNZQpYVkLRcGAF3joHkWLlyYqBbh58tmz+iZ6hoALrjggoTgrpzffffddvLJJ7vqD77yg9j07t3b/vvf/7p4d9ppp6zeoX/9619uvHbt2tny5cvdu3L11Ve7MRT/+eef78wkTz311CZmDvXXsz/++KPJhLDnnnsm5lZVAu2X9u3bm94ZbwDQe6Wf/f3vf0/Eqr2kNey44472wgsvJCpnZLWQPHTGAJAHqAxZFAIYAIqCnUkhEFsCGABimzoChwAEIACBahDAAFANeDwKAQhAAAKxJIABIJZpI2gI5JUABoC84mXwqhDwQqvEbi/QS8iWaCxBt0GDBu40u0TGYJMoLoFbYuVee+1l++67rzMGSLhcv369qXLA0KFDndgvUVxiqUr+N2zY0J5++mn78ssv7aKLLrIrrrjCDXvJJZfYVVdd5cY644wznIh//fXX29dff20ScIOl0qtjANBcK1ascOL+f/7zH9t2222tV69e9v333zuh/7vvvrPzzjvPCbmbbbaZiy1TA4D6Pvroo860IJF+n332sQ4dOtjSpUudKaJu3brOMCHzRKrmjQQ6Qd6mTRtXSl4nvyUaKw9PPvlkBR4SiDWnuKpCQ//+/V2peRk03njjDReH8tKoUaOk0+bCAKDBL7vsMrv88sutZcuWrhrBypUr3f7RlQ6Z7hmNU1UDwLJly6xHjx6mSg+qBNC5c2cn/ms/q+kzbwDwJ/j32GMP1y/YtGeHDBmSMk9BYV6VIoIVG2SC0FUEEvh33XVXl/+tt966wnh/+ctfnBlFTQYYGQmUexkGtOd9RYdgtYPNN9/cPvzwQ/cuqWktapUNJ1X5LsjlMxgAckmTsYpJAANAMekzNwTiRwADQPxyRsQQgAAEIFB9AhgAqs+QESAAAQhAIF4EMADEK19EC4FCEMAAUAjKzJEVAZUoHzNmTIVnatas6U4aqwy+TjXLBBDWVJJcYrmETxkB9FzXrl3dyWeVVdfJfjWdsB43bpw98sgjThhv1aqVnXPOOTZq1KjE6XsJ7zrhrnvRZSCQUUB3s8sQICOBRG9vQli1apV169bNnaZXyfXgiXfNl+5z9dEf0hL5VfZd86l16dLFLr30UifQS9D1TcK6TnIH71hPNYe4nHvuua6KgNarE/xagwwPEvQzaapGoLx4ZjJYTJ482cWtk/5BHhpP/KZPn+5ilMFBrVmzZjZs2DDHukWLFimnnTRpksuRxGfPOWzdfhDf/8Ybb7QzzzwzMbZMIDJwzJw5061dVQ/uueceq1+/vuuT6Z4Jiye4AF9tQKYIVZGQwcA3zSHxX5UjfF4vvvhiZyjRnvR7xs8RBkbVAsQzXZNpRWMrr5rPc/YVDxYtWuTyqNwF95TGlcivZ1StQIYBv1cOPfRQN6YqbugZv1Y9I5a6AuKvf/2re+f0nuod1pUclcdPF3s+P8cAkE+6jF1IAhgACkmbuSAQfwIYAOKfQ1YAAQhAAALZE8AAkD0znoAABCAAgXgTwAAQ7/wRPQTyQQADQD6oMiYEIAABCESKAAaASKWDYKpBAANANeDxKATKkAAGgDJMOkuGAAQgAAHDAMAmgAAEIACBciOAAaDcMs56IZCeAAaA9IzoAQEIQAACMSeAASDmCST8BIERh7ezvp22hwgEIACBjAhgAMgIE50gAAEIQKDECGAAKLGEshwIQAACEEhLAANAWkR0gEDZEcAAUHYpZ8EQgAAEyo8ABoDyy3mprnjiiH2tTYvflOryWBcEIJBjAhgAcgyU4SAAAQhAIBYEMADEIk0ECQEIQAACOSSAASCHMBkKAiVCAANAiSSSZUAAAhCAQHICGADYHaVAoFeHbe2M/r8rhaWwBghAoEAEMAAUCDTTQAACEIBApAhgAIhUOggGAhCAAAQKQAADQAEgMwUEYkYAA0DMEka4EIAABCCQPYEwA0DtzWq6gWpkONyvSfpl8nyyZzOdP/i8n8//LNv5M+lfealh82eILbRbdcerzvOVc5Etj0I8/+PPGxPcNqtVw7bfup712L25HdWtVXWw8ywEIFCGBDAAlGHSWTIEIAABCBgGADYBBCAAAQiUGwEMAOWWcdYLgfQEMACkZ0QPCEAAAhCIOYElS5bY8OHDrWvXrjZlypSYr4bwIQABCEAAApkRwACQGSd6QQACEIBAaRHAAFBa+WQ1EIAABCCQngAGgPSM6AGBciOAAaDcMs56IQABCJQhAQwAZZh0lgwBCEAAAoYBgE0AAQhAAALlSAADQDlmnTVDAAIQKG8CGADKO/+sHgJhBDAAsC8gAAEIQKDkCWAAKPkUs0AIQAACEAghgAGAbQEBCEAAAuVIAANAOWadNUMAAhAobwIYAMo7/6weAhgA2AMQgAAEIFCWBDAAlGXaWTQEIACBsieAAaDstwAAIAABCJQlAQwAZZl2Fg0BCECgrAlgACjr9LN4CIQSoAIAGwMCEIAABEqeAAaAkk8xC4QABCAAgRACGADYFhCAAAQgUI4EMACUY9ZZMwQgAIHyJoABoLzzz+ohEEYAAwD7AgIQgAAESp4ABoCSTzELhAAEIAABDADsAQhAAAIQgIAjgAGAjQABCEAAAuVGAANAuWWc9UIgPQEMAOkZ0QMCEIAABGJOAANAzBNI+BCAAAQgUCUCVACoEjYeggAEIACBmBPAABDzBBI+BCAAAQhkTQADQNbIeAACJU8AA0DJp5gFQgACEIAABgD2AAQgAAEIlCMBDADlmHXWDAEIQAACGADYAxCAAAQgUG4EMACUW8ZZLwTSE8AAkJ4RPSAAAQhAIOYEMADEPIGEDwEIQAACVSKAAaBK2HgIAhCAAARiTgADQMwTSPgQgAAEIJA1AQwAWSPjAQiUPAEMACWfYhYIAQhAAAIYANgDEIAABCBQjgQwAJRj1lkzBCAAAQhgAGAPQAACEIBAuRHAAFBuGWe9EEhPAANAekb0gAAEIACBmBPAABDzBBI+BCAAAQhUiQAGgCph4yEIQAACEIg5AQwAMU8g4UMAAhCAQNYEMABkjYwHIFDyBDAAlHyKWSAESovAzz//bKNHj7bp06fbc889Z/vvv39pLTCPq3nvvffswAMPtEGDBtktt9ySx5miN/S8BYvtmmkP2va/3d569+4dvQCJCAIpCLRotKV1+V1T26JOLThBAAIQyIoABoCscNEZAhCAAARKhAAGgBJJJMuAAAQgAIGMCWAAyBgVHSFQNgQwAJRNqlloLgg8/fTT1qdPH5s4caKNHTs2F0Myxv8j8Msvv9iaNWusQYMGtsUWWyTl8vLLL1uvXr3s+OOPt2nTplnt2rULyvCUU06xhx9+2BTHnnvuWdC5qzvZn//8Z5swYYI98MADNmTIkOoOF6vnZQCYOm91rGImWAgECdTfsraNGbiL7dtua8BAAAIQyJgABoCMUdERAhCAAARKiAAGgBJKJkuBAAQgAIGMCGAAyAgTnSBQVgQwAJRVuuO3WP2lTSe8Bw8e7E58F7v94x//sAEDBti1115r48ePL3Y4JTX/pEmTbNy4cc5g8eijj4aaAL777ju3Fz744AObO3eutWrVquAMZDx45JFH7KWXXrKOHTvmbP5TTz3Vbr31VnvqqaeSnlD3jCr3ycSU8NVXX9lhhx1mn3/+ub3yyiu23Xbbmd6vgw46yPbee2+bNWuW1atXb5P1rFq1yrp162atW7dO9NH6jznmGDvkkEPsscces/r161d4zlca2HbbbV2VhiZNmuSMU1UHwgBQVXI8FyUCDerWthln7We1N6sZpbCIBQIQiDABDAARTg6hQQACEIBA3ghgAMgbWgaGAAQgAIGIEsAAENHEEBYEikgAA0AR4TN1egJvvvmm9ejRw44++mi7++670z+Q5x7lZAAIE37ziffOO++0k046yUaMGOGE8Bo1amwy3QsvvGB9+/Z1J9hlxChGy5cBQOPec889Nnv2bOvfv3/o0vwJ/sp9Molp4cKFrvy/+E6ZMsXx9e/Xvvvua0888cQmQr6C+Oyzz6xLly7OAOD7fPPNN9avXz978cUX7d5777Vhw4Yl4tUVDTIzzJgxw26++Wb36yg0DABRyAIx5ILAOYN2s+7tm+ViKMaAAATKgAAGgDJIMkuEAAQgAIFNCGAAYFNAAAIQgEC5EcAAUG4ZZ70QSE8AA0B6RvQoIgEMAMWDHyb8Fi+a6MycidhelWjzbQC48MIL7U9/+pOrMHD44Ye7EKtqANCzqsCgcXbZZRd3yr9Zs/8Jkv6KBl2PoCszonD6X3FhAKjKruSZKBIY3rONDdqv8NVPosiCmCAAgfQEMACkZ0QPCEAAAhAoPQIYAEovp6wIAhCAAARSE8AAwA6BAAQqE8AAwJ6INAEMAMVLDwaAcPZxNACsXr3aDjjgALcgndrfeuv/3SFeHQPATz/9ZCNHjrS77rorcSWGv6JBJoNnnnnGXREQlYYBICqZII7qEsAAUF2CPA+B8iKAAaC88s1qIQABCEDgfwQwALATIAABCECg3AhgACi3jLNeCKQngAEgPSN6FJFAmAFgw4YNNnDgQBfV/fffb5MnT7abbrrJJD62b9/epk2b5sTO999/35Uf14nk2rVr2+mnn25XXXVVhXvOdUJZJeWffPJJd5+87qCXcKmm08033nijtWvXLkEg1RUA//3vf+3yyy93VxVIHG3YsKETSHXyukGDBokxdI/7ZZdd5oTYjz76yMaPH28ffvih63/RRRfZmWee6dZyySWX2F//+lc31v7772/Tp0+vEIsfUOs899xzXdwbN2403bs+YcIE073wW265Zei869atc/Pornb1UQznnXee+/X3339vgwYNcifFK7eePXsm7oGXQeCGG26wO+64w9avX+8YSxy/8sorbZtttqnw6K+//uryoHleffVV95nn7eNULvr06WMTJ060sWPHVnhea1R8zz77rOOhuQ499FC77rrrbNddd0309dcW6F57cQ4yVJl7XS3QoUOHjHb0559/bhdffHEin/75v/zlL/bII4/YSy+9ZB07dkyMpZwpR9dee62tXLnSatas6fbQ9ddfXyHGZJPnswKA9obYnn/++Xb11VcnQqiOAUCDaP/oWgHlQzwWL17sruvQP3o39fOoNAwAUckEcVSXAAaA6hLkeQiUFwEMAOWVb1YLAQhAAAL/I4ABgJ0AAQhAAALlRgADQLllnPVCID0BDADpGdGjiATCDAD+/nEJ7vXq1bMlS5Y4Q4AE2/nz57vTzRL7r7nmGmvZsqV17tzZ3V2uPwTHjBnjDAP+fnkv6J9wwgn28MMPW4sWLZx5YNGiRU7cbNu2rSt1LrFaLZkB4LXXXrPDDjvMCfAS43faaScnoOt+dInmjz76qG211VZuDN3jLqFfP5egvd9++znBfNasWU7cPuecc1zpdJkDdBe84tA/MjcES61rLI07ePBg23777Z15QeXWZUBQzLrrXWYIL8JWnlcl2vfYYw/7+9//XoGNxr399tudQUFCt8wLuu9d4+yzzz5uXOWld+/e9tVXXzlhWfOqv4wMOvX92GOPVbhPXqL52Wef7cZQrurWrevW+OWXXzpOGisZW401ZMgQx0a5kSHj9ddft3feeceNJwbipOarFjRq1Mi+/vpr93t9JkHe740XXnjBsUzVtLe0jn//+9+ur/aQ1rd8+XLbYost3KNBA4A4yDTxz3/+04YPH+6YLFu2zIn/MgLMmTPHOnXqlHLOfBkAZL4YPXq0y6nW3rVr10Qc1TUAaGyZLGSs0R6RyLBixQq3TzM1WhTq6wUDQKFIM0++CWAAyDdhxodAaRHAAFBa+WQ1EIAABCCQGQEMAJlxohcEIAABCJQOAQwApZNLVgKBXBHAAJArkoyTFwKpDAASZCXQS0CW4B4sSa5gJIjrznOJxBJje/ToYXXq1LFXXnnFtttuOxevF53160svvdSd1ld/jSUTgURT/Vwn9oP9dcpbp9nVdPL7yCOPdKaBoNArcVT9LrjgArvlllts1KhRrr+EeJ3QlzA8c+ZMJ+DLkPDQQw/Zsccea3pOQvvjjz/uhH3FMnToUPvb3/7mTAIDBgxw4+i0u05f//LLLxVMCp6DjAAyGPTq1WuTeWfMmOFO62tez0bx6JR+69atXf9UVwBI0F+6dKlbn69uIGPGUUcd5YR25UYn5tUkmquCgcwREoZ/97vfuZ8rbp1M1+/btGkTagDQ/7Q++OCDTSXsVaWhW7du7lkxkmHjuOOOc/OIuwwWPuZPPvnEzak+MlcEhepgPpNtWuVb1RyCJgpx1el5/VwGhqABYOrUqU5kV25lAPEGE+0Jxa88yajgzQNh8+bLAPDpp58mTCaek5+/ugYAjRM0S+j3MrdcccUVCQZ5+WKowqAYAKoAjUciSQADQCTTQlAQiCwBDACRTQ2BQQACEIBAHglgAMgjXIaGAAQgAIFIEsAAEMm0EBQEikoAA0BR8TN5OgKpDAA6BS5BWaezffNl5I844ggn/vrT7z///LM7Ra7Pg8JtsALAbbfdVqFkucbXiXOJzhLeVW0g7JS6j1FCvsrhe/FXMak6Qffu3U0l6R988EHbbLPNEgYAVSiQEcD39+XrdXJdJgWZG3xTOfVhw4Yl7lrXz2fPnu1O0wfNCL7/vHnzXIn8YMl3bzyoPK/EcY2tSgBBNqkMAMny5udQbP5Uvo9dRohg+fnKY4SxFTOZImTGmDJlSgW23nihU/fPP/+84+xjFmf9fIcddkhM4/N5zDHHuCoJyZqvMKH/YSBDxG677ZboKhOA8ixjhWfl+3/88ccVzCV6yF+n8NZbb7nPdtxxx6Tz5ssA4BmG7ZNcGAC0f1S1QlcuiLvPRbp3u9CfYwAoNHHmyxcBDAD5Isu4EChNAhgASjOvrAoCEIAABFITwADADoEABCAAgXIjgAGg3DLOeiGQngAGgPSM6FFEAqkMADpZrvvkVbbft7D+/jMJrJXvbk9Wdl7PeDFZv/bzhPVXiXqVf9dpdFUCCLZ169a5u+tVbl/XENSvXz9hAAiK5HrGC8lh6wqbV0K+KhZofH/a3s+tUvw6ia2YvNgdJs4H2dxzzz2JcvzB9asigI+98lZQzO+//77pxL2aqhaoqkFwbWeeeaYT7yuvt/JYYWvU+rROnZ5XdYHKzX9+3333uSoJqUwLfm+oBL43dIRtbT9Gs2bNnNCv6wSCrfI+0gn4Ll26uNyKeeVT/jfddJO7MiForgibNx8GAG98kRmisplBMeTCAKDrKVThYM2aNa7SggwWMn148022Xx8yr4hFrtsPP/5sdZrubJ2G/K+aBw0CcSWAASCumSNuCBSHAAaA4nBnVghAAAIQKC4BDADF5c/sEIAABCBQeAIYAArPnBkhEHUCGACinqEyjy8OBgAvrKdKlSoSPPDAA04cTibEZ2sA8IJxqnnHjh1rEydOdF0yMQAERfpUYvqGDRtszJgxpqsEwlpwnEyEbY0RZgBI96xfkz/dnokBQGaJZIYGxaH/UaDrA/bee+/QfpUNAH6Pfvvtt0lTITOBDAA777xz0j7p1poqh2HmFvX3FSi0ZpkzttxyywrzV9cAELxu4s477zT9o3XKaBNm2Mjk60y58dUjMumfTZ8mrfaw7idNzuYR+kIgcgQwAEQuJQQEgUgTwAAQ6fQQHAQgAAEI5IkABoA8gWVYCEAAAhCILAEMAJFNDYFBoGgEMAAUDT0TZ0IgCgYAlTVfsGCBNW/ePFSkDivPn2ptuTIA+NPv6U7W+1hyZQDQKe+zzz7bbrzxRjvttNPs0ksvdWzUwuY45ZRTnFEgXZxhBoB0z1auEJALA0C2FQA++ugj22+//Zy4n8pYkG6/e3a33HKLjRo1KrS7hP57773XVSbo1atXok8yA8DUqVNt9OjRlmxMv1ZVL3jxxRdt66233mRe/w7qlL8qMQQrHMydO9cOP/xw69Onj7tyY/78+e73HTt2dNdtNGnSJN2yN/l848aNpsoFuW7PLXzXbn5+jdWouVmuh2Y8CBSUAAaAguJmMgjEngAGgNinkAVAAAIQgEAVCGAAqAI0HoEABCAAgVgTwAAQ6/QRPATyQgADQF6wMmiuCBTKAKAy+jpFXqNGjUToEjMPOuggO/TQQxPCZ5hI7fsNHDjQdN+6DAOpWq4MAN54cMEFF9jVV1+dFnmuDACrV6+2Aw44wL766it3NcL222+fmDtsjltvvdVOPfVUSxdnGNtUz3733XfuygWVtvfl9XNhANC1Dcq5hH3ldpdddkmsTyfeBw8e7AR4P6fvr6sAXnnlFdtxxx3T5iKsgwwS2kPJSuivWrXKldr/+uuv3Zp1NYNvYQYAz+df//rXJv39c77qxMKFC02l91X5oHLzJgIZPS677P/K5yv/Oqm/aNGixLPio6sY/va3v9nNN9/s8h6VNm/BYps6b3VUwiEOCFSZAAaAKqPjQQiUJQEMAGWZdhYNAQhAoOwJYAAo+y0AAAhAAAJlRwADQNmlnAVDIC0BDABpEdGhmAQKZQDQGnXXvIwAtWrVMomnw4cPd8K/7q8/44wzHIYwkVpC6GGHHWZvv/22PfbYY9a3b98Esl9++cWdrG7atKntvvvu7ue5MgAsX77cCbY//vij6ST2nnvumZhXQqxE6vbt29sOO+yQcl59GFZ+XoJzt27dTGuQsL3ddtu5cbwBYO3atRUE788//9yJ4xKng6f9JUArzsaNG9szzzxjbdu2deNoXJ2Yb9eunRPZw9j6++V1InzOnDnWqVMn96yqENxxxx02YsQIx1unz1XePhcGAI2tU/PTpk2ziy66yK644gpnDNGeUMWByZMnW926dRMGAMUjYfzyyy93lRGU39q1aydyoTy98847zqyQqn3xxRd28MEHu7L9qpignHhDiuZWTPq5rl5QDEGzSpgBwL87AwYMcFUDkhlTVB1AlRyUI3HcZpttEmGq8oX46tkXXnjB7Sff/HMnn3yyqzDgx/fzbrXVVo7RTjvtVMyvkMTcGAAikQaCyAEBDAA5gMgQECgjAhgAyijZLBUCEIAABBIEMACwGSAAAQhAoNwIYAAot4yzXgikJ4ABID0jehSRQKEMABLnJTbrVLXKuUvw/vDDD61nz57OBCAxUy1MpPY/HzRokEl432uvvUx3rssYIBF+/fr1dt9997mT0Wq5MgBorL/85S9OdFbTqXyJ6RKSn3rqKSeSP//889a9e/eU8+rDMAOARHeZIFTVQMKvF38lQmsNV111lVurzBES3q+//np3Ol3zBg0A+r0+Gz9+vBPpdWpcZeR14nzlypWJvmFsg8/WrFnTrVGC8uuvv+5E9d/+9rf25JNPJswVuTAAiIc3HsjsoDXusccerqS98iujheb3FQDUX6f/JZQvXrzYmT169+7tBHHtow8++MC0NzKpDvHaa685M4n2TJs2bdx6dUrf76PK+9G/mmEGAG9KmDVrlskEkKxpTaeffrrdfvvtJsb9+vVzVzrI0PLGG2+4n8kYoDX4JjFBZgXFWdkYELwiIsysUKyvEwwAxSLPvLkmgAEg10QZDwKlTQADQGnnl9VBAAIQgEA4AQwA7AwIQAACECg3AhgAyi3jrBcC6QlgAEjPiB5FJKC/tOlksk6WT58+3UWyYcMGVypdJ6t1QtnfP6/Pwvr78HWfvIRMnVD3p+WDonOXLl2cECrxVye4//jHP7rT3w0aNEgQkAis+84nTpxoY8eOrUDm/fffdxUEJNZKVJVw2rVrVzv//PPdveiqLKA2adIkGzdunBPpJRT7lmpdyeaV2Kr1qLy+yrjr/nTFrhL2F198sTsx70+KJ5tX84uNhH3No1h9k7AtE4BEXq3nzDPPdGK+1qfS8KqaIBG4YcOGNnLkSCeWy+ggUT64Np32F3uxWLFihRtehgIxPvHEE50xIN0aZSDQlQNqmu+kk05y4wXvrfdVC2TkkPBdr169xFr83pDB45FHHqnwWdgWX7p0qeMivmricuONN7qqBRLXg/tIn+s/snQVw1133eVMGGqtWrVya1Qp/OA+SvVKibmqCTzwwANur4exqvx85b3tq1Lo38pd8B0Jm1v5kdFF+137X03sZAa45JJLbNddd63wmNap6gjBCgnBDsuWLbMePXq4fSIThIwpxW4YAIqdAebPFQEMALkiyTgQKA8CGADKI8+sEgIQgAAEKhLAAMCOgAAEIACBciOAAaDcMs56IZCeAAaA9IzoUcIEkp3oL+Els7QyIDB//nw76KCDbNSoUe4Ki+B1AWWw/NAlYgAo18yX3roxAJReTlkRBPJJAANAPukyNgQgAAEIRJUABoCoZoa4IAABCEAgXwQwAOSLLONCIL4EMADEN3dEngMCGAByAJEhIkdAlRpUoUHVKHr16hW5+IoREAaAYlBnznwQOOuIXe3APbbJx9CMCQEIlCABDAAlmFSWBAEIQAACaQlgAEiLiA4QgAAEIFBiBDAAlFhCWQ4EckAAA0AOIDJEfAlgAIhv7og8nMDatWud6F+nTh2bM2eObbXVVqAyMwwAbINSIFCrZg27c2x3a1C3dikshzVAAAIFIIABoACQmQICEIAABCJHAANA5FJCQBCAAAQgkGcCGADyDJjhIRBDAhgAYpg0Qs4dgWT3zuduBkaCAASiQAADQBSyQAzVJXB6/9/ZIR22re4wPA8BCJQRAQwAZZRslgoBCEAAAgkCGADYDBCAAAQgUG4EMACUW8ZZLwTSE8AAkJ4RPSAAAQhAIOYEvAGg3vefWKfOnWK+GsIvJwIbN5ptt3Vd67ZLU9t+63rltHTWCgEI5IAABoAcQGQICEAAAhCIHQEMALFLGQFDACxeaRkAACAASURBVAIQgEA1CWAAqCZAHodACRLAAFCCSWVJEIAABCBQkcCSJUts+PDh1rVrV5syZQp4IAABCEAAAmVBAANAWaSZRUIAAhCAQCUCGADYEhCAAAQgUG4EMACUW8ZZLwTSE8AAkJ4RPSAAAQhAIOYEMADEPIGEDwEIQAACVSKAAaBK2HgIAhCAAARiTgADQMwTSPgQgAAEIJA1AQwAWSPjAQiUPAEMACWfYhYIAQhAAAIYANgDEIAABCBQjgQwAJRj1lkzBCAAAQhgAGAPQAACEIBAuRHAAFBuGWe9EEhPAANAekb0gAAEIACBmBPAABDzBBI+BCAAAQhUiQAGgCph4yEIQAACEIg5AQwAMU8g4UMAAhCAQNYEMABkjYwHIFDyBDAAlHyKWSAEIAABCGAAYA9AAAIQgEA5EsAAUI5ZZ80QgAAEIIABgD0AAQhAAALlRgADQLllnPVCID0BDADpGdEDAhCAAARiTgADQMwTSPgQgAAEIFAlAhgAqoSNhyAAAQhAIOYEMADEPIGEDwEIQAACWRPAAJA1Mh6AQMkTwABQ8ilmgRCAAAQggAGAPQABCEAAAuVIAANAOWadNUMAAhCAAAYA9gAEIAABCJQbAQwA5ZZx1guB9AQwAKRnRA8IQAACEIg5AQwAMU8g4UMAAhCAQJUIYACoEjYeggAEIACBmBPAABDzBBI+BCAAAQhkTQADQNbIeAACJU8AA0DJp5gFQgACEIAABgD2AAQgAAEIlCMBDADlmHXWDAEIQAACGADYAxCAAAQgUG4EMACUW8ZZLwTSE8AAkJ4RPSAAAQhAIOYEMADEPIGEDwEIQAACVSKAAaBK2HgIAhCAAARiTgADQMwTSPgQgAAEIJA1AQwAWSPjAQiUPAEMACWfYhYIAQhAAAIYANgDEIAABCBQjgQwAJRj1lkzBCAAAQhgAGAPQAACEIBAuRHAAFBuGWe9EEhPAANAekb0gAAEIACBmBOYt2CxTZ23OrGK7bauG/MVEX6pE/h09be25ea1rFG9zW37reta992aW4/dmpf6slkfBCCQYwIYAHIMlOEgAAEIQCAWBDAAxCJNBAkBCEAAAjkkgAEghzAZCgIlQgADQIkkMq7LWLVqlXXr1s1at25ts2bNsnr16sVmKU8//bT16dPHJk6caGPHjs0o7vXr17t+DRs2dP/esGGDDRw40JYvX24LFiyw5s3/J+789NNPtm7dOmvUqJHVrl077diTJk2ycePG2VNPPWW9e/dO2z+bDvqL8/7772+DBw+26dOnZ/NoWffNNNepIH3zzTf2ww8/WOPGja1GjRqua7JcV54v1bj5fO/yOXZ1NlRlA0B1xuJZCBSLwFH7tbI/9GxTrOmZFwIQiCEBDAAxTBohQwACEIBAtQlgAKg2QgaAAAQgAIGYEcAAELOEES4ECkAAA0ABIJfqFL/++quNGjXKbr/9dmvfvr0999xz1qxZs6yW+9lnn1mXLl2cAeCJJ56w+vXrZ/V8MTv/4x//sAEDBti1115r48ePTxuKF9Il6M+fP9922WUXk8Dbr18/ZwB49dVXrUWLFm6cU045xWbMmGGjR4+2m266Ke3Yf/7zn23ChAk2e/Zs69+/f9r+2XR48803rUePHnb00Ufb3Xffnc2jZds3m1wng+SFdO2NZ5991nr16uW6huU6bL5U8PP53uVz7OpsKAwA1aHHs1EiMO2PXYwKFlHKCLFAINoEMABEOz9EBwEIQAAC+SGAASA/XBkVAhCAAASiSwADQHRzQ2QQKBYBDADFIl8C83766ae233772YoVK9zpZJ0+P/zww7NaWTHEwqqc3A9bVLYGgKVLl9pBBx1kW265pb388stO7E9mAJCh4Prrr3f/6GR/uoYBIB2hwn6eTa6TRbZmzRr3Pi1btsyZazp06OC6huU6bL5UK87ne5fPsauTRQwA1aHHs1EicFrfne2wjttFKSRigQAEIkwAA0CEk0NoEIAABCCQNwIYAPKGloEhAAEIQCCiBDAARDQxhAWBIhLAAFBE+HGf+sEHH7TjjjvOhg4davfff78df/zxdscddyRKlWeyvmKIhdkK98nWkYtxkhkAMmEX7IMBIFtihe8fpVzn873L59jVyRoGgOrQ49koERjes40N2q9VlEIiFghAIMIEMABEODmEBgEIQAACeSOAASBvaBkYAhCAAAQiSgADQEQTQ1gQKCIBDABFhB/nqX/++WcbPny4O8n+2GOP2YknnmhfffWV+73K+WfaiiEW5kK41/pyMU6UROFkOeMKgEx3c+p+Ucp1Pt+7fI5dnUxgAKgOPZ6NEgEMAFHKBrFAIPoEMABEP0dECAEIQAACuSeAASD3TBkRAhCAAASiTQADQLTzQ3QQKAYBDADFoF4Cc3700Ueu/P+BBx5o9957r1166aV2zTXX2AMPPGBDhgwJXeErr7xi55xzjrvrvmbNmu6e+zPPPNP69OnjTANPPPGE1a9f3z37yy+/2DPPPGNXXXWV66+2884729VXX21HHXVUosrAhg0bbODAge7zhx56yGbOnGlXXnmlffnll9a0aVO75JJLbNSoUVa7dm1bsmSJde/e3dauXbtJfBMnTrSxY8e6n0vAvOGGG1w1g/Xr17tnVd1A426zzTaJZ4MGgP79+9upp57qDBBaW79+/ezGG2+0HXbYIdHf3+mutc6aNcvq1auX9AqASZMmudL/ulahd+/eiTG0XsVx6623utjatGljU6ZMMf3l9vzzz7fZs2ebYvHtu+++s7/97W8uNx988IH7cZcuXdz6lL9g+/XXX52Z48ILL3R9dVWBriLQ3fOHHnqoHX300Xb33XeH5lYl6DXetttu68rVN2nSpEK/GTNmuHzfdNNNNnr06KRvQLbxirdi9HukVatWjpvmUvxqGnP69Ol27bXX2sqVK11+unbt6pjsv//+ib0U1k8l+HUNw6677loh5vfffz+Rb33QrFkzt5cVy2abbWbpcv3888/bo48+6mJQHsXtsssus5NOOslq1arl5vJ7e/ny5bZgwQJr3ry5+3lYtYew+XzA+XjvqjJ20qQX6AMMAAUCzTR5J4ABIO+ImQACJUUAA0BJpZPFQAACEIBAhgQwAGQIim4QgAAEIFAyBDAAlEwqWQgEckYAA0DOUJbXQBKgJXh7wX/+/PnufnuJ8boaQCJosEmYPvLII23jxo3Wt29fJ35LQK9Ro4Z9//33Toj1BoCffvrJiamao127dk5YXr16tftc7fHHH7cBAwa4X/tT1fq8RYsWTnyW+F6nTh0nsmssCabnnnuuE/6vu+46e/vtt23u3LnWsWNH23vvvd04I0aMsH333dfeeOMNJ7irmoGMCRKyX3zxRfvwww/tkEMOcQK5Nyl4A0Dnzp3t3XffdfMfcMABtmjRInvvvfesbdu2bh6J0mphJ6OTnQoPE3nVV+YHjdmyZUsnzL/11ltO/G/YsKGtW7euggFAa5AZQ0aKffbZx90hL6Fe61H/4L3y/z97bx53c7X+/19IKTJLKskQGRKJkCgUMjU6yZAiSYMiQ6MGdSofKjTTSfOoaBBJkTSo9OiQI1T6dkRFPIqSod/jtc5v7bZtj/e997738Fz/HPfe673WdT2v633LuV7rWrJPIggJNCR4UBz//PNPx1yF9G3btrmOD5EEAIrhWWedZbNnz7a5c+c62/zw37377ru2cOFCxz3cSNTee+65x6666qqAvQcccIDbX+IPL5wQs169ernPPTOfSxJn+MK69pb9b7/9tvNTsV+9erUr/kswMGfOHGvRooUzW7GV8EU5LtGFiv/yTfHVVRjKj2ixXrJkiTVq1MjlWqRc1XuRSG5EOnWfqvdOHBJZOxN+OyIAyIQoYEMyCCAASAZF1oBA/hBAAJA/scZTCEAAAhD4mwACALIBAhCAAATyjQACgHyLOP5CIDYBBACxGTEjhIBOSquYv2zZskDLfxWfdUr8+++/N504rlWrVuApFVc7depkKnw+//zzrtCqsX79elec1SluFc69AECnmfv06WPXXnutExWoGKqh71X47927tz355JPuc18kVVFbe2pO/fr13fyPP/7Y7SuxQfDVBNFa96uorCK5TouXLVvWreML7xI5aB8JBTT8OvqzOiDo5LyK5xIdDB482B577DH3uU52axRWACBhhXzv0KGDOz1erlw506l9FeUHDhzoxBXBHQD0D14VyKdMmRI4wa75OoV/5ZVXum4KYqyhU+YSYejUeXCxW10TVKRWx4f+/ftHFABoDW/fpZde6roS+Lj5zgtHH330Hl0eQl+sgtgrnyVkOOqoo9xyvnOEflZ3BG+Tck6dKnxXAP0HkXJFeazPxEidCbxYxNsuMUf79u1dwV/MS5UqZb47g36WICPciBbrcLnq96lQoUIgVwsrAEjle5fo2pnwSxQBQCZEARuSQQABQDIosgYE8ocAAoD8iTWeQgACEIDA3wQQAJANEIAABCCQbwQQAORbxPEXArEJIACIzYgZIQRU+FexWO3RVVT1p/1VAFdL8wcffNC13ffD3yGvZ3R63xdh9f2qVavcCX+1WA++AiDRoqrEBSoE6zS+Hyp29+3b110LENxKP5oAIFKww53I9+sMGDDAHn74YVf898N3RJCwwbf7L4wAQL6oPbyK/fJF7IP9HDNmjOtuEHoFQDh/fDyCW/rrOZ36Dy3e63m1q5e447zzzosqAPAiggMPPNCdiPct6323CIkCLrvssoTfp3D26qS9YisBg4QM4cbOnTtdBwTxlw+6/iHc8IX2b7/91olXDj300MA0371AnRa8sMULACQWUacKLxYIXjtWB4DQXPW2SlQQ3L1A4gtx1RUH6jChES4Xw+2XyvcuWWuHi4c6deiKhWSPT/69xmYt22Flq/4tTkr2HqwHgXQQQACQDsrsAYHcIYAAIHdiiScQgAAEIBA/AQQA8bNiJgQgAAEI5AYBBAC5EUe8gEAyCSAASCbNPFnLn5b27f+92x988IE7Ka1T+8GFfl8oD1esjdS6XGvqNLe+V8v+7du3uxb3o0aNsmOOOSYgFoh0Strb5IulOtGv+9k14hEAaF0VIb/77jv3jPyRkCC4wB5tHe+XnvXF28IIALyfK1eu3KvDgvYIVxT2DNSRQMVtta5XoVnXGVx//fV7FPT98+qsoO4LwSNcAT5cqocTKfgCulrtqwuDWt/HGvHYq8K7BAXRBA9q9S8BhtgFF9BD91fXipYtW7rW/eKiU/7BQx0TxMBfX6CrAdq2betyU9cFSHyhrhPBQoBEYh0pVwvbASCV711B144Ve30vIVD37t3jmZrwnEo1GlubC+9O+DkegEAmEUAAkEnRwBYIZD4BBACZHyMshAAEIACB5BNAAJB8pqwIAQhAAAKZTQABQGbHB+sgUBQEEAAUBfUs3tMXJXUaWm3VfZt8uaT28S+++KLpLvbgYq8/MR1chPcIIgkAdEJaxdV169btRSv4uoBkCwDkw7Bhw2zatGlho1RUAgBdi9C6dWtXwA9XzA4nAFBBXgV9dWPQtQ2hI7il/6BBg5zP4Qrq8QoAtP6bb75pp512mp1//vn26KOP2n/+8x938l4Fdt9CP1L6J2Kv1n/88cejCgDCiTDC7e3927ZtW8Q386CDDnICgHr16rk5uiZC3Qzeeust93OTJk2cv02bNnU/Z4IAIJXvXUHWjvfX3ieffOI6iSR7/Lhxi/1k1ax+hwuTvTTrQSCtBBAApBU3m0Eg6wkgAMj6EOIABCAAAQgUgAACgAJA4xEIQAACEMhqAggAsjp8GA+BlBBAAJASrLm7qD/l/+eff0Z1MtyJ+3g7AOikujoJ6KqARx55xN3Brvb6hSmqTpgwwYYPH+5sjnRyXwXoq666yu6991675JJLbOzYsYE29tGuAIgmbND1CDr9rnb4idgful9BOgCoOK2rAho3bmz/+te/7Oijj7YSJUq40+w6wR58BUAyOgCIrT91LyGFRCI6zT1kyBAnRAjtLBCaQInYG02w4NeNJZrw877++mt3DYWK+7GuoQi1WXuMHz/e7r77bqtYsaK7+qBhw4YJxdqv6WPgczXdHQASee9S2QEgVb895y3+wqbM+zlVy7MuBNJGAAFA2lCzEQRyggACgJwII05AAAIQgECCBBAAJAiM6RCAAAQgkPUEEABkfQhxAAJJJ4AAIOlIc3vBm266yW6++eaIBd1Fixa5KwCaNWtmc+bMsXLlypn/TPfIh54CX7VqlSu+NmjQIFB89XfG6253iQb8iFZAV7t+FZyPPPLIwHx/r/qMGTNs7ty51rFjR/ddJAGAL15v2bLFnbI/7LDDAmtFEwDoWgKJAIJbwIfzuTACgEi+yEAJF9SG/q677trjRLxvky/mZ555ZsCXcAKAp556yvr27WuXX365qeV98HjnnXdMsTvvvPNs+vTpMRPc54hOxKsjxGeffRb22oLQhRKx1+dIOFGJX9dfP6DYywd1Igg3dLWE/NNVAMqhWrUSuyM+HP9k5GphBQCpfO8SXTtm0qRhAgKANEBmi7QQQACQFsxsAoGcIYAAIGdCiSMQgAAEIJAAAQQACcBiKgQgAAEI5AQBBAA5EUacgEBSCSAASCrO3F4snkKpiuedOnWypUuXutPQrVq1Mp2S1ol+nbSeN2+enXjiiQ6U7qU/55xzTC2/g9v6hyvuqsiq4vPAgQPd8/6kti+SLliwwBX/33jjDatTp45bX9cIdOnSxRV0ZYtO4WvMnj3btakfMGCAa9vuC/deALBp06Y9CsHr16+3Xr16uWsNwl0BoDUlEBgxYoQ7Ya92+7q+QIV33VOvVvEahREA6PkpU6a4Ar2YqWCvrgi7du1yn6u7we7du8MKAIJP3+/YscMkrJCII/gKgGXLljmu6rqgVvee4ZIlS9xVD/o/j4PnR8t03yWievXqzucePXrYE088YeqGEG14AUAi9urUva4d8MIP8VBu1K1b1+rXrx9gpisDHnjgAeefhv6DSPERyzJlypgXLagDhGIptn5888039vnnn9sZZ5zhrmAYPHiwnX766e6eeuVOsABA+aecixZr5aq6BLzyyitRc7WwAoBUvneJrp0JvxkRAGRCFLAhGQQQACSDImtAIH8IIADIn1jjKQQgAAEI/E0AAQDZAAEIQAAC+UYAAUC+RRx/IRCbAAKA2IyY8f8T8Kd+e/bsac8++2zEgq4vpqqFvv6s8eCDD7q2+sWLF7du3bq5z1SobdSokaldvE7b+6L+6tWrXYt6FeTVPv744493xX+JBzT0XagAQIXqatWqmYq1wetr/vPPP++K2H5ojord//3vf61r166mu9/1/dChQ+3GG2+0cePGuTvdVbhXIVct3n/99VdX6A0nAJA9YlOzZk3XzUCnyNesWWMdOnRwRWZ1QdAorADgxx9/dNchqFV77dq1A3vJHxWdX3/99T3sk2BBXQ9KlSplI0eOdHwkFtA/hOVLcEE/+PoDFclV3FaRV8Vq+ffFF1+4Qn48HQCCRRny+5lnnrFzzz035nuUqL2Ky+jRo11RX/bKT+XIunXrAhwkSFFs3377bcdMQpONGzc6oYh4qNOD/len/5UL8rNKlSqOpwQLiuXKlSvdGj7nJfSYOHGiy5HmzZubck8CAf1Z4pJKlSrFjPV+++3nciRarhZWAJDK9y7RtWMGPw0TEACkATJbpIUAAoC0YGYTCOQMAQQAORNKHIEABCAAgQQIIABIABZTIQABCEAgJwggAMiJMOIEBJJKAAFAUnHm9mK+8BmroOtPgOv0vy/Uq8CsQrxOqqtAq6KtTnzrxLW/G37mzJlWunRpB1Et/VX8V1FYo2XLlnbDDTe4YrxO2fu5wUVSFX/vv/9+u++++0wn3XXKWu3sdSVBcHt+radCre6Rly3ly5d3VxqoAKzT+yqS33777bZ582b3nU58q9grO1VkV3HYr6FndKWA90fFeZ0el5jglltusbJlywaSwt9JL6GAt1/iBwkqVMRfvHhxoEuBCszi7U+U+0XUjWDYsGGutb5O/KvorPvn9Re8bAm2T8zV+l6cZZfEF507d3YxkE/iMnXq1IB9YiZeEkDIdxXCJYiQfergEDo/WrZ7wUeNGjVcEf3QQw+N+XIkaq9O+yunrrnmGlu7dq1bXzEX+wsuuGCP0/7yQ76Kt+IjIYWuD5AQxOeGGKo7wmOPPWYSW2jIfq2nXPSxDM0R5Wzv3r3t1ltvtYMPPtg9Fy3W+v7xxx93VzYoXyPlaiK5EW4/7ZOq964ga8dMgBRPQACQYsAsnzYCCADShpqNIJATBBAA5EQYcQICEIAABBIkgAAgQWBMhwAEIACBrCeAACDrQ4gDEEg6AQQASUfKgukkEOmUdDptYK+9Cagtv65ZUPFc1yCECjBgBoF0E0AAkG7i7JcqAv071rYzW9dI1fKsCwEI5BgBBAA5FlDcgQAEIACBuAggAIgLE5MgAAEIQCCHCCAAyKFg4goEkkQAAUCSQLJM0RBAAFA03KPtunPnTuvXr58999xzroOBug4wIFDUBBAAFHUE2D9ZBG447xhrVqdSspZjHQhAIMcJIADI8QDjHgQgAAEIhCWAAIDEgAAEIACBfCOAACDfIo6/EIhNAAFAbEbMyGACCAAyLzjLli1zrfXr1atnc+bMsXLlymWekViUdwQQAORdyHPS4drVDrQJFzXPSd9wCgIQSA0BBACp4cqqEIAABCCQ2QQQAGR2fLAOAhCAAASSTwABQPKZsiIEsp0AAoBsj2Ce2x/pnvQ8x1Kk7qvl/xVXXGG33nqrXX/99UVqC5tDwBNAAEAuZDuBo4+oYJd0rWeHVDog213BfghAII0EEACkETZbQQACEIBAxhBAAJAxocAQCEAAAhBIEwEEAGkCzTYQyCICCACyKFiYCgEIQAACBSPw3pJ/2zU33Wn1jzrKhlxyScEW4SkIFBGBquVL2WGVSxfR7mwLAQhkMwEEANkcPWyHAAQgAIGCEkAAUFByPAcBCEAAAtlKAAFAtkYOuyGQOgIIAFLHlpUhAAEIQCBDCKxYscL69etnrVq1MnWpYEAAAhCAAATygQACgHyIMj5CAAIQgEAoAQQA5AQEIAABCOQbAQQA+RZx/IVAbAIIAGIzYgYEIAABCGQ5AQQAWR5AzIcABCAAgQIRQABQIGw8BAEIQAACWU4AAUCWBxDzIQABCEAgYQIIABJGxgMQyHkCCAByPsQ4CAEIQAACCADIAQhAAAIQyEcCCADyMer4DAEIQAACCADIAQhAAAIQyDcCCADyLeL4C4HYBBAAxGbEDAhAAAIQyHICCACyPICYDwEIQAACBSKAAKBA2HgIAhCAAASynAACgCwPIOZDAAIQgEDCBBAAJIyMByCQ8wQQAOR8iHEQAhCAAAQQAJADEIAABCCQjwQQAORj1PEZAhCAAAQQAJADEIAABCCQbwQQAORbxPEXArEJIACIzYgZEIAABCCQ5QQQAGR5ADEfAhCAAAQKRAABQIGw8RAEIAABCGQ5AQQAWR5AzIcABCAAgYQJIABIGBkPQCDnCSAAyPkQ4yAEIAABCCAAIAcgAAEIQCAfCSAAyMeo4zMEIAABCCAAIAcgAAEIQCDfCCAAyLeI4y8EYhNAABCbETMgAAEIQCDLCSAAyPIAYj4EIAABCBSIAAKAAmHjIQhAAAIQyHICCACyPICYDwEIQAACCRNAAJAwMh6AQM4TQACQ8yHGQQhAAAIQQABADkAAAhCAQD4SQACQj1HHZwhAAAIQQABADkAAAhCAQL4RQACQbxHHXwjEJoAAIDYjZkAAAhCAQJYTQACQ5QHEfAhAAAIQKBABBAAFwsZDEIAABCCQ5QQQAGR5ADEfAhCAAAQSJoAAIGFkPACBnCeAACDnQ4yDEIAABCCAAIAcgAAEIACBfCSAACAfo47PEIAABCCAAIAcgAAEIACBfCOAACDfIo6/EIhNAAFAbEbMgAAEIACBLCeAACDLA4j5EIAABCBQIAIIAAqEjYcgAAEIQCDLCSAAyPIAYj4EIAABCCRMAAFAwsh4AAI5TwABQM6HGAchAAEIQOD9T5bZqOvHWYOGDezyyy4HSBIJ7FOimNWudqDtV7JEEldlKQhAAAIQSAYBBADJoMgaEIAABCCQbQQQAGRbxLAXAhCAAAQKSwABQGEJ8jwEco8AAoDciykeZRiBzZs3O4vKly+fdMt27dplGzdutLJly1qpUqWSvn6mLbhhwwZr3bq11axZ02bOnGmlS5dO2MTZs2fbaaedZhMmTLDhw4cn/DwPZCeBeYu/sCnzfs5O47PA6uLFitmZJ9Swvu1rZYG1mAgBCEAgfwggAMifWOMpBCAAAQj8TQABANkAAQhAAAL5RgABQL5FHH8hEJsAAoDYjJiRQQR+//13mzp1qiverl271ooXL26dO3e28ePHW4MGDTLI0v+Zon90nnjiiVayZElbtGiR1a9fP6k2Tpw40UaMGOEK2i+99FLOiwB++OEHa9mypRMAvPbaa1amTJmEeb766qvWo0cPu+OOO2z06NEJP88D2UkAAUB64tavQ20764Qa6dmMXSAAAQhAICYBBAAxETEBAhCAAARykAACgBwMKi5BAAIQgEBUAggASBAIQCCUAAIAciJrCKj437dvX5sxY4ZVqVLFunTpYjpdr0Jw5cqVbeHChVavXr2M8uerr76yk08+2fbff3977733rFq1akm171//+pddeOGFdtFFF9lDDz1kxYoVS+r64RYryhP0CABSHt6c3QABQHpCW6VcKXtkWOv0bMYuEIAABCAQkwACgJiImAABCEAAAjlIAAFADgYVlyAAAQhAICoBBAAkCAQgEEoAAQA5kTUE3nzzTXfSvU2bNqZT3OXKlXO2r1+/3q688kq77LLL3HeM1BIoyhP0CABSG9tcXh0BQPqi+6/hbaxCmX3TtyE7bTdR7wAAIABJREFUQQACEIBARAIIAEgOCEAAAhDIRwIIAPIx6vgMAQhAIL8JIADI7/jjPQTCEUAAQF5kDYE777zTxowZQ+v2Io4YAoAiDgDbF4gAAoACYSvQQ48Nb2PlEQAUiB0PQQACEEg2AQQAySbKehCAAAQgkA0EEABkQ5SwEQIQgAAEkkkAAUAyabIWBHKDAAKA3IhjXnjh77u/9NJLbfLkyTHb3evKgKlTpzrBwLp166x48eLWuXNnGz9+vDVo0GAPZlu3brVbb73VtdHXtQKhY8KECTZ8+HCL1v7e2/fGG2+46wk0NmzYYK1bt3Z31s+cOdNKly5t2qtnz57u+6eeesruvvtumzRpksnehg0b2n333Wft2rWzL7/80oYMGeKuDihZsqTJ73Hjxrk1/Ihmj54fOXKkqXPC7t277ZBDDnECikGDBrkrCfyQ3TfddJMtWLDAfvnlF7viiits+fLlbs7o0aNt1KhR7s8rVqxwHRY2bdoUkY++2LVrl7300kt2yy23uHU0DjroIBswYIBdd911VrZs2bjy9f3337err77aPvzwQxc72S3b1AVCPHX1Q5kyZQJrff/993bzzTfb9OnTbceOHVa+fHkbPHjwXnvGK2AIjtNzzz1nTz/9tMuRn376yV1BceONN9rFF1/sYhPK8t1337XFixc7dtu3b7dHH33Uzj//fDdNcdHnc+fOdXbq+VNPPdXuuuuuvfJS3ysn//nPf7ocDh0DBw50Oe7zTNdNXH/99da/f3+XN61atXLdMipVqhSIi+xeuXKlW6ply5YmYc2JJ564x/skliNGjLAXX3zR5Y5yTvZrbjjmzzzzjMtrxUl73n777XutGVfQUzgJAUAK4YYsjQAgfazZCQIQgEAsAggAYhHiewhAAAIQyEUCCAByMar4BAEIQAAC0QggACA/IACBUAIIAMiJrCGgYvJJJ51kP//8syv0qrgdXMgOdmTLli121lln2dtvv239+vVzRePVq1e74r+KlHPmzLEWLVq4R1RkVXH9kUcecXM7derkisvPPvusVa9e3f2sz9u2beuKqT169AjbhcB3KJg1a5Z1797drR2uZf1vv/1m3bp1MxVZVVhVYV2CAF1lsGjRIqtcubKzR0XUww8/3I4//nhnj/4SHzZsmBMMFCtWzK0fyR4V4Hv16mWHHXaYK+SqAKzC+FtvvWUXXXSRExn4wrXsVtG4Q4cOrih9zDHHWOPGje2VV17ZY08V/lWkXrp0qVunWbNmduyxxzo7tGbz5s0dSxXpH3zwQRcbcShVqpQTTqhwrnVff/11Z1e0IYZnnHGGKz537drVcZKv8vuPP/5wxeVgAcDHH3/s4qT5yos6deqYhBhPPPGE80s8/JUR8QoAfJyUb9WqVbP58+e7uO27775OzCFfxU77+XjoZ+WmCvryQXkne1U8Vw7NmDHDzj33XPesRB5169a1JUuW2Oeff+7iITt97vz1118uXyXa6Nixo1tDYoj777/fiSiUMxK0aD2fZ7JTcZLoQGINvQeKu+b7HD/llFPcWhs3bjQJW5SHzz//vHtfNH788Udr3769ffPNN04AIrGMbJRA5OWXX3YsND755BMndBGfJk2auPh/9dVXbp6G8lRXc2TKQACQvkggAEgfa3aCAAQgEIsAAoBYhPgeAhCAAARykQACgFyMKj5BAAIQgEA0AggAyA8IQCCUAAIAciJrCKggqmKmTj2r0Kuipk6Z62R48Kl4OTRlyhS7/PLL9yrQfvTRR664KSGBiq0qTn/wwQfuZxVoVbjeZ599XIG2T58+rtCtk9SNGjVynJIpAFCh9Mgjj3SFahWstadOrD/22GNuLxXudfJbhWGJFyRAUPFZJ+MPPfTQiPboNLj80Ul82V+jRg03168vhir0q6is4YULEkZMmzbNFYdV0PZ76nMx0Kn7WAxU4D777LPd/jo9XrFiRfeMuhsoHlp/7NixruNApKGitYr5KjoHF6YlkJCoQbaoeO4FAFpbYgHFNljYoXxR94drr73WxVWn9WPZH2yTFwAoTrVq1XL71a9f303xggPlXTCbYJbBtusZ/R/wyj0VzCWCUGcIDdmpueedd54rossHiRVUgJfQQbnhfdVcneC/7bbbXN5IAKDhBQDffffdXoIHfa8uEBIj6F0JFn98++23br7eA/kp8YnvKqE9xC7c8GzkuzojKC5eBKHOB160Ecwm3l80y5Yts4cffjje6XHP+38//GxrtlawWi3/J3RgpI4AAoDUsWVlCEAAAokSQACQKDHmQwACEIBALhBAAJALUcQHCEAAAhBIhAACgERoMRcC+UEAAUB+xDmnvFQLdbWTV4FYQ0IAFQx9EdIXJ1XcDC6Wa65OY+uk82effea+U2FXLdbVaj/45L7mhvs8mQIA2a9T5Trh74cvvp5++umuKOxP6e/cudOd9Nb3CxcudKfvNcLZIz90OlzFb53gDh7z5s1zp9OvueYaV0TW8EVrdRzQaXNfyFWxuW/fvq4TQKw9tY5slIhC7fKDi9N+fxV2fUFbAoQKFSqEzctPP/3UiR00VyfOg7s8rFq1yk444QR3Kt0Xxf18xV+t9r39WtxfW6DW+OroIHFHoh0AwsXJs1HxO/jKB89S+aRrKrSfH9q/d+/e7iR+6BUWXsSgjhXvvPOOO73vYyURSHAcw33uBQD6Dz3lVNOmTQP7ytYLL7zQ5VNwHP0EdWx44IEHAvv6HJRgQmKBEiVK7BUnL5oR19AYaT+JPfTsk08+6YQ0iQzF1XdBSOS5eOZWqtHY2lx4dzxTmVMIAggACgGPRyEAAQgkmQACgCQDZTkIQAACEMgKAggAsiJMGAkBCEAAAkkkgAAgiTBZCgI5QgABQI4EMt/cUJHx3//+t7sjXqfcdUrdn7hWS3Pdba67ytXaXqebg8ekSZNMRWNfDJ04caI7bZ9uAYBOeKulu2+pLht9MVun6HVSP3joZL5O1ccqxquQf91117l75nWiPHisWbPGMdFpc79+uKsL/DPa8/HHH9+jyB2pgP7LL784cYGK0fIrtM2//17x8eKLcHnr19fpcy9S8PPCXamgrgMSdcgndQIIHtpTHHStgRcMJCoACBcn7eG5BQstorFUTBQbdZ4488wz93Ldf++L5r4QHyrkiCYAUJeG4KsRtMmvv/7qTv9LgKErHEKFFyrgS8jg819XA6i1v4QPui5A3RokUgkWAjz11FNOHBKpS4D/PlwMY/2uWrduncvxZI9lX31n73xdwqrU+lsckew9WO9/BBAAkAkQgAAEMocAAoDMiQWWQAACEIBA+gggAEgfa3aCAAQgAIHMIIAAIDPigBUQyCQCCAAyKRrYkjABtblXUVOFRhUp1T7dt67ftm1bxPUOOuggV2SsV69e4AoA3WPvT2b7KwDUqj1Wwd1vEq74G65g7TsUpEoA4Iv20WAOHz7c3f+uEY8AIFgcEamA7n3VmqHCBn3m/VZhOdxJdG+vF2SE62AQjqe3P5q/6qjwzDPPODFIUQkAfFxChSah+eP99lcA6PoJf8reXwEwbtw4mzlzpvXo0cM9Ho6LXzf4eoBIjCSgUfcBXd2goesW1CXCX0dx+OGHu2sUdOWAOiyEEz8Er+0Z9+/ffy8hS8IveZIemLf4C5sy7+ckrcYy0QggACA/IAABCGQOAQQAmRMLLIEABCAAgfQRQACQPtbsBAEIQAACmUEAAUBmxAErIJBJBBAAZFI0sKVABPyJf51QVuFZ7dTVJl7F/dDT0OE22LRpkzshrTvk1cJe98+rm4AKtaGt3JN5BUCqBAD+JHmkQnMog2QJADZs2ODutddVAOEEALE6BHi7Eu0A4E+bhxMMhIt3sgUAElJIUKERjeWgQYNs2rRpe3Wa8DaGdgjYvn27XXDBBU64oJP4EhC8++67NnXqVPezOh+oy4VGNAGA5/7jjz+GjUu0l27Lli3uWgV1jdD1GW+++abbO5pIQ+vF6hBQoBe9kA8hACgkwAQeRwCQACymQgACEEgxAQQAKQbM8hCAAAQgkJEEEABkZFgwCgIQgAAEUkgAAUAK4bI0BLKUAAKALA0cZv9NIFQAoFPeakUfq9W8X0FFW3UQ0D3pOlX9008/Wfny5d1nl1122R530Pvi8cCBA10h1g+dzB4zZozrRhBceC+KDgCJtl9PlgBABWK14p87d27gPvngPFUL+hNPPHGPdvzh8njRokWmu+UVQ7XLD77CYdWqVU7c0aBBg4C4w8/v2bOnPfvss7bPPvtEfT0SFQB8+eWX7sqCI488MrCuRA7nnnuuK8LL344dO7rvorF86KGHnKAkXFt8iVZ0fcF7770X6I6gtc855xz7xz/+YUuXLrX//Oc/VrJkSRs6dKjdcsstVrZs2YA90QQA3lbl9jvvvGNt2rRJ+NeHOgFIjOBFFv4aAl1lEMpc78Lll19u99133x5dChLeNMkPIABIMtAoyyEASB9rdoIABCAQiwACgFiE+B4CEIAABHKRAAKAXIwqPkEAAhCAQDQCCADIDwhAIJQAAgByIisIbN261Z3OP/vss11B1N9HHnwFgAqyTzzxhCsA697ym2++2a666ipXlFXh1A+dvP/8888D98XrZLaK9ipqNm7cOCqPFStWuAKqBAJqmX7EEUeYCp7Tp083iQJ2795d5AIA3zr+zz//tLfeessV3P3Q1QYqWDds2NDZrpGoAMDfTT9gwAB3Olwt4f1Qm/hLLrnEOnTo4Ir35cqVc18pfuLz3HPP2QMPPOAK4ZGGOgmoFf3XX3/tYiLRgMa3337rCuKffPKJtWvXLiAA0Cl1dW1QkVxF865duwaWVn4sWLDAqlSpYkcffbT7PFEBgJ5X8f+NN96wOnXquDXmz59vXbp0sVq1arlT+VWrVo3Jcvny5c4vFeR1VUWLFi3cM8ofcdQVFLJd3Sf2339/d8p+9OjRzl75F8w5lF00AYDmqkjfu3dvt75iULp06cASGzdudJwloJDYQuICxU3iF/+eeQGA73agbgLt27c3vQ+yV8IPP5RfEjPUrFnTcdJ1G5kwEACkLwoIANLHmp0gAAEIxCKAACAWIb6HAAQgAIFcJIAAIBejik8QgAAEIBCNAAIA8gMCEAglgACAnMgKAjpdrgLmK6+84orvOh2u9ucqzq5Zs8YVaFXsrlGjhvNHp/9V7Pziiy9c8VfFWgkDdJJ75cqVrmDpTy7rZxU/9b9+SDBw8MEHu8Lr2LFj7bDDDnNfqXir080qdPt1tYf+cdm8eXP7+OOPi1wAIDvvueceJ37QULG8bt26pqKtitgqOAefBE9UAOAFBv/9738d423btjmel156qakYrz9LHOHjpKKyRAPqrKACvordvnV9pOTzQgLdTd+tWzc3Tdc5NGrUyIkJFI/g6x1UJNe+Ejg0adLExUK2qBi9efNme/LJJ61Pnz5unUQFAEuWLLFq1aqZ/A62RWuFFr+jsRT38ePHu6K+/FJcJCjQ+hKkVK9e3V5//fWAUGH9+vVO9KLivB96TrbIR3WbUCcEjVgCgN9++8169erl4iBxQffu3V2RX6IJCSqOO+44x6pChQrumgKJYmrXru1s1Pul90z7Lly4MCCCkMBDa0r0ouebNm1qX331lZt7wAEHODGG3p9MGQgA0hcJBADpY81OEIAABGIRQAAQixDfQwACEIBALhJAAJCLUcUnCEAAAhCIRgABAPkBAQiEEkAAQE5kDQG1SX/hhRdc4VOnqTV0ulgn0XV/enBLdH2nv/Ruu+020+llFb81JBBQC3WdQPfzfbH88MMPd63cdepZ96+rkLl27dq9Cp8qQOtOdLU4V8FZxeb/+7//s19//dUVVlXEleBAQ6fZW7du7U5DqwW7Tl7reQkOVFBevHhx4PS45usfqTrxrsJq8BUD+k5FWRWc1Sben+r3p/GD76HXXBWbNU/t5j/44ANXpJWoQcKJG264wZ0+9yfK/X3uEgd4u31S+HvrtU/nzp0DuaKf9d26detcoV8Fdn/yXnGS7WoXr+816tWr52KkLg3B3RgiJZ/sl6/Dhw93a6hofcUVVzhRgy/ke55+DbXqHzVqlCtkKy4qlrdq1cquueYaZ7s/zR6JWagtKpqr4K84qQh///33B2KuDgqTJk1yVxUEn8yPxjI4LhIBfPjhh25L8dP1E7KzcuXKATO8qEG+n3766bbffvuZOhp89NFHLv/33XffQIeEcHkW6o+Pi3JFee3fn759+9rVV1/t8lxDe4i9PhN7nzfyTUKS4CHmI0eOtDfffDOQY4qP3g8JCDJpIABIXzQQAKSPNTtBAAIQiEUAAUAsQnwPAQhAAAK5SAABQC5GFZ8gAAEIQCAaAQQA5AcEIBBKAAEAOZHXBH7++Wd3ylkdBnxLfw9ERegxY8Y4wYGuCFBxn5E/BIIFACrW+wJ5OggoH9XRQNcLqI3+8ccfv8e2viW/RBYSEzBiE0AAEJtRsmYgAEgWSdaBAAQgUHgCCAAKz5AVIAABCEAg+wggAMi+mGExBCAAAQgUjgACgMLx42kI5CIBBAC5GFV8ipuAb52u0/86AX/ggQcGnpUAQO3+dfJbp8rVHYCRPwSKUgDg9169erXrFOCvoPD0p0yZEriK4uKLL86foBTCUwQAhYCX4KPPjGln++9bIsGnmA4BCEAAAqkggAAgFVRZEwIQgAAEMp0AAoBMjxD2QQACEIBAsgkgAEg2UdaDQPYTQACQ/THEg0IQUKt4tSzX1QJt2rSx3r17u2sFdGXAM888Y4sWLbKLLrrItX6Pp3V9IUzh0QwjUJQCAIlPbrzxRhs3bpzpuoH+/ftbrVq1bMuWLfbaa6/ZK6+8Yh06dLCXXnrJypUrl2HkMtMcBADpiUujIyrYuP5N07MZu0AAAhCAQEwCCABiImICBCAAAQjkIAEEADkYVFyCAAQgAIGoBBAAkCAQgEAoAQQA5ETeE/B3o9977722Zs0ax0P3x6vwqnvQzznnHHcHPSO/CGzdutV69uxp33zzjS1evNiqVq2aVgC7du1yBX6JAJYvX267d+92+9euXdsGDx5sQ4YMsbJly6bVpmzeDAFAeqJ3a/+mdvQRFdKzGbtAAAIQgEBMAggAYiJiAgQgAAEI5CABBAA5GFRcggAEIACBqAQQAJAgEIBAKAEEAOQEBCAAAQjkPAEvANhn1zarVKlSzvubLgd/+2OHlS+9rx1VvZx1bX6Y1ar29zUq6bKBfSAAAQhAIDIBBABkBwQgAAEI5CMBBAD5GHV8hgAEIJDfBBAA5Hf88R4C4QggACAvIAABCEAg5wmsWLHC+vXrZ61atbLJkyfnvL84CAEIQAACEBABBADkAQQgAAEI5CMBBAD5GHV8hgAEIJDfBBAA5Hf88R4CCADIAQhAAAIQyEsCCADyMuw4DQEIQCDvCSAAyPsUAAAEIACBvCSAACAvw47TEIAABPKaAAKAvA4/zkMgLAE6AJAYEIAABCCQ8wQQAOR8iHEQAhCAAATCEEAAQFpAAAIQgEA+EkAAkI9Rx2cIQAAC+U0AAUB+xx/vIRCOAAIA8gICEIAABHKeAAKAnA8xDkIAAhCAAAIAcgACEIAABCDgCCAAIBEgAAEIQCDfCCAAyLeI4y8EYhNAABCbETMgAAEIQCDLCSAAyPIAYj4EIAABCBSIAB0ACoSNhyAAAQhAIMsJIADI8gBiPgQgAAEIJEwAAUDCyHgAAjlPAAFAzocYByEAAQhAAAEAOQABCEAAAvlIAAFAPkYdnyEAAQhAAAEAOQABCEAAAvlGAAFAvkUcfyEQmwACgNiMmAEBCEAAAllOAAFAlgcQ8yEAAQhAoEAEEAAUCBsPQQACEIBAlhNAAJDlAcR8CEAAAhBImAACgISR8QAEcp4AAoCcDzEOQgACEIAAAgByAAIQgAAE8pEAAoB8jDo+QwACEIAAAgByAAIQgAAE8o0AAoB8izj+QiA2AQQAsRkxAwIQgAAEspwAAoAsDyDmQwACEIBAgQggACgQNh6CAAQgAIEsJ4AAIMsDiPkQgAAEIJAwAQQACSPjAQjkPAEEADkfYhyEAAQgAAEEAOQABCAAAQjkIwEEAPkYdXyGAAQgAAEEAOQABCAAAQjkGwEEAPkWcfyFQGwCCABiM2IGBCAAAQhkOQEEAFkeQMyHAAQgAIECEUAAUCBsPAQBCEAAAllOAAFAlgcQ8yEAAQhAIGECCAASRsYDEMh5AggAcj7EOAgBCEAAAvMWf2F3Tnvdqlataq1btwZIEgmU3Ke41T20rLU7+uAkrspSEIAABCCQDAIIAJJBkTUgAAEIQCDbCCAAyLaIYS8EIAABCBSWAAKAwhLkeQjkHgEEALkXUzyCQF4RmD17tp122mk2YcIEGz58eIF837BhgysK16xZ02bOnGmlS5cu0DrpeGjixIk2YsQIe+ONN6xLly6BLTdv3uz+XL58+ZhmpNLfVK4d07EoEyQAmDLv58IswbMxCNQ5pKxd37uxlS+9L6wgAAEIQCBDCCAAyJBAYAYEIAABCKSVAAKAtOJmMwhAAAIQyAACCAAyIAiYAIEMI4AAIMMCgjkQKCiBv/76yz7++GO79dZbbe7cubZjxw4rXry4NWzY0AYPHmwXXHBBRhe2C+r3q6++aj169LA77rjDRo8eXaBlfvjhB2vZsqUTALz22mtWpkyZAq2TjofuvPNOGzNmjM2aNcu6d+/uttT/uXHiiSdayZIlbdGiRVa/fv2opqTS31SuXRi+CAAKQy/+Z09qfLBdeXqD+B9gJgQgAAEIpJQAAoCU4mVxCEAAAhDIUAIIADI0MJgFAQhAAAIpI4AAIGVoWRgCWUsAAUDWhg7DIfA3ARX7r7nmGncKXkX/du3aWZ06dWzLli1ODKDT4YUpkCfKOhmn8uPdEwGA2VdffWUnn3yy7b///vbee+9ZtWrVouJLZZE+lWvHmxPh5iEAKAy9+J/dp0Rxe/G6k+J/gJkQgAAEIJBSAggAUoqXxSEAAQhAIEMJIADI0MBgFgQgAAEIpIwAAoCUoWVhCGQtAQQAWRs6DIfA/wjo5P/48ePd6ffjjjvOXnjhBTviiCMCeHxngK1bt1r79u3Tgi0ZRfl4DU3GXplatA7HIFwHgHhZ+Xmp9DeVayfqZ/B8BACFoZfYs48Nb2Ply3ANQGLUmA0BCEAgNQQQAKSGK6tCAAIQgEBmE0AAkNnxwToIQAACEEg+AQQAyWfKihDIdgIIALI9gtif9wS++eYb1/79l19+sYULF1qzZs2KnEkyivLxOpGMvTK1aB2OAQKAeDNjz3kIAArGrSBPIQAoCDWegQAEIJAaAggAUsOVVSEAAQhAILMJIADI7PhgHQQgAAEIJJ8AAoDkM2VFCGQ7AQQA2R5B7M97Ag899JANGTLEBgwYYI8++qgVK1YsLiZffvmljRo1yl0RoCsEdH/8qaeeanfddZc1aPD3Hd7qHNCzZ0+35nPPPef2uP322921ArVr17bJkydb586d3b4rVqywNm3a2KZNm/ayQdcTDB8+3DZs2GCtW7d2Leuvv/5669+/v2tb36pVK1Mxv1KlSvb777/b1KlT3ZUGa9eudWvVqFHDRowYYYMGDXKt7v1IVADw/vvv29VXX20ffvihuy5B611xxRV22mmnWc2aNe21116zMmXKBNb//vvv7eabb7bp06c7TuXLl7fBgwfbddddZ2XLlo3JWh0Y5J86NGjPSL6sXLnSXdPw1FNPBfa5+OKL7YYbbrDSpUsH9gknAPBMZf/MmTP3mJ+Iv7t27bI333zTxo0bF7C1Xr16dtttt9mZZ565V24lsnZMUCmegAAgxYCDlkcAkD7W7AQBCEAgFgEEALEI8T0EIAABCOQiAQQAuRhVfIIABCAAgWgEEACQHxCAQCgBBADkBASymICKy3379rWnn37annzySevTp09c3syYMcPOPfdcV2hu166d1a1b15YsWWKff/65EwK89NJL1r17d7fWb7/9Zt26dTMVwlWIXrZsmftZxeLXX3/dFdFVND7llFNs48aNTkCwdOlSe+utt1w3gmOPPdatc9FFF1nz5s3Nn7bXPfUSCmzfvt2JBrZs2eKK7Pvss4+zTWtWqVLFunTpYn/88YcTB0gYoJ+ff/75QJE+EQHArFmz7IwzzrDdu3db165dnT96XuIF7aFOCsECgI8//tg6derk5o8cOdLq1Kljb7zxhj3xxBPWoUMHx6lcuXJRmd9zzz121VVXOa4SUhxwwAE2e/Zs++mnn9xa8sfHQ/ZIhFGqVKnAHIk7JLIQF41wAoBIHQwS8Ve5ICGEBCXKhxNOOMF+/vlnx0Pj5Zdfth49egR8TWTtuJIyxZMQAKQYcNDyCADSx5qdIAABCMQigAAgFiG+hwAEIACBXCSAACAXo4pPEIAABCAQjQACAPIDAhAIJYAAgJyAQBYT8MV5FaoXLFjgCuyxhv6P4Pbt27virgr4Oo2vITGBCuvnnXeeW2fOnDmuuO330Pq1atVyBeH69eu7ZyQ66NevnyvYqyjui9TRivK+WP3dd9+FLaL7AvfAgQNd4duf9pdY4Oyzz7Z33nnHnnnmGbenRrwCAAkMVMyX0EF+nnXWWe759evXW69evdwpfYkhvABAYgOJBT766CPHokWLFgFOOql/7bXX2oMPPmg6pR9p+OsZJCCYP3++HXXUUW6qP2mvn9VF4dJLL7Xq1avbsGHDAv6uW7fOxUn81TngsMMOc8/GKwBI1F91EZCARH6pO4PvJCEeKvz37t3bxVufJ7p2rJwM/l7CEYlakj3+3LHTSh10lB1/3q3JXpr1QgggACAlIAABCGQOAQQAmRMLLIEABCAAgfQRQACQPtbsBAEIQAACmUEAAUBmxAErIJBJBBAAZFI0sAUCCRLwxXkVtRcuXOhO3Mcazz77rCvmquisAnvwlQG+6P3222+7QrtO5gfvoSKo65J9AAAgAElEQVT28ccfH9hCXQFatmzpTsYHn5yPRwCg/yjRek2bNg2s5wvLaoevgnyjRo32cEddAdSqX+3o5YcEB/EKAD799FNr27atO+Wv0+zB1wisWrXKnXjX1QfeDz9f4oDQqxX8VQcqlHs7wnFXO38Vs1VUVxv9RMf5559vL7744h6xjVcAkKi/kWwL110gWWuH21P8ffeJRHnFml+pRmNrc+HdsabxfSEJIAAoJEAehwAEIJBEAggAkgiTpSAAAQhAIGsIIADImlBhKAQgAAEIJIkAAoAkgWQZCOQQAQQAORRMXMk/AgURAOju+ttvv921r1chPXT47/2VAn4PnWbXSXS17vfDF4dViF+8eLFVrVrVfRWPAED31QeLBvTc119/7QrxvtX+gQceuId5/nudhp87d65VqFAhbgGAtylcMT5ckVtt+dUlQB0R1AkgePzyyy82atQoO+aYY/byIXieWupLZKF2+fEUtTdv3uyuYVB3Bo1JkyaZiu3B4o54BQCJ+uvtVncC8dA1DrqeIZyvBV073jdU3SiSPXQFwH3zfjYrVizZS7NeCAEEAKQEBCAAgcwhgAAgc2KBJRCAAAQgkD4CCADSx5qdIAABCEAgMwggAMiMOGAFBDKJAAKATIoGtkAgQQK6t15Fat0lH6mgH7qkTpU//vjjEYvSvsCsNvejR48OdACIJgDQHsHigIIKAPzJcl1BECoO0B6+UB+8X7wdACZOnGgjRoww71cwl3ACAM8hWkhOP/10dx1BqVKlwk6Lxdo/pGsINFeihtBxwAEHFEgAkKi/2lcdGXSlg64fCB3B1yMUZO0EUzvp0yUAmCIBACPlBBAApBwxG0AAAhCImwACgLhRMRECEIAABHKIAAKAHAomrkAAAhCAQFwEEADEhYlJEMgrAggA8ircOJuLBPyJ/XAt/cP5O2jQIJs2bVpEAUBoh4B4OgBon2QIAPSPdLXoP/bYY8MKAMJ1CIhXAJDoqXXfvj+cYCDePIrFWuvo2gVdMyARx7hx42zo0KFWrlw5t0VhrgBI1N/ly5fbSSed5K5GeOSRR6x9+/ZWsmTJgOgiuGNDomvHyyuV8xAApJLunmsjAEgfa3aCAAQgEIsAAoBYhPgeAhCAAARykQACgFyMKj5BAAIQgEA0AggAyA8IQCCUAAIAcgICWU7ggw8+cIXbSpUquZPiap8fbTz00EM2ZMiQsPfSqxitdvfvvfde4NR5OgUAan2vk+abNm2y999/32rVqrWHK2+++aaddtpprjD+6KOPWrFixeK+AmDRokV28skn26mnnuq6JQSf2l+1apW7eqBBgwYB4YGf37NnT3v22WdN1xwkOqKx9mutWLHC2rRp4/aWCCD42oPCCAAS9dfbetttt7nc8CNcd4RE106UWyrmIwBIBdXwayIASB9rdoIABCAQiwACgFiE+B4CEIAABHKRAAKAXIwqPkEAAhCAQDQCCADIDwhAIJQAAgByAgJZTmDHjh02ePBge+yxx9zp+aefftoOO+ywgFe6T/3f//63rVmzxhX3/UnvnTt32pw5c6xFixZuruapqH7RRRdZ165d7fnnn3enwQsiAJg9e7Yr1A8YMCBQqPcGhSso++9kw1VXXWX33nuvs+O+++5zp9A11CZfLfeXLFliEgKccsop7vN4OwBs2LDBCSXURWDevHmOlca3335r55xzjn3yySdOfOCvHtiyZYt16tTJli5dajNmzHBM/Ni1a5ctWLDAqlSpYkcffXTEDFq2bJnbp2LFis7mI4880s3V89qnbt267mcJACR20BUAFSpUcJ9JGNCtWzfnt4QdzZo1c5/7qwlmzZpl3bt3d5+FY5qov+HECorH9OnTbeDAgc4PzybRtTPhFUMAkL4oIABIH2t2ggAEIBCLAAKAWIT4HgIQgAAEcpEAAoBcjCo+QQACEIBANAIIAMgPCEAglAACAHICAjlAQCfme/fu7QrIxYsXd4VsdQJQEfvdd9+1H3/80RVxp06d6gr948ePt9GjR+8xV4X1zz//3KpXr26vv/56oLBdEAHAN9984wrG//3vf13hfNu2bXbWWWeZrimIJgBQKNauXeuK+zqVf8ghh1jHjh3tjz/+cIV+dSgYNWqU6ZS6P5EfrwBAaz/44IN2ySWXOL9VXNdQUbtRo0a2detWJ5zwRW59p7Vlt0QWTZo0sebNmzum4rx582Z78sknrU+fPhEzKJi1xBQq2KvzgAQI69atc9cwdO7c2a3xwgsvOL916v+jjz5ytkqkoecKIgBI1N/Vq1db27ZtTV0Y1CHi+OOPd8V/2aqh74LZJMqyqF8zBADpiwACgPSxZicIQAACsQggAIhFiO8hAAEIQCAXCSAAyMWo4hMEIAABCEQjgACA/IAABEIJIAAgJyCQIwRUHFcR+a677nKn/DV0ev7YY4+1yy67zJ3+L126tPtchWm1+ZcI4MMPP3SflS9f3i688EK75pprrHLlygEqKoyrDb6K+osXL7aqVasGvtNJ8NatW1uJEiVMbeEPOuigwHfqAjBo0CBX6NbaKpZLDOCf0Z3yM2fODNgUHAb9B4uK/A8//LArtGu0bNnSxo4d607lq/W/H77bwIQJE2z48OFRoym/1dlA82SXiutXXHGF6zrgC/mhNn355ZdOdKCiv4QAEg+0atXKcVLxXr5HGzrtrz01X+IGjYYNG9rQoUPtggsucDbI3xtvvNHuv/9+t4eED2PGjHGf68S/YnXMMce4ZydOnGgjRoxw1wV06dLFfRaJaaL+ylcV/7WfZ37DDTc4wYj8DGaT6NpF/ZohAEhfBBAApI81O0EAAhCIRQABQCxCfA8BCEAAArlIAAFALkYVnyAAAQhAIBoBBADkBwQgEEoAAQA5AQEIQAACOU8AAUD6QowAIH2s2QkCEIBALAIIAGIR4nsIQAACEMhFAggAcjGq+AQBCEAAAggAyAEIQCARAggAEqHFXAhAAAIQyEoCCADSE7b9Spaw565pl57N2AUCEIAABGISQAAQExETIAABCEAgBwkgAMjBoOISBCAAAQhEJUAHABIEAhAIJYAAgJyAAAQgAIGcJ4AAID0hPvXYQ2xot6PSsxm7QAACEIBATAIIAGIiYgIEIAABCOQgAQQAORhUXIIABCAAAQQA5AAEIJAQAQQACeFiMgQgAAEIZCMBBACpj1rjmhXs2n80tlL7lkj9ZuwAAQhAAAJxEUAAEBcmJkEAAhCAQI4RQACQYwHFHQhAAAIQiEmADgAxETEBAnlHAAFA3oUchyEAAQjkHwEJAP75wAt26KGH2imnnBIA8JeZFQvB4T+L9l3wI/HMD14rnvl+/XBz43k+XttD90nUL83fZ5/iduQhZe24IyvlX2LhMQQgAIEMJ4AAIMMDhHkQgAAEIJASAggAUoKVRSEAAQhAIIMJIADI4OBgGgSKiAACgCICz7YQgAAEIJA+AitWrLB+/fpZq1atbPLkyenbmJ0gAAEIQAACRUgAAUARwmdrCEAAAhAoMgIIAIoMPRtDAAIQgEAREUAAUETg2RYCGUwAAUAGBwfTIAABCEAgOQQQACSHI6tAAAIQgEB2EUAAkF3xwloIQAACEEgOAQQAyeHIKhCAAAQgkD0EEABkT6ywFALpIoAAIF2k2QcCEIAABIqMAAKAIkPPxhCAAAQgUIQEEAAUIXy2hgAEIACBIiOAAKDI0LMxBCAAAQgUEQEEAEUEnm0hkMEEEABkcHAwDQIQgAAEkkMAAUByOLIKBCAAAQhkFwEEANkVL6yFAAQgAIHkEEAAkByOrAIBCEAAAtlDAAFA9sQKSyGQLgIIANJFmn0gAAEIQKDICCAAKDL0bAwBCEAAAkVIAAFAEcJnawhAAAIQKDICCACKDD0bQwACEIBAERFAAFBE4NkWAhlMAAFABgcH0yAAAQhAIDkEEAAkhyOrQAACEIBAdhFAAJBd8cJaCEAAAhBIDgEEAMnhyCoQgAAEIJA9BBAAZE+ssBQC6SKAACBdpNkHAhCAAASKjAACgCJDz8YQgAAEIFCEBBAAFCF8toYABCAAgSIjgACgyNCzMQQgAAEIFBEBBABFBJ5tIZDBBBAAZHBwMA0CEIAABJJDAAFAcjiyCgQgAAEIZBcBBADZFS+shQAEIACB5BBAAJAcjqwCAQhAAALZQwABQPbECkshkC4CCADSRZp9IAABCECgyAggACgy9GwMAQhAAAJFSAABQBHCZ2sIQAACECgyAggAigw9G0MAAhCAQBERQABQRODZFgIZTAABQAYHB9MgAAEIQCA5BBAAJIcjq0AAAhCAQHYRQACQXfHCWghAAAIQSA4BBADJ4cgqEIAABCCQPQQQAGRPrLAUAukigAAgXaTZBwIQgAAEiowAAoAiQ8/GEIAABCBQhAQQABQhfLaGAAQgAIEiI4AAoMjQszEEIAABCBQRAQQARQSebSGQwQQQAGRwcDANAsEEli5dau3bt7cOHTrY008/bfvuuy+AIACBOAnMW/yFTZn3s5t9wH77xPkU02IR2LZ9p5Urva/Vr17OurY4zI4+okKsR/geAhCAAATSSAABQBphsxUEIAABCGQMAQQAGRMKDIEABCAAgTQRQACQJtBsA4EsIoAAIIuCham5SeC3336z7du3W8WKFa1YsWJhndyxY4f16dPH3nrrLZszZ461aNEiZTAWLFhgQ4YMsf/85z+2//77u/1OPPHElO0XaeGJEyfaiBEj7I033rAuXboUaH/9o1+29+rVy6ZOnVqgNZJhR/DGmzdvdj+WL1++QPbwUMEIBAsACrYCT8VD4Preje24IyvHM5U5EIAABCCQBgIIANIAmS0gAAEIQCDjCCAAyLiQYBAEIAABCKSYAAKAFANmeQhkIQEEAFkUNBVlH3rooT0sLl68uDVs2NAGDx5sF1xwgZUuXTqLPMLUDRs2WOvWre2bb76xuXPnWseOHcNCUeH/tNNOs9tuu81GjhwZUShQWKKyQwXzH374wc444wzbuXOnXXbZZVatWjU76aST7JBDDrH58+dbpUqVCrtVzOfvvPNOGzNmjM2aNcu6d+8ec364CZ9++qm1bdvWzj77bJs+fXqB1kiGHX5jL0goWbKkLVq0yOrXr18gm3gocQIIABJnVpAnjqpezu64oFlBHuUZCEAAAhBIAQEEACmAypIQgAAEIJDxBBAAZHyIMBACEIAABJJMAAFAkoGyHARygAACgCwK4vnnn29PPPGE9ezZ06pUqeIs//rrr23hwoWmE+KVK1d2xdJWrVplkVeZZ2qyT3xH83Djxo3WuXNnW716tSusN23adK/pf/zxh/Xu3du2bt1qM2bMsDJlyqQM2uzZs53QYNSoUXbHHXcEhAb++oHDDz8cAUAh6H/11Vd28sknu84K7733nhNWxDvSmZfx2pRN8xAApC9aT49uyzUL6cPNThCAAASiEkAAQIJAAAIQgEA+EkAAkI9Rx2cIQAAC+U0AAUB+xx/vIRCOAAKALMoLCQBefPFFV/Bv1uzvE5a///67K9becsstTgTw7rvvuq4AjIIRSOaJ74JZUHRPed+ffPJJd+VAUY5kxCHTOgAUhmcyeBRm/2x/FgFA+iL42PA2Vr7MvunbkJ0gAAEIQCAiAQQAJAcEIAABCOQjAQQA+Rh1fIYABCCQ3wQQAOR3/PEeAuEIIADIoryIJACQC+oAcOmll9ojjzxi5557rusUsM8++2SRd5ljaj4XWjPJ92TYggAgc96rorYEAUD6IoAAIH2s2QkCEIBALAIIAGIR4nsIQAACEMhFAggAcjGq+AQBCEAAAtEIIAAgPyAAgVACCACyKCeiCQDkxqpVq+yEE06wEiVK2Pvvv2+1atUKePf999/bzTffbM8884xrJV+8eHF3VcDtt9/u7nwvVqzYHiT0F4bum3/44Ydt8+bNpjvLTz31VLvrrrusQYMGbg1dRaA74xcvXmxVq1YNPO/vta9Zs6bNnDnTSpcuHZivSU899ZTdfffdNmnSJFP3AnUruO+++6xdu3b25Zdf2pAhQ1x7dO0pUcO4cePcGsFj165d9tJLL9mNN95oK1eudF+1bNnSVDQO9sfbqe+fe+45e/TRR53P8ql27do2efJk14Jf/s+bN8/5+Ndff+2VFW+88YZ16dLFfa791HFBfkh4Ub58ebv44ovthhtu2MvOwnAUm6lTp9qECRNs7dq1bu8aNWrYiBEjbNCgQa6NvB9q3d+1a1d7/fXX3RzPUHHW3H/+859WsWLFiNnuC+Xbtm2L+kZ06NAhbExjsfWLKm5vvvmmi+mHH37oPq5Xr57LtTPPPHOPPExEAKCY6XqE6667zsVHbEaPHm0dO3Z0MT377LNt+vTpe/imXBs5cqSzZ/fu3XbIIYfYmDFj9mKbiB3B+avNDjroILviiiucLRLkhHs3NE/vp+KqDh+yRfmu9117i1M8eenzRbm5bt06944rt8ePH+/eWT+8DbqKQHEQs8cee8ztq3dHOXfkkUfaO++842xfvny5y/Hrr7/e/az3Mngk8j4U5a9bBADpo48AIH2s2QkCEIBALAIIAGIR4nsIQAACEMhFAggAcjGq+AQBCEAAAtEIIAAgPyAAgVACCACyKCdiCQB0V/xZZ51lKlYHF6w/+eQTV7z++eefrUmTJta8eXPTXeQLFixw3qsYf+WVVwZIqBipYvIXX3zhivOtW7cOzPcFYBVcu3Xr5gQAKlAG32X+ww8/uGK8BACvvfaau7P+t99+c/O1toqbK1ascAKC9evX26JFi9zVBSr2qzive+aPP/5496z+4ho2bJiz0YsUgrsdnHLKKa5QunHjRlco1/rPP/+846ARuu+yZcucHSpEq1iuIqkKwFpnzZo1du+99zpBgwri+uyII46wUqVKORskGFCRWR0W5IOKsvpOxfeffvrJFd0lKPCdFwrDccuWLW4f2ValShUXP8X31VdfdaIJ/Sw/xVZDn/fo0cPFTfaIvcQgug7iu+++cz5rfrBoIDj1v/32W8dYwpFg3/0cCSlUnJZoJFJMo7HVOoqbCsgPPfSQ1a1b19mnnNR6Gi+//LLzwY9ECu+K/dVXX+2K08qrP//8060rfyVq6Nev3x4CAIlHevXqZYcddpgrvFeqVMl9/9Zbb9lFF13kBCm+0B2vHSqUn3TSSS7+11xzjSv+i7/eB4lFFKtw78aPP/5o7du3d++ShAIq1i9ZssS9n2Ii+2PlpfJFOf/22287X0877TRbvXq1K/4rx+fMmWMtWrRwaL0NFSpUsF9//dXF4PTTT3dxlw/aX/k1ceJEO+aYY6xOnTpO9KH4PfDAAy7P/UjkfSjqX7UIANIXAQQA6WPNThCAAARiEUAAEIsQ30MAAhCAQC4SQACQi1HFJwhAAAIQiEYAAQD5AQEIhBJAAJBFORFLACBXNOfxxx+3Bx980J1K9wVwnah/+umnXdHTF9JV6FbBWMVsfa+iscZNN93kugXoNLROCKujgIYK2ir2q9CognBBBAAqaup0sQQKKiyqqDh48GB3AllDxVidVlfxVQXMtm3b2r777usK04ceeqibo6K4Cpw62R5cqFURWwIFFeW1j0QF3n/9rI4IKgrXr1/fraN77lUsDb0yIVrBVyKF6tWrO0GAL6brtLUKuNpLfFRULixHb8PAgQOdqMDvtWnTJneaXaez1c1Btmt4AYD+PHbsWHeqWwwljFAxV//4VTFaBfxoI5Lv0UQd8bLVyfM+ffrYtddeazp97vNQMVHhv3fv3i4m/vN4C+8qnOvkunIyuNAtkYly9Ouvv7b+/fsHBACyQ4V6iUBU8FfHBA2fixICzJ0713UP0IjXDhXMlb8SF6ibQbgRjqMEG8pndUEQm0gjmh1Tpkyxyy+/3Nmqrgae4UcffeRyU/7KLr0b3gYJQxQHCTvUHUIigu7du7vfBRINSHSgfNda+kw8ggUgsjOR96Gof9UiAEhfBBAApI81O0EAAhCIRQABQCxCfA8BCEAAArlIAAFALkYVnyAAAQhAIBoBBADkBwQgEEoAAUAW5UQiAgC1Addp4g8++MAV/1To02ni4BPgOsWvoqGK6Cq8qjj7yy+/uJPtKvaHXiMQjMoX1hPtAKCTzfPnz3cn/P3wBVCdQtYpdX/yeufOna7Are8XLlxozZo1c+35L7zwQjfPfxZsl06Y65SyCuRt2rQJCADC7Ssf1alAQgR/ql1rxVvwDd43NDaF4ahCbKdOnVwrexVeGzVqtEeWegGEiszPPvusO3HuBQADBgxw1zYEt2lXVwUJAmbNmuUKvNFGQQQAibANt3e4ongicZBfOvWvYrTEEsHXWSgPlM/nnXdeQADg5/t3JNgmfw2ETvCrIJ+IHV4AcM8997hOB6HXamitaAIACXb0LnrBTSirSLHx76IEMMFCGT3vu4J89tlngffZ26C8UccAdbnww/swatQod82F98Hns7oVhHb8CBfTeH5XRcpD2aeuIMke/1651uavKW6VazZJ9tKsF0IAAQApAQEIQCBzCCAAyJxYYAkEIAABCKSPAAKA9LFmJwhAAAIQyAwCCAAyIw5YAYFMIoAAIJOiEcOWeIpqvgOAP4Ws1uN9+/aNeLrYf6+Txyp46tS0CudHH330HkXxUNMKKgAIJxjw98+Hu6c91Ge1LNdpabWbv+uuu0xtzIOHRA7qdOCL3fHYqUKouiFUrVrVLRWPAGDz5s32+eefu/bpGpMmTXIt1L0ooTAcdWJd7fElTFCnhAMPPHAPH/336jSgk+pi4AUA4Yra3h+1yR8+fHjULCuIACCaCCSUrTbXyXsVeZcuXWrbt293ohMVnNVuviBCDG+zF7EEOxgut7wgQnvqOozgoWsgdNd9sGAgnnzQGr5jhXxTZwl10FC3iWAhQDgBgO/SICGFrp1QBw4JZEKFAJHs8EIWXTEg23XKP3iE5mYkwYWeiZRH0d4jPRfrfUjk16xyIJZQJZH1gudWqtHY2lx4d0Ef57k4CSAAiBMU0yAAAQikgQACgDRAZgsIQAACEMg4AggAMi4kGAQBCEAAAikmgAAgxYBZHgJZSAABQBYFLZYAwJ/21Yl538LcFw3DFYblui/4+RbpvmCqwmhwMTYUUzyFdV0pEHpffGEFAMHtyyOFTu3LdbJZnQ/isVPrBJ9qjlbwXb9+vbtmQXxDxwEHHBAQABSGY6xnPYNgu+MRAETKgWA/ki0ACGWr7g8qjuvahNDRrl27AgkAdBXEtGnTwnY4CCcA8CKZaK++hBISTGjEKwDQ3K+++souu+wyd7WARpMmTezRRx+1pk2bup8jFd+VV+o64K/COPzww901Hp07d455JYL3cdu2bRFdOuigg1xu1qtXL6INwb8PQnMl0nsU7/uQyK9ZiXvUxSPZ4/+t32jfbKtotVudneylWS+EAAIAUgICEIBA5hBAAJA5scASCEAAAhBIHwEEAOljzU4QgAAEIJAZBBAAZEYcsAICmUQAAUAmRSOGLbEEAP5k+H777RdoBe5bekcq/oZ2CNA/knSf+rHHHpuRAoBEW5EnUwDw+++/W69evdyp/HHjxtnQoUOtXLlyLmqhsSkMx1jPhusQkA0CgOXLlztRhq6heOSRR9zd9LqqoLBXACTaAUDXIagLQDxXIii2iQgA/Cu8YcMGGz9+vN19991WsWJFe/fdd61hw4ZRi+96Vtc/SDCgk/wS9Oi6B3UFiGaHzwcV96OJdrxtyeoAkMj7kAm/Zuct/sKmzPtfxw5GagkgAEgtX1aHAAQgkAgBBACJ0GIuBCAAAQjkCgEEALkSSfyAAAQgAIF4CSAAiJcU8yCQPwQQAGRRrKMJAP766y+78cYbXWE6+C50f6d58H3x3mU9c/nll7t7x2fOnGk9evRwLe11EnvTpk2BO8PDIfKFdd0trnvq1b7dj1WrVrkW9g0aNEh6B4CdO3faueee6+zV/e66riDaSKYAwLf1l1+hrflDY5Mox+DOCLGeVVFY1yBoTxWL1WI+GwQADz30kA0ZMmSv6ygKKwDwIhblstrdBw/lyKmnnrpHS//Qay9i/QooiABAa+r90jUAuqrCiw2iFd+D7VAngAsuuMCChTuR7PCiGF0F8P7771utWrWiupQsAUAi70Msxun4HgFAOij/bw8EAOljzU4QgAAEYhFAABCLEN9DAAIQgEAuEkAAkItRxScIQAACEIhGAAEA+QEBCIQSQACQRTkRSQCgk7j33nuv6WRz7dq1XfvxGjVqOM9+/PFHd9Jaxbrnn3/ezjrrrIDHamN/xhlnmFr1qzW72oQHiwJuvfVW15bc30WuAqPaiOsUvO52v+KKK2zy5MnuNLUKnSpEqyW4vpcoILile7RCfLg27d7IcD4/++yz1rt3b+vatas999xzVrp06YBPuk9dooeePXu6u9ALIgCI1DXBFzxVYBW7ChUquH31ebdu3Zzv4tOsWbO4OeqUt54NFgAoBldddZWL6UUXXeQEGjopr6E9Tj/9dNN98cGnw7NJAHDttdc6EYCGfJ0+fboNHDjQdZ4IPsEeb+FdLeP1rDoLiH+dOnXc2mKkfNf/8e2vuNDnYq35f/75p3tXgsUrO3bscLHVaf0jjjjCrROPHRKmDB482MVG99frXQgWAEgw0qVLl7AdAG655RbXSUJXB/h3zQsAdA2BriPQiNbN46abbrKbb77Z5Y3s9fni/f3888/du66RbAFAPO9DJvyaRQCQviggAEgfa3aCAAQgEIsAAoBYhPgeAhCAAARykQACgFyMKj5BAAIQgEA0AggAyA8IQCCUAAKALMoJFcOfeOIJV9yuUqWKs1ztv1X0VOFSxf8XX3zR3TsePF566SVXlN+9e7cdd9xx7j5y3VW+YMEC0731M2bMsE6dOgUeWbt2rWs7rpP8Wqt58+a2evVqNz+4SLt06VInLti8ebMr9letWtWdRK9cubKpIFq3bnW3X20AACAASURBVN2kdwCQkSrqy5/Zs2e7oq8Kriqgyp5PPvnE+egL9AURAHzwwQeuVb0KuGL93XffmYq08rVPnz72wgsvOD6Kx0cffeTuape/vgAtAYBGPBw1L1QAEPrsIYccYh07dnQt4cVXgo9Ro0a5IrqEGBrZIABQDrVt29Z1mVAngOOPP94V/yXY0NB3BREABAsmfD6oBb/yVWt+8cUXrruF9vLjnnvuccVyDeWuclViGRXqtV5wd4l4BABaZ8SIEa5I798ZCRBUeNf7o1ytVKlS2OL7tGnTbNCgQe79lS1r1qxxtlerVm0PQUOkvNS7K3GOBDHyVb8bJDZQbqgjwMqVK50QQsIZfZYsAYB+5yTyPhT1r1oEAOmLAAKA9LFmJwhAAAKxCCAAiEWI7yEAAQhAIBcJIADIxajiEwQgAAEIRCOAAID8gAAEQgkgAMiinFDRVG3Ug4dO+h577LHuNL5O+KoAGm58+eWXNnLkSHdqXEIAPafine4aV+ExdKigqPkSD6jQp1P2KlTrmgG1wPdDhUpdOaD73bW32rAPGzbMnbjWUKt+Pbt161ZXTNfp68WLFzuxgB/+znsV9adOnbqHKSqMqnNB6DUDKoJrrk5Iq9CuoQ4Gffv2tauvvtoVTzWi7asicevWrd2p60WLFrnnNVQAVlFfJ9UlblA3Bfmhk+L6i1QM7r//fsdFxXl1P9DnKhSH2hmLYzT7tKaK/A8//LCzQ6Nly5Y2duxYJ9jQKXM/VGDWtQDBJ8b9d/7kuDoKKE+iDT/Xn1j3cz0rdYuIJ6aR2CoPlcfi5P254YYbbPz48S4Ofm19F8mWcPYrFmr/ryswxEpFcMVJOScxx8knn7xHbinGskExVmHdvxO6LkD2tGjRIsA3XjuUk1OmTHEdMWSD8l6dKtRJ4+CDD3Zmh+O4a9cul+PK23Xr1rl3U3ZoXwkT/IiWl5rj80XdAyRm0FDuDh061DEvW7ZsRBti5VGkPE30fYiafCn+EgFAigEHLY8AIH2s2QkCEIBALAIIAGIR4nsIQAACEMhFAggAcjGq+AQBCEAAAtEIIAAgPyAAgVACCADICQhAAAIQyHkCCADSF+LHRrSx8qX3Td+G7AQBCEAAAhEJIAAgOSAAAQhAIB8JIADIx6jjMwQgAIH8JoAAIL/jj/cQCEcAAQB5AQEIQAACOU8AAUB6Qnxwhf3twctbpWczdoEABCAAgZgEEADERMQECEAAAhDIQQIIAHIwqLgEAQhAAAJRCSAAIEEgAIFQAggAyAkIQAACEMh5AggA0hPigZ2OtO7HV0/PZuwCAQhAAAIxCSAAiImICRCAAAQgkIMEEADkYFBxCQIQgAAEEACQAxCAQEIEEAAkhIvJEIAABCCQjQQQAKQ2amUPKGmntz7czmxdI7UbsToEIAABCCREAAFAQriYDAEIQAACOUIAAUCOBBI3IAABCEAgbgJ0AIgbFRMhkDcEEADkTahxFAIQgED+Evjos2V25chrrXHjY2z06FH5CyIFnu9TvLgdflDpFKzMkhCAAAQgUFgCCAAKS5DnIQABCEAgGwkgAMjGqGEzBCAAAQgUhgACgMLQ41kI5CYBBAC5GVe8ggAEIACBIAIrVqywfv36WatWrWzy5MmwgQAEIAABCOQFAQQAeRFmnIQABCAAgRACCABICQhAAAIQyDcCCADyLeL4C4HYBBAAxGbEDAhAAAIQyHICCACyPICYDwEIQAACBSKAAKBA2HgIAhCAAASynAACgCwPIOZDAAIQgEDCBBAAJIyMByCQ8wQQAOR8iHEQAhCAAAQQAJADEIAABCCQjwQQAORj1PEZAhCAAAQQAJADEIAABCCQbwQQAORbxPEXArEJIACIzYgZEIAABCCQ5QQQAGR5ADEfAhCAAAQKRAABQIGw8RAEIAABCGQ5AQQAWR5AzIcABCAAgYQJIABIGBkPQCDnCSAAyPkQ4yAEIAABCCAAIAcgAAEIQCAfCSAAyMeo4zMEIAABCCAAIAcgAAEIQCDfCCAAyLeI4y8EYhNAABCbETMgAAEIQCDLCSAAyPIAYj4EIAABCBSIAAKAAmHjIQhAAAIQyHICCACyPICYDwEIQAACCRNAAJAwMh6AQM4TQACQ8yHGQQhAAAIQQABADkAAAhCAQD4SQACQj1HHZwhAAAIQQABADkAAAhCAQL4RQACQbxHHXwjEJoAAIDYjZkAAAhCAQJYTQACQ5QHEfAhAAAIQKBABBAAFwsZDEIAABCCQ5QQQAGR5ADEfAhCAAAQSJoAAIGFkPACBnCeAACDnQ4yDEIAABCCAAIAcgAAEIACBfCSAACAfo47PEIAABCCAAIAcgAAEIACBfCOAACDfIo6/EIhNAAFAbEbMgAAEIACBLCeAACDLA4j5EIAABCBQIAIIAAqEjYcgAAEIQCDLCSAAyPIAYj4EIAABCCRMAAFAwsh4AAI5TwABQM6HGAchAAEIQGDRkn/bmLF3WP369e2SoZcAJIkESpYobrWrHWgH7LdPEldlKQhAAAIQSAYBBADJoMgaEIAABCCQbQQQAGRbxLAXAhCAAAQKSwABQGEJ8jwEco8AAoDciykepYDA0qVLrX379tahQwd7+umnbd99903BLiyZCQSIdSZEIfk2zFv8hU2Z93PyF2bFAIEzT6hh/TvUhggEIAABCGQQAQQAGRQMTIEABCAAgbQRQACQNtRsBAEIQAACGUIAAUCGBAIzIJBBBBAAZFAwctWUDRs2WOvWra1mzZo2c+ZMK126dMa4+ttvv9n27dutYsWKVqxYsbB27dixw/r06WNvvfWWzZkzx1q0aJEx9mNI/AQyLdYLFiywSy+91JYvX24lS5a0adOmWb9+/eJ3KENnbt261Xr27GnffPONLV682KpWrZoRliIASE8Y+ravZWe3OSI9m7ELBCAAAQjEJIAAICYiJkAAAhCAQA4SQACQg0HFJQhAAAIQiEoAAQAJAgEIhBJAAJAnOTFp0iQbNmxYRG+ffPJJV+ROxfjhhx+sZcuWTgDw2muvWZkyZVKxTcJremGCCpVz5861jh07hl1Dhf/TTjvNbrvtNhs5cmREoUDCBvBA2ghkWqyVcyeeeKL997//ta5du1qJEiXs5JNPtiuvvDJtTFK1kYQW3bp1cwKADz/80KpVq5aqrRJaFwFAQrgKPLly2f1s6pUnFPh5HoQABCAAgeQSQACQXJ6sBgEIQAAC2UEAAUB2xAkrIQABCEAgeQQQACSPJStBIFcIIADIlUjG8OPOO++0MWPG2CmnnGJHHLH36cyhQ4dakyZNUkIjUwUAGzdutM6dO9vq1att/vz51rRp0738/+OPP6x3796mU80zZszIGPFCSgKV5kUnTpxoI0aMsDfeeMO6dOmS0t0zLdazZ892opJRo0bZHXfckVOiEgQAKU3lrFj8X8PbWIUyXJOSFcHCSAhAIOcJIADI+RDjIAQgAAEIhCGAAIC0gAAEIACBfCOAACDfIo6/EIhNAAFAbEY5McMLAGbNmmXdu3dPq0+ZKgBIKwQ224tAUeZkUYfD+57KzhtF5SMCgKIinzn7Pja8jZVHAJA5AcESCEAgrwkgAMjr8OM8BCAAgbwlgAAgb0OP4xCAAATylgACgLwNPY5DICIBBAB5khxFWWxFAJAnSZagm0WZkwmamvTpuew7AoCkp0vWLYgAIOtChsEQgEAOE0AAkMPBxTUIQAACEIhIAAEAyQEBCEAAAvlGAAFAvkUcfyEQmwACgNiMcmJGPAXHd9991zp06GA9evSwZ555xkqVKrWH72rXrrbtal+u1vm///67vfDCC3b77bfbypUr3dyWLVva//3f/9kJJ/x9B3Q4AYBa6vfs2dPdE7548WKrWrVqYC9/X3vNmjVt5syZVrp06cB32kct05966inbsWOHlS9f3i6++GK74YYb9pinB/SX3m233WYPP/ywbd682UqWLGmnnnqq3XXXXdagQQPX1j+SDfJt6tSpNmHCBFu7dq3bv0aNGq5l/aBBg2z//fcP2CQeusf99ddfd3OGDBli7733nhUvXtzN/ec//2kVK1aMmEeJco+0kDiL/aOPPhrw9/zzz7dbb73VDj744D0e8/6J5bp165ytrVq1crHU3fTFihVz88PNU+zHjx/vGPrhY6Z77JUj4j558mT3fO3atU35d+aZZ7p1582b5+Lw119/7eVK8HUAuRjrTz/91Nq2bWvbtm3bw/datWoF3oOC5N6rr77qeF544YX2008/2bXXXutiEJybZcuWtauuusqWLFni3oVLL73Uxo0b52I/ZcoUF3u9Jw0bNrT77rvP2rVrt4eNu3btsjfffNM98+GHH7rv6tWr5/bxsdVnCABy4q+MQjmBAKBQ+HgYAhCAQFIJIABIKk4WgwAEIACBLCGAACBLAoWZEIAABCCQNAIIAJKGkoUgkDMEEADkTCijOxKPAODnn392Rb/169fbokWLrH79+oFF/Xcqmr///vtWpkwZO/fcc11B8LjjjrOmTZvaV199ZQsWLHBF+fnz57vPNMIJAKIVCSN1DJgxY4bbU4IAFZAlUFCBUwVPFd1VcN5nn33cnt9//70ryn/xxReuoNm6deuAfRI5SFiggmm3bt2cCEEFzWrVqrlnt2zZEvCtSpUq7n76P/74w1RkVXFWPz///POOgYY+l2hC+8keCRckgFBh/7vvvnN7aH6waCA4WolwP/TQQ8MG+pNPPnF2yXbdLV+pUiUXizVr1tgpp5xiYuftFftevXo5Ww8//HDr2LGjyYbXXnvNjjjiiEAhWmudddZZ9vbbb1u/fv3cuqtXr3bFfxWN58yZYy1atNgjxlpPrJYvX+6umlC+SBih+WKg9WTTvffe6/ZRQVz2aV/Fc9iwYU4wkKux/vbbb+3uu+9271Cw74qrxCUqsvv3KpHc+8c//mEvvfSSE+Ao9o0bN7Zbbrllr9zUO92sWTN75ZVXnECmf//+7n2XKEN5umnTJvfuV65c2eWv3h0NiW2uuOIKe+ihh6xu3bouv33O6PuXX37ZvQMaCADy5C+VKG4iACAHIAABCGQOAQQAmRMLLIEABCAAgfQRQACQPtbsBAEIQAACmUEAAUBmxAErIJBJBBAAZFI0UmiLFwD4YmvwVir8+eLddddd504CP/jgg+5kvR/+1LZOlOuEuQrrOk2sk8P+JLgK6pMmTbIrr7zSnQrWKWSNZAkAdGK5evXqrkjsi+k6vd6+fXtXdFQR/7DDDnN73nTTTXbzzTfbmDFj3InlEiVKuM8lDNA8FaJVnA4nAPCsBg4c6EQFfi8VR88++2x75513XIcEFWo1vABAfx47dqyJoU5Yb9y40RXl9Q9PFVN1wj7S8PZqv8suuywid38yP3Sde+65xwkcdKJfJ701xEQns1XQlRigefPm7vNnn33Wevfu7Rg88cQTAf/0HwkSAZxxxhnuM8X28ssvd6f3R44cGegK8NFHHznmJ510kis6q3DvYyzBgzoIqNjvuw5ojgQH2l+igXLlyjk7oolScjnW0XwvTO6Fxik0N/Vejxo1yr0LPobqRKB3atasWdakSRMnirnxxhvdO6NcGj16tIuVOjz06dPHvdPq8uDzUPmi3x3KpyeffNJ9jgAghb/Is2RpBABZEijMhAAE8oIAAoC8CDNOQgACEIBACAEEAKQEBCAAAQjkGwEEAPkWcfyFQGwCCABiM8qJGb6wGM4ZFXlVuNf44IMPXGFXp8J9cVef6/SvCsJq0a4W8JGGb3GuQvn06dPdtGQJACLtKVHCiy++aAsXLnSnm3/55RfXIUDFfp20Vnv1cCNcoVKn3jt16uSuNFAb/0aNGu3xqDoe6CS8CusqpKvjgBcADBgwwF03oOK/Hyq6ShCgAqtOxEcanruKqzpN7UUH8XKPtG5okX3nzp1OuKAOCBIytGnTJiobnVgXw+DOAzrhL/HAZ599FuDrYywe6higE/1+/Prrr46Z/gEupsccc4z7Kp6uFKHG5UKsI/lemNwL7fLguUXKTX/9hYQhc+fOdUV9PyQY0c/nnXde4B2OlF+Jvtvx/DLV7xCJD5I9NmzcYj/uPtiOaj8g2UuzXggBBACkBAQgAIHMIYAAIHNigSUQgAAEIJA+AggA0seanSAAAQhAIDMIIADIjDhgBQQyiQACgEyKRgptibfY6ouQq1atClwD4FvU7969251kr1q1asBStQZXkVgt31VcVnv366+/fo/iYaJFwkhXAPhNdU/5559/7lqQa0i8oKKhFwCsWLHCFbaPPvpod6Ldt74PxRtOAPD111+79uZ16tRxYocDDzxwj8f89+o0oMJphQoVAgKA4BPT/iHPfcKECTZ8+PCIEfa2+CK5hAfRuEdaSOt8+eWX7uoBDYkJnn766YAAwa/pOyb4aw9C15N4Qu3kxU7x1Cn/4BHKPFbMVLh//PHH9xBCxJOTuRhrcQzne7JzT/t4AUC43AwVU/j4hhPx+O90RYFivXTpUtu+fbsT26irgEQd/l0rbAcArRNNLFOYX5OVajS2NhfeXZgleDYOAggA4oDEFAhAAAJpIoAAIE2g2QYCEIAABDKKAAKAjAoHxkAAAhCAQBoIIABIA2S2gECWEUAAkGUBK6i58RRb/dq+Hb2/BsC3/1dret8pQK3C1fJb1wT8/vvve5mlu8WT3QFAd5WraKnCe+g44IADAgIAX8BUy/lEBQCxnvWFbu2vqwRUQI9WZPXcwxVgQ33wLff93HDcI8VfJ7p1NcK0adPCTvEdCMLZH+4Bz0Et4iONgw46yDGvV69e2C4Pwc8lKgDI9ViHex+TnXvin0wBwPz5861fv36mazdCR7t27ZImANDVGcuWLSvor7qIz326/Gt7ddlOK3dw7aSvzYJ7EkAAQEZAAAIQyBwCCAAyJxZYAgEIQAAC6SOAACB9rNkJAhCAAAQygwACgMyIA1ZAIJMIIADIpGik0JZEBAC+EOnveNcJ3wceeGCPlvFvvfWWuwqgcePG9q9//cudttfd4qm6AkAiA90jr1P5up986NChgbvkQ08y6x96uof+2GOPTVgAEOvZcKe0kyUACO1coPvWQ7mHSxGJMa666iq799577ZJLLrGxY8cGujSExl13ubdu3dp1a/AChnBrej9V3I8movDPxtsBQPHr0qWLeyxSTuZDrMP5nuzcE+NkCQDU4UO/D3Q1xSOPPGLt27d3V10k2t0jhb/iYi49b/EXNmXe/7qGMFJLAAFAavmyOgQgAIFECCAASIQWcyEAAQhAIFcIIADIlUjiBwQgAAEIxEsAAUC8pJgHgfwhgAAgT2KdiABABdgzzjjDlixZ4lrIq6isE/a+5b2Q6W76yZMn20svvWRnnnlmgGKiAgDdIx98L7wW0vUDasPfoEGDQPHZF8f1WWhr/lABgG9zv2nTpsAd9eHC/P+1dyfAlk1334AXmiJoY2tTpTUJQftIpNHGmImZmNIIMRMUbWhBC8qQCN3mIYgp5khJDC3aFPOQEKKVMoUEMSXmIYKv/uv79q1zr3vv2eeinX32s6tS75t71z5nrWftm9V7r99eq7elypudO3HixLyffXzneeedl6aaaqovbAWAmJSPN6yvvvrqdMUVV6QIAPR0760dRZ1j+4aY1I/tCYqjZ79/8MEHabPNNst9eeutt+atEno7Ymn3tdZaK8VWAHfddVdacMEF+/1LKSaC55hjjhThkPi/xVF8VoQKYn/5RRddNP+qr2uyDn3dW9u/6GsvjL+oAMBZZ52Vdtttt3T00Ufn67I4BABqMoC02EwBgBbBFCdAgMCXKCAA8CXi+mgCBAgQaFsBAYC27RoVI0CAAIEvSUAA4EuC9bEEKiwgAFDhzmul6q0EAOJzi+Xo11tvvTzhPm7cuBRbAxRHEQCIbQBGjx6df/zRRx/lCcIjjjgiNdsCIMoXn3HMMceksWPH5sn0WPo93vSPUEDjsuLFpHBMRDcGEeLn66+/fj4vlqNfeumlU7wRv9dee6XTTjstHXXUUenggw/OqxPEERPaUS6+IybD49xnn3226234xrfpd9555/wZ8aZzHPEdG2+8cQ5GRBBgzTXXzD//olYAiM+67LLL0tZbb51XVnj00Uc/495bn/c1cdxoWWwB0Ni3EWKIFQbire444h8JEejYfPPN00wzzZT7O/oyVheI66dwiLJh9vDDD+egSBzFRPDzzz+fVl111XTVVVel2WefPfdFbAWxww47pLXXXjsHSorvO/HEE9OYMWNSz+0R6tDXvf09ftHXXrNrs2dwpri2egvxFAGAmPyPv/E4ir7dcccd84obxUoRvQVrWvnfqi+rrBUAvizZz36uAMCUs/ZNBAgQaCYgANBMyO8JECBAoBMFBAA6sVe1iQABAgT6ExAAcH0QINBTQACgJtdEMeEYk9YLLLDAZ1q9zTbbpJVXXrnr57EHd0zqvfHGG2m66aZLt912Wxo1alTX72OCfo011kjTTz99OuCAA9I888yTQwNxkxUTg2UCAA899FBeSjy+Iyb7hw4dmifT55xzzrxE/cILL9w1qRjhgggaXHnllXniPSYv77vvvnTmmWfmsjGpXAQAopLPPfdcLherCSy11FJp5MiR6amnnkq3335712RllOsZAOh57rzzzpvbGWGBqFusjhBbIsQk6KBBg7LHFxkAeOGFF/LqB1H/3tx7u1zDOwIasTVCtPUnP/lJnpA//vjj09tvv537ozEAECsFxCoAN998c1pooYWyfey7HkGP6Mdia4AIS0QA5JFHHklDhgzJS/dHm2NFgCeeeCJ/RgQW4mdFACD66eOPP87fu8EGG6TYciDMZ5111nTjjTemZZZZpqsJ99xzT15WPuq30UYbpQgPHHnkkfma6PS+7iuQ03jdft5rr9m12UoAIP524n8fImwSKwEsu+yyOdgxadKk3J/xOwGAmgwmJZopAFACSRECBAhMIQEBgCkE7WsIECBAoK0EBADaqjtUhgABAgSmgIAAwBRA9hUEKiYgAFCxDhtodU8++eS0zz779Hn6CSeckPbbb7+u38eEdyxHH29yx0R6LEsfb4UXR0zaxhLy8RZ/7A8+9dRTp3XWWSd/xi677JLfAj/nnHNy8WLf+eHDh6drrrkmzTjjjF2fE5PDe+65Z/6MmMSPN/ejnhEgiKOxfAxiMdF9+umn59UGYoI0Vg6In8eEas+tBGICO8IJ8VZ7lI/vjQn/+IzYSuDdd9/NE8/xNvvdd9+dAwjFEZ8Zk/xnn312DijEsdxyy6XDDz88v8keqxUUxw033JC3BehpGL8v3nI/6aSTslWzo/Et8MYVEJqdF8GECGDEagpR35hwj36IQEBMpl933XV5Ar+xfeEQfRQO8XZ/TLzHG94R/CjaVzicf/756ZVXXsmnDxs2LO2xxx55Injw4MH5Z41Lwcce8Yceemi+dj755JP8eRHUCPPGI9oaP4/vjDrH50Z/L7nkkrlPO7mvi+siQheN/RI+X9S1F5/V37W500475a0mev7dxIOS6LNYJaP4G47Pmjx5cu7zKF/8PRx22GE5aBIrbBR/q/39XTW7jr/M31sB4MvU7f7ZAgBTzto3ESBAoJmAAEAzIb8nQIAAgU4UEADoxF7VJgIECBDoT0AAwPVBgEBPAQEA1wSBNhMotl845ZRT8tv8VTh62wu+CvVWx/oICABMub6+bOwqafrp/t+2Kw4CBAgQ+GoFBAC+Wn/fToAAAQJfjYAAwFfj7lsJECBA4KsTEAD46ux9M4F2FRAAaNeeUa9aCsTy/LHCQCyxH29ajxgxohIOAgCV6KZaV1IAYMp0//8ZPls6cttvT5kv8y0ECBAg0FRAAKApkQIECBAg0IECAgAd2KmaRIAAAQL9CggAuEAIEOgpIADgmiDQRgITJ07M2wlsueWW6aKLLkqDBg1qo9r1XRUBgEp0U60rKQDw5Xf/1FNPlY7a9ttp8WGzfvlf5hsIECBAoJSAAEApJoUIECBAoMMEBAA6rEM1hwABAgSaCggANCVSgEDtBAQAatflGtzOArHH+llnnZUuv/zyvAd7VY6XX345Lb/88mn48OFde8FXpe7qWQ+BIgAw6ON30pAhc9Wj0VOgle988FGabcbp0qJfnzV9/7vzpWFDZ5oC3+orCBAgQKCsgABAWSnlCBAgQKCTBAQAOqk3tYUAAQIEyggIAJRRUoZAvQQEAOrV31pLgACBWgo8/vjjadttt02jRo1Kp5xySi0NNJoAAQIE6icgAFC/PtdiAgQIEEhJAMBVQIAAAQJ1ExAAqFuPay+B5gICAM2NlCBAgACBigsIAFS8A1WfAAECBAYkIAAwIDYnESBAgEDFBQQAKt6Bqk+AAAECLQsIALRM5gQCHS8gANDxXayBBAgQICAA4BogQIAAgToKCADUsde1mQABAgQEAFwDBAgQIFA3AQGAuvW49hJoLiAA0NxICQIECBCouIAAQMU7UPUJECBAYEACAgADYnMSAQIECFRcQACg4h2o+gQIECDQsoAAQMtkTiDQ8QICAB3fxRpIgAABAgIArgECBAgQqKOAAEAde12bCRAgQEAAwDVAgAABAnUTEACoW49rL4HmAgIAzY2UIECAAIGKCwgAVLwDVZ8AAQIEBiQgADAgNicRIECAQMUFBAAq3oGqT4AAAQItCwgAtEzmBAIdLyAA0PFdrIEECBAgIADgGiBAgACBOgoIANSx17WZAAECBAQAXAMECBAgUDcBAYC69bj2EmguIADQ3EgJAgQIEKi4gABAxTtQ9QkQIEBgQAICAANicxIBAgQIVFxAAKDiHaj6BAgQINCygABAy2ROINDxAgIAHd/FGkiAAAECAgCuAQIECBCoo4AAQB17XZsJECBAQADANUCAAAECdRMQAKhbj2svgeYCAgDNjZQgQIAAgYoLRABgiy22SNNNN11aY401Kt4a1SdAgAABp7AvGAAAIABJREFUAuUE4iHQe++9l2aZZZY0wwwzlDtJKQIECBAgUHGBV155JX3yySdp7rnnrnhLVJ8AAQIECJQT+PDDD9Pss8+etttuu7TAAguUO0kpAgQ6WkAAoKO7V+MIECBAIAQeffTRtNNOO6X7778fCAECBAgQIECAAAECBAgQIECAAAECBDpKICb+x44dm3bdddeOapfGECAwMAEBgIG5OYsAAQIEKiTw4IMPppEjR6YRI0ak/fbbr0I1V1UCBAgQIDBwgUsvvTTddNNNaeedd06jRo0a+Ac5kwABAgQIVEhg7733Tu+8804677zzKlRrVSVAgAABAgMXiJefxo8fn7bddtt04YUXDvyDnEmAQMcICAB0TFdqCAECBAj0JVAEANZZZ510ww03gCJAgAABArUQ2HfffdOECRPSxRdfnEaPHl2LNmskAQIECBAYMmRIeu2119Knn34KgwABAgQI1EJg4sSJad111xUAqEVvaySBcgICAOWclCJAgACBCgsIAFS481SdAAECBAYsIAAwYDonEiBAgECFBQQAKtx5qk6AAAECAxIQABgQm5MIdLSAAEBHd6/GESBAgEAICAC4DggQIECgjgICAHXsdW0mQIAAAQEA1wABAgQI1E1AAKBuPa69BJoLCAA0N1KCAAECBCouIABQ8Q5UfQIECBAYkIAAwIDYnESAAAECFRcQAKh4B6o+AQIECLQsIADQMpkTCHS8gABAx3exBhIgQICAAIBrgAABAgTqKCAAUMde12YCBAgQEABwDRAgQIBA3QQEAOrW49pLoLmAAEBzIyUIECBAoOICAgAV70DVJ0CAAIEBCQgADIjNSQQIECBQcQEBgIp3oOoTIECAQMsCAgAtkzmBQMcLCAB0fBdrIAECBAgIALgGCBAgQKCOAgIAdex1bSZAgAABAQDXAAECBAjUTUAAoG49rr0EmgsIADQ3UoIAAQIEKi4gAFDxDlR9AgQIEBiQgADAgNicRIAAAQIVFxAAqHgHqj4BAgQItCwgANAymRMIdLyAAEDHd7EGEiBAgIAAgGuAAAECBOooIABQx17XZgIECBAQAHANECBAgEDdBAQA6tbj2kuguYAAQHMjJQgQIECg4gICABXvQNUnQIAAgQEJCAAMiM1JBAgQIFBxAQGAineg6hMgQIBAywICAC2TOYFAxwsIAHR8F2sgAQIECAgAuAYIECBAoI4CAgB17HVtJkCAAAEBANcAAQIECNRNQACgbj2uvQSaCwgANDdSggABAgQqLiAAUPEOVH0CBAgQGJCAAMCA2JxEgAABAhUXEACoeAeqPgECBAi0LCAA0DKZEwh0vIAAQMd3sQYSIECAgACAa4AAAQIE6iggAFDHXtdmAgQIEBAAcA0QIECAQN0EBADq1uPaS6C5gABAcyMlCBAgQKDiAgIAFe9A1SdAgACBAQkIAAyIzUkECBAgUHEBAYCKd6DqEyBAgEDLAgIALZM5gUDHCwgAdHwXayABAgQICAC4BggQIECgjgICAHXsdW0mQIAAAQEA1wABAgQI1E1AAKBuPa69BJoLCAA0N1KCAAECBCouIABQ8Q5UfQIECBAYkIAAwIDYnESAAAECFRcQAKh4B6o+AQIECLQsIADQMpkTCHS8gABAx3exBhIgQICAAIBrgAABAgTqKCAAUMde12YCBAgQEABwDRAgQIBA3QQEAOrW49pLoLmAAEBzIyUIECBAoOICAgAV70DVJ0CAAIEBCQgADIjNSQQIECBQcQEBgIp3oOoTIECAQMsCAgAtkzmBQMcLCAB0fBdrIAECBAgIALgGCBAgQKCOAgIAdex1bSZAgAABAQDXAAECBAjUTUAAoG49rr0EmgsIADQ3UoIAAQIEKi4gAFDxDlR9AgQIEBiQgADAgNicRIAAAQIVFxAAqHgHqj4BAgQItCwgANAymRMIdLyAAEDHd7EGEiBAgIAAgGuAAAECBOooIABQx17XZgIECBAQAHANECBAgEDdBAQA6tbj2kuguYAAQHMjJQgQIECg4gIvvfRSOv/889OCCy6Yttxyy4q3RvUJECBAgEA5gUmTJqUHHnggbbjhhmnxxRcvd5JSBAgQIECg4gITJkxI77//fjr44IMr3hLVJ0CAAAEC5QSeeeaZdPnll6cRI0akDTbYoNxJShEg0NECAgAd3b0aR4AAAQIECBAgQIAAAQIECBAgQIAAAQIECBAgQIAAAQJ1ERAAqEtPaycBAgQIECBAgAABAgQIECBAgAABAgQIECBAgAABAgQIdLSAAEBHd6/GESBAgAABAgQIECBAgAABAgQIECBAgAABAgQIECBAgEBdBAQA6tLT2kmAAAECBAgQIECAAAECBAgQIECAAAECBAgQIECAAAECHS0gANDR3atxBAgQIECAAAECBAgQIECAAAECBAgQIECAAAECBAgQIFAXAQGAuvS0dhIgQIAAAQIECBAgQIAAAQIECBAgQIAAAQIECBAgQIBARwsIAHR092ocAQIECBAgQIAAAQIECBAgQIAAAQIECBAgQIAAAQIECNRFQACgLj2tnQQIECBAgAABAgQIECBAgAABAgQIECBAgAABAgQIECDQ0QICAB3dvRpHgAABAgQIECBAgAABAgQIECBAgAABAgQIECBAgAABAnUREACoS09rJwECBAgQIECAAAECBAgQIECAAAECBAgQIECAAAECBAh0tIAAQEd3r8YRIECAAAECBAgQIECAAAECBAgQIECAAAECBAgQIECAQF0EBADq0tPaSYAAAQIECBAgQIAAAQIECBAgQIAAAQIECBAgQIAAAQIdLSAA0NHdq3EECBAgQIAAAQIECBAgQIAAAQIECBAgQIAAAQIECBAgUBcBAYC69LR2EiBAgAABAgQIECBAgAABAgQIECBAgAABAgQIECBAgEBHCwgAdHT3ahwBAgQItCpw4oknpjFjxqTrr78+rbvuuvn0jz/+OL3++utp8ODBafrpp2/1I5UnQIAAAQIECBAgQIAAAQIECBAgQIAAAQIECEwRAQGAKcLsSwgQIECgN4H3338//frXv04nn3xyeuKJJ3KRYcOGpWOPPTZtscUWaZpppvnMaZMnT04HHHBAmjhxYvrkk0/SrLPOmnbZZZd0yCGH5An6z3v8/Oc/T2PHjk2///3v0wYbbJA/rggFfP/730+//e1vhQA+L7LzCRAgUDOBCJLF+DFu3Liu8W6RRRZJRx55ZNpss816He8Kor/+9a9pjTXWSK+99lr6wQ9+kC666CLjUM2uH80lQIBAVQXifu+cc85Jxx13XHrxxRdzM5ZbbrkU91wrrbRSmmqqqbqaVoyVMTY+9thjpe4Nq+qi3gQIECDQ+QIfffRRGj9+fDr44IPTDjvskMfDZod7v2ZCfk+AQCsCAgCtaClLgAABAl+YQDwMikn+a6+9Ni200EJplVVWSU8//XS6/fbb83fEQ6GY6G98KHT11VenrbbaKr+Rv/766+fJ/xtuuCG9+uqrafXVV8+TK7PMMsvnqmNvAYAIKfz4xz9OO++8czrrrLO61elzfZmTCRAgQKDjBeLBz957753OPPPMNGTIkLy6zBtvvJHHvwiy9TbeFShx7ujRo9OVV16ZfxRjZZw300wzdbybBhIgQIBAtQXefPPNfO8Wwe2e93tTTz11uuKKK3IILo7GsXKGGWboCmL/4Q9/SHHf2N9YWW0ltSdAgACBThT45z//mbbffvt088035+Ztt9126YILLui3qe79OvFK0CYCX62AAMBX6+/bCRAgUFuBeJMx/gG8//77p1VXXbVrUv3yyy9PW2+9dVp00UVzGGDOOefMRq+88kpabbXV0gsvvJBuvPHGtMwyy+Sfx4OleHAU/6g+44wz0m677fa5THsLAHyuD3QyAQIECNRa4KabbkrrrLNOHusag2r3339/WnvttdOgQYPSbbfdlhZffPHPOBXnxoo08f+PHDlSAKDWV5PGEyBAoDoCEXzbfffdc4j6tNNOS9NOO22ufIyFEQSP+71bbrklzTXXXDkkEKutrbDCCumaa65Js88+ey7797//PQe9//3vf6c77rgjjRgxojoAakqAAAECtRSIF5UiABcBth133DFP/G+++eZNAwDu/Wp5uWg0gS9VQADgS+X14QQIECDQqsBLL72Ul4V866230p/+9Ke0xBJL5I+IJfk32mijtOeee6ZTTjml21v4xQOjeKvy8y7RLwDQao8pT4AAAQJ9CXz66ad5BZl46HP99dfnIEBxxO/22muvPCkSkyS77rprt49555138mo3EZg7/vjj8/L/AgCuNQIECBCogkAxhsVSxj0n7mNCZJNNNkl//OMf839im5tYKSfu8S6++OK88k3j8bOf/SwdccQRvY6VVbBQRwIECBCol8CPfvSj9OSTT6ZLLrkkvf7662nllVfO93L9rQDg3q9e14jWEphSAgIAU0ra9xAgQIBAKYFnnnkmv/nxta99Ld19991p6NCh+bzioVBM8G+66abdPiuW1orQwDTTTJPuvffeNM888zT9rnfffTcdddRReUn/WIo5lqWMh07xkCr254rAQbxxGUekd+ONlBNOOCHtt99+XZ8dkzfxQOuggw7K3xvHsGHD0pgxY9JOO+2UYvlKBwECBAjUVyAm72PZ/litJsaJ+eefvxtGbG0Tq9j0tiRkTILEzy+88ML8lmQ8OBpIACDGyJg4iQdOsaxkbJ+zyy67pEMOOSQNHjy4qz4x1q233nrpuuuuy2NZrKgTY1ws0xxj2rHHHtv1RmZxUrFf87hx49ITTzyRf9zX3s71vQq0nAABAvUTePzxx9OKK66YFltssRyAm3nmmbshHHPMMXkcOu644/K9VEyWXHXVVTkAvvTSS3crO2nSpLTWWmulbbfdtunbk62OT3FPGCHzOGIluvPOOy9F3RrvDyO817gtXZSNEEPs5Rz1f/HFF/NYGeUisBdtdhAgQIBAfQWee+65vLpNPBP885//XCoAUIV7v+jRyZMn5+1a40Ws2M5u3nnnTWPHjvUMtL6Xu5a3uYAAQJt3kOoRIECgTgLxICXehjz33HPTPvvsk8aPH58ftvzvf//Ly2fF5ERvD4XefvvtPEFfvGGy5JJL9ssWydoIEcTyWl//+tfzWyd/+ctf8vkxMfKf//ynWwAg9p7ccMMNux5QFR8+YcKEtO++++blLOPBUYQWoo6vvvpqftAVKxI4CBAgQKC+AkWobZFFFul16f4HHnggBwSWX375vOTxjDPOmLGKbW9iG5xrr702T64PJABQbDMQD2fiQc03vvGNPD5ddNFFeUnlxi0JirEuQgAxlg0fPjwH8mJ7gueffz6vRhD7NRfhtggTxKo8v/rVr9Kaa66ZJ2/iDZcIy0XooHFv5/peAVpOgACBegrceeedeeubH/7wh71O2hcBuFgaOSbSYwyJwFtv91DF5MmoUaO6jZV9ybYyPhVvXMa4FWPw3/72tzzeRcAtAnExsR+THDHOFUfjFnQRSoj70KeeeipP/kf5xu3q6tn7Wk2AAAEChUCZAEAV7v2iPcUWPhFqjxef5phjjjzGx7PVntv9uAIIEGgPAQGA9ugHtSBAgEAtBWJi//TTT88PWuJBSiwBGUv/77///imWeiwmGYoHMzFR0lsAoNnve+Jedtllaeutt+42+RFv88c/XOMhVEyUNK4A0FsA4Nlnn00rrbRSLht7V37rW9/KXxMPi+IhUfz3WFXAQYAAAQL1FSge+PT15n5fv4/taH760592TTo0+5zehIsllu+7775ukxEx3sUbi/H5jVsPFGNdfNbhhx+e38yMgFtM6kegLUJyEQaICZg4iu13YnWAxr2di/2ap59++nT77benCDE4CBAgQKBeAsWY0tsKNyHR8/fFNmzbb799Ovvss/P4E0eMWTGhHiuzRSgtQnEzzTRTv5itjE/FfWSMVwsuuGD+/Fh1J454GzMm+COIHsG5QYMG5Z+feuqpObQedY5wXbE6QIy3q622Wvre9773ubelq9fVorUECBDoXIEyAYAq3Pu9/PLLeXyLZ54x4R8rxsURobtYXS6epxbb+nRub2oZgeoJCABUr8/UmAABAh0jUCy5ePPNN3e1qVg+Md7+X3jhhfPPm03wN/t9I1iz/Zhj6apf/OIXTQMAv/nNb9I222yTJ1COPvrojukTDSFAgACBL06g2cR9b7//xz/+kScQvv3tb6cYa2ISpNnn9Fbj4pwtttgiL2ncuHxxsTRzvJ0ZobiY1CgmY3pOvsRnF0s1F+G4YiyNt/x7C+bFtj1nnHFGuvXWW/MS0A4CBAgQqJdAqwGAWC453rKPPZMjRB2r40RYPJb/jyX244ifNQsAtDo+Nd5HRqh72WWX7eqoYpu5WD2n+N6ifITd7rrrrjTffPN1lf/ggw/ytj6xslz8LgIFDgIECBCot0CzAEAV7v2iB+M+MFY+LbbuaezVYque2E7V89F6X+9a334CAgDt1ydqRIAAgVoKxMOaePATE+qXXnppmnvuufOb9fEGRrMJ/p6/jz2ofvnLX6bYGqA4YjWBWK4/3kSMZR1jOeXeHswUb580WwEgJjdOOeWUbkGBWnacRhMgQIBAnwLNJu57/j6WHx43blw68cQTu02s9/U5MXkfY2XjEZMXsZpNsbxyLL+8ySabdCsTW90ceOCBKbbMKSY1+truJk4sxsZY3n+//fbL42sseRwr+ERobrbZZuv2+b/73e/SJZdcYoz0t0GAAIGaCrQaAAimmHA/4ogj8luE8UZhBMNjq7b4T6xME+NOjHux3Vpf93qxHHEr41NxHxmru917771pnnnm6eqxl156KS233HI5JHf33XenoUOH5jrGz2IVgkMPPTTFajeNx8knn5xDe72F42p6KWg2AQIEai3QXwAgnoNW4d4vOrAIhMc9ZKxu13g8/fTTeUzsa9ufWl8AGk/gKxYQAPiKO8DXEyBAgEB3gXjYM3r06HTllVfmpRXjIUqxUsA999zT7xYAxaR+TEzE8vyNAYB48zGWo1piiSXyXsvxRknPhzyNkxzNAgDFPpWN5fQlAQIECBBoFIhl82M8+s53vtPrW4vFA6FYYj8mNWIci6UVYxyMlXCKt/b7CgDE8vvnnntuN/SY+Ij9GU866aQUq9r0d2y88cY5dBcTGGUCAMUbH8WkyPPPP9/nx8fETazwE+1xECBAgEC9BG644YY8Ed9sC4Ayq6ndeeedKVas2X333fO9YTG29navt/jii+cJ+rLjU5kAQPRccd9YjMfvvfdenx0611xz5XvWRRZZpF6drrUECBAg8BmB/gIAjz32WCXu/aJRxTPQ/ro4guIRGHcQINA+AgIA7dMXakKAAAEC/1+gWF5/9dVXT9dcc02KNyKLSY6Y1Nh00027WRVvYswyyyxN9xsuHvJ83hUAivoIALhsCRAgQKAvgdgrMUJnH374YZ48mH/++bsVLd7SLwJvhxxySDr22GPTeuut1+0txHjbMcbDeLMxVrGJ7QH22GOPrv2Ie/v+YiztbZnG3sq3EgCIFQTWWmut9Morr/QapnNFECBAgEC9BYpJ+lhp5vrrr08zzzxzN5DiTcIzzzwz7brrrv1iFavQXHzxxTkg19/R6vjUagDgmWeeSSussEKe3G+2HUG9rwCtJ0CAAIEQ6C8AUJV7v2hH1DXGbs9AXdcEqiUgAFCt/lJbAgQI1EKgeMjT+MbIWWedlXbbbbe055575qX3G/cynjhxYn7DJBKpPfc57gkWb/5vtdVWeWnkWBEglpQsjlh+K96WjOWMm60AUNSnzFsrteg0jSRAgACBzwgU+wHHm5AxAbLOOut0G3Ni4v+0007Lk/sbbrhhKraXaUbZGJDrq2zxxmTs1RirC8QSxv0drQQAirE06n3rrbemFVdcsVmV/Z4AAQIEaiTw2muvpVVWWSW9+OKL6Y477kgjRozoav3777+ft6aJnzdbKj+CZquttlp64403cvnhw4f3q9jq+NRqAKAIGEQAvbft5GrUxZpKgAABAiUE+gsAVOXeL5pZhMs9Ay3R6YoQaCMBAYA26gxVIUCAQJ0EYtL+nHPOSRMmTOj2RuRTTz2VJ/OffPLJvCxxTNbHUSyNFQ91brzxxrTMMsvkn7/55ptps802yxMQ8ZlrrrlmU8ZTTz01by+w+eab53/ETjvttOnjjz9O8fNYsuqTTz5pGgCIfY9jWefZZ589f+83v/nN/L3xOfE2yMILL5wWXXTRpnVRgAABAgQ6WyDeboxli2PSPlaxidVq4rj//vvT2muvneabb750yy23pFgyuK+jry0A+pOL8TE+/6GHHsqht1hVoDhirLr99tvTkCFD8tY4cbQSAIjyESrYeuut8+defvnlebWe4nj99dfTpEmTUoQPeu6P3Nm9rXUECBAgEAIRrN53333zdjQ777xzDrvFPVccMRZuscUW+Z7viiuuSDPMMEPeni2OxrDaW2+9lcfPSy65JL91GEHtxhB4X9KtjE+tBgDiO3/2s5+lI444IrcvgutFu+J3zz77bHr44YdzwMFBgAABAgT6CwBU6d4vxrd4Bvrf//433XTTTSlW+CmO2Mo1XrCKbXgWWGABnU6AQBsJCAC0UWeoCgECBOokcNttt+XJkJhs/+53v5uXM46lkmPyPH7W80FRPEQ6/vjj00EHHZRiX+FYAnnWWWdN8VZlLI0cqwPEnpCND2D68izeJIlQwUILLZSXcYw3OOIftLEP83XXXdc0ANBYn3hotcEGG+RJjpjwiDddLItVp6tZWwkQINC3QBFUu/nmm/OEe4wz8SZjjHfTTDNNnkjvubVNz08bSAAgPiMm9SMkFw9lllpqqTRy5MgcnIsHNFGHxuWUWw0AxKRJTODEOFyMgxFuiMDBgw8+mMf2+J7ZZpvN5UGAAAECNRR47rnncjg7gt1xzxUrAjz99NNdW7bF+BFjRTFebbzxxvm/x6RC3K/Fyjkxfm2zzTYpwnSNQbP+OFsZnwYSAIi3/yP89sgjj3SN6xFciPvJ2GYuxt0yK+/U8JLQZAIECNRCIJ4Hxr1eHMVWbsOGDet6YSlWtileduoNpB3v/aKe8QJXhN/iiDE9Xnwqxut4RmpluFpc3hpZMQEBgIp1mOoSIECgUwTiH4fx9uP48ePzP4zffffd3LRIjI4bNy4/OImJkcYjzom3GGPvqXi4Ekfsv3jkkUf2Wr4/q3/9619pn332SVdddVUOHMSkSNQl3jSJBzoRAohJmjji4VS8oXLCCSfkFQKKI96gjLdWDj744BQPuIr6x77MO+ywQ54QcRAgQIAAgRjjjjrqqBTbx8TEewTZYjuACLYttthiTYGKvZRj9ZtYdr/sJEh88OTJk9OBBx6YJ+NjIiW+e9SoUXnsijoUY21fY118xoknnpjGjBmT3+SMpSqLI5ZxjtV8YnwsxsFYySAma/bff/80zzzzNG2bAgQIECDQuQJxz3XYYYelCy64II9BEdaObdsOP/zwbqvAxaR6rNAWbxXGmNnXWFVWquz4FN8Vq9VEEPzuu+9OQ4cO7fqKCKcvv/zyeZyMbXUaV+qJe8ajjz46nX/++XnyI46Y3In7wAimDx48uGxVlSNAgACBDhPYaaed0rnnnttnq3bcccd8D9XX0a73fvFMNrbjiW0A7rnnnvwsNcb1tdZaK4/1ca9aZqWeDutuzSH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DczTuIAAAHkUlEQVR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/xfXhKdXp8MhsIAAAAASUVORK5CYII=" id="3" name="Shape 3"/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676275</xdr:colOff>
      <xdr:row>33</xdr:row>
      <xdr:rowOff>161925</xdr:rowOff>
    </xdr:from>
    <xdr:ext cx="3467100" cy="3714750"/>
    <xdr:sp>
      <xdr:nvSpPr>
        <xdr:cNvPr descr="data:image/png;base64,iVBORw0KGgoAAAANSUhEUgAACAAAAAUcCAYAAACnZHAQAAAAAXNSR0IArs4c6QAAIABJREFUeF7s3Xng1WP+//+nNu2ltKBdaizVUKJUtEkLWaZEGmmhrB8ZM8YYg8EMYxlCShKNpZRklFApUgrJUmnHJJQllCTl93tc873OnPfp9T7b+7yX8zr31z8z3ue1XbfrOu/3mOfjuq79fvnll1+MAwEEEEAAAQQQQAABBBBAAAEEEEAAAQQQQAABBBBAAAEEEEAAAQSyWmA/AgBZ3X+8PAIIIIAAAggggAACCCCAAAIIIIAAAggggAACCCCAAAIIIIAAAk6AAAADAQ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EEAAAQQQQAABBBBAAAEEEEAAgRAIEAAIQSfSBAQQQAABBBBAAAEEEEAAAQQQQAABBBBAAAEEEEAAAQQQQAABBAgAMAYQQAABBBBAAAEEEEAAAQQQQAABBBBAAAEEEEAAAQQQQAABBBAIgQABgBB0Ik1AAAEEEEAAAQQQQAABBBBAAAEEEEAAAQQQQAABBBBAAAEEEECAAABjAAEEEEAAAQQQQAABBBBAAAEEMiIwc+ZMW7hwoe3Zs8f2228/q1+/vg0ZMsQqVqyYkftzEwQQQAABBBBAAAEEEEAAAQQQiC9AAIARggACCCCAAAIIIIAAAgjkqMAvv/xi8+fPt7lz59pPP/1kZcuWtTZt2tipp55qZcqUyVEVml0QgUcffdRWrFgRuUXVqlXt0ksvterVqxfktlyLAAIIIIAAAggggAACCCCAAAJJChAASBKK0xBAAAEEEEAAAQQQQACBohZQgf7555+3119/3fbu3Zvv40uVKuVmWNepU8cOP/xwa9WqlVWrVi3h627ZssXGjBljO3bsiJyr+wwfPtwOOeSQhNdzAgKxAtkWANi+fbstW7bM3nvvPfvyyy9t586dpu+djtKlS7vvVe3atVP6XjEqEEAAAQQQQAABBBBAAAEEEChOAQIAxanPsxFAAAEEEEAAAQQQQACBOAI//vijjRs3zjZt2pSSk5Zeb9KkiZ1++ukuFJDfsXHjRpswYYLt2rUrcsr+++/vlmxv3LhxSs/kZAQkkC0BgM8++8z+/e9/24YNG+KGa6J7Vd+rQw891Pr37x/6FQ2mT59uS5cudVs5KGCk3ye//e1vrXz58gx0BBBAAAEEEEAAAQQQQACBEi5AAKCEdxCvhwACCCCAAAIIIIAAArkrkG4AwItpSf9evXpZ+/bt3X7sscenn35qDz30kP3www+Rj1gBIHfHWyZaXtIDAFpJY968efbKK6/Y7t2702pyixYtbNCgQWldW1wXLVy40GbOnOkK+joOOOAAGzx4sB100EGBr1TS+7G4HHkuAggggAACCCCAAAIIIJANAgQAsqGXeEcEEEAAAQQQQAABBBDISYGCBgCEptm7nTt3tpNPPnmfEICKgZoF/eabb7piqAIDHTp0cOdq+XMOBFIVKMmF459//tmeffZZN979Mv+ptk/nN2jQwG2TodUysuV44YUXXOjBH4lW+ijJ/Zgt5rwnAggggAACCCCAAAIIIFBcAgQAikue5yKAAAIIIIAAAggggAACCQSCAgBVq1a1Sy+9NLIEuQqZ3333na1evdpeffVV27Jlyz53VbFPs321fDkHAoUpUJILxy+++KKb/R9b/FdI5le/+pWdcMIJ1qhRIxeE0aHv39atW91S+CtWrLDt27e7n2t7jGHDhkXOK0zPTN2bAECmJLkPAggggAACCCCAAAIIIFDyBQgAlPw+4g0RQAABBBBAAAEEEEAgRwWSCQBE02h587lz57oip1/q23+uPbyHDBli5cqVy1FNml0UAiU1ALBp0yYbP358nu0u5FG7dm0bOHBgvkvhezOFBjZs2OBWENAKAP369SsKzow9gwBAxii5EQIIIIAAAggggAACCCBQ4gUIAJT4LuIFEUAAAQQQQAABBBBAIFcFUg0AyEmFytmzZ9v8+fPzzHTWrOYLLrjAmjZtGuFUSGDatGn2zjvvuMCAnwmtgqifBe1P/uqrr+z99993Kw1olYEffvghEjLQdZUrV3Yzo0888UQ75JBD9tluILYPNZv6tddec8/WCgYKL8Q7qlSpYhdddJEr2Or4+OOPTcVm3UfPP+644+yMM84wvaeKtOvWrXPtr1evnp133nmRFRMy1Y45c+a4sIXcFKrQMzSLfOfOnc5+2bJlrl16h0qVKlmzZs3c1go1a9aMNHPbtm328ssv28qVK23Hjh3OTCs8qC2dOnWKG9bQ2Fi1apW79pNPPnH9sWvXrsi9K1So4Kzat29v2rO+TJkyBf4aqY/ee+89W7BggRsDftuI+vXrW58+fZx1qgEA+Xz66afunuvXr3cO+pm2oNA+9a1atXIWak+6h+731FNPubEWfdSqVcuGDh1qNWrUSPfWea4rirGlVT6WL19u33zzjfvOaHWPww47zLp3775PiEF9NHbsWPv+++8z0r7om2hMX3jhhQmDExl/MDdEAAEEEEAAAQQQQAABBBBIKEAAICERJyCAAAIIIIAAAggggAACxSOQTgBAb6pi8IMPPmiff/55nhdv166dK5L7I+j+KuKqsFe+fPnIeSrOagZxoiK9LlAR+8gjj7T+/fvnuYe/mYqxKsROnz49T8E6kXDsnuW6x5NPPhm5TM/s2LGjPfbYY/vM8j7nnHPs6KOPdkXmTLUjttA9YMAA13a1S65Bh9pw1llnWcuWLd0qDdqTXUX0oKNOnTousBFUnFbBXLPZVSxP5tA9Bg0a5IIZ6R4KWqjNCl4EHQphdOjQwQUDPvzww8gpsVtWRF+re6owv3bt2n2W5Y8+T24KGLRt2zZhsCTo3YIK4Qq4yEShjUwcxT221B59t9u0aRNpzsaNG23ChAkpfc+StVB/y0/fOw4EEEAAAQQQQAABBBBAAIGSJUAAoGT1B2+DAAIIIIAAAggggAACCEQE0g0A6Aaana49z6OP2L3Lkw0AxBa7k+kizTzv27fvPgVbzYx/+umn99miINE9EwUA6tat6wqdmhkde/gAQCbbEXsvPV+F5kQhCRXEVZBXIT12L/rY99aqAYMHD95n9n5s+CGRnT5XoEArKGilhlQPjRMFDrTSQKpHfgGAr7/+2h555BH74osvkrqlVgRQeCK6wJ3UhWZuNYbJkyfn8Vbh//zzz3crDWTiKAljS6skKDTSqFEj1yQCAJnoWe6BAAIIIIAAAggggAACCGSfAAGA7Osz3hgBBBBAAAEEEEAAAQRyRKAgAQAt1a+i5M8//xzR0vLzI0eOdMvM6yjMAEDskv16Xn4rEyTTnbH3S6UIXpAAQFA79L7pFHyTaWf0ObGhB/9ZKm3312h1As0QP/7441N9DbelgVZOSBRYCLpxUABAY1Iz/7WdQCpH9erVXYghehuFZK7XqgyLFy/Oc6ostCJGpo50xkNhjC2tdOFXo2ALgEz1LvdBAAEEEEAAAQQQQAABBLJLgABAdvUXb4sAAggggAACCCCAAAI5JFCQAICKf2PGjMmzTHxsMTbZAIBWEtDe44ceeqhbSl8rCeheWgZcReEvv/zSnnvuOVPowB9BS4THhhJ0jlYK6Natm1WsWNEFBF566SVXrPXFZs2W15YEsUvhJ1sEj36PTLVDbcyv4Kv3VOCgQYMGtnXrVrdNgZbsDzp0jrZK0F7069evd0Xx7777Ls+pvXr1spNOOinPzz766CObOHGiqYDcunVrt4y9iuJaBl6HHBctWuRWgdizZ0/k2mOOOcYVh1M58gtt+HevXbu2ffXVV67/tfR/bEggKACwbt06N/s/evsDuWnFCO1nX6ZMGfv2229t5syZ9u677+a5Z48ePaxr166pNGGfvipXrpwNGTLEmjRpkuc+q1atcltIRJvFPii/lQiKYmzJ8vTTT7cjjjjC9bFW0tA7Rx+xIR//mQIc2nLCH/mFS/znseM73lYOKXUGJyOAAAIIIIAAAggggAACCBS6AAGAQifmAQgggAACCCCAAAIIIIBAegIFCQBs27bN7rvvvjwF5XQDAMm8fVBBPnaWdew5DRs2tOHDh5sKsv6IbbNmrp977rnWqlWrPK+RXwBAs8RPO+00VyT96aefTMVyLYlevnz5ZJphybRDNwoKAGiZfS3BHh1WCCp263q9n4rx0e/1xhtvmGarRxfRW7Ro4fZaT/UI6n8V11X4TmXZ+6Bl5FVkHjFihFWrVi3yWtr6QEXwBQsW5NkGIahwrKCDluX3h7Yl0Mx++UUfWilAQYc1a9ZEfhy7jUUil6DvUH7F79gieX731r732j4g1SPTY2v79u02duzYPNsoKEij79QhhxyS5/UIAKTaW5yPAAIIIIAAAggggAACCGSvAAGA7O073hwBBBBAAAEEEEAAAQRCLlDSAgB6Hy3brlnZn332mZuFHG/P+86dO1vPnj0jvRRbAA0qSAe12S/hH93dQcXU+vXruwJ8on3uC9oOvUdsAECFVxXF69atm2dU7tixwx588ME8RVrNmlfBWzP4ow+tFPDQQw85V3/EKzbLXgX6t956yzZs2GAqCEfPqo/9etSrV8+tppBsGELXazUGhRKij9h+9Z8puKCCffSs9NgAwM6dO23cuHF5VkU4/PDDbfDgwaawR+wRW7hWwOOSSy7JEz6I92ugqAMARTm21O7YMEWy4QZWAAj5Hw+ahwACCCCAAAIIIIAAAjktQAAgp7ufxiOAAAIIIIAAAggggEBJFihIACComJzuCgAqNM+bN88tIR6vwBxrGVsoXrFihU2aNCkSGtBM9I4dO7ol7vPbAkDLwWu2dfPmzfPcPigAEBQUiL4oU+3QPZNdIj3ZbRZ0z6BZ+/kFAFTwV/FX1yR7pBMAiC3A59cf/h0SuQS1Mdn313n5zXDP7x5azn/ChAm2du3ayCn5Fb+T2QJANwnqk+IYW3qXZGf2J3tesv2YSp9xLgIIIIAAAggggAACCCCAQNEKEAAoWm+ehgACCCCAAAIIIIAAAggkLVCQAMDq1atdkVrLqPtDy4JrBniFChXcj5IpTmtW9+zZs23+/Pn77O+eqCGxAQDt667Z8NozPtlDM+o1s16F3+gj1QBAJtuh90hU6PbvmoyxPzfZAMD69evdXvWaTZ/KkU4AILadBZ05HrSlQCptSPT8oHspdPL+++/n+ah///7Wpk2bhI8Oet/YAEBxjS29fLKF/WTP8yDJju+EgJyAAAIIIIAAAggggAACCCBQ5AIEAIqcnAcigAACCCCAAAIIIIAAAskJFCQAELSfeexS68kUpwtSsA1aKl7L1U+bNs00MzvRoRUCzjrrrMBCbaoBgEy3I9kCaTLG3iGZAEDQ/RI5+s/DEADQ9gVDhw61hg0bJttsF16ZNWtWnvOPPvpoGzBgQOC2A9EnJhMAKK6xpfdMtrCf7Hm+7cmO76Q7gRMRQAABBBBAAAEEEEAAAQSKTIAAQJFR8yAEEEAAAQQQQAABBBBAIDWBdAMA2kNeM+0///zzPA/s1auXW27fH8kUp4OCBHXq1LHevXvboYceamXLlnW3CyrIxwYAtBrBlClT7N133024moDu27VrV9M9gvaGTzUAkMl2qL3JFkiTMfb9kUwAIKjYrKJ4t27dTEXtKlWquNsF3SudAMD06dNt8eLFkTFT0C0AtmzZYmPGjLEdO3ak9mX4f2c3atTIhgwZYmpzsse6devskUceybN9hVaUGDZsmMkk3pFMAKC4xpbeO9nCfrLneYtkx3eyfcB5CCCAAAIIIIAAAggggAACRSdAAKDorHkSAggggAACCCCAAAIIIJCSQDoBgPyWI9ey/yp41q9fP/IOyRSnYwuB1apVs4svvtgOOOCAPG1JJgCg2f9Tp0417ZeuQ8XX6tWrm7Yr2L17t5UqVcqqVq1qWqlAhX99lt+RagAgk+3QOyVbIE3G2LcxmQBAbLsVjjj77LPtmGOOyUOVqQDASy+9ZHPmzMlz7x49erhwRuyhgMeECRNMBXd/qD8vvfTSSF9qG4j777/fBRT8EbukfkpfkiROzm/VhAYNGrgwQez2EtG3TCYAUFxjS++ZbGE/2fN825Md30nwcwoCCCCAAAIIIIAAAggggEARCxAAKGJwHocAAggggAACCCCAAAIIJCuQagBAhfWFCxe6omDsEvstWrSwc88917Ssvj+SKU7HFgI1+3/EiBFWqVKlyH0UOpg7d66pWBx9RK8AoHMmTpxoq1atipxyzjnnuFnr6RwFDQCk2w7/rskWSJMx9vdMJwCQ34z8jz/+2BXjd+7cGeFNZwWAFStW2KRJkyKhDd1MdhdddJFVrlw5cm+NvdmzZ9uCBQvyrO4QGwDQuNR7rV27NnKtgh7Dhw+3WrVqpTMUkromNnziLzrssMNM4zC6LdE3TCcAUFRjS++ZbGE/9rxUV3LQ933kyJFWu3btpLw5CQEEEEAAAQQQQAABBBBAoPgECAAUnz1PRgABBBBAAAEEEEAAAQTiCiQTAFBh/bvvvnOz6F977TXTEuv6WfSR33LnyRSnY5eA14zzdu3a2SmnnGL777+/e96MGTNs/fr1+zw3OgCgGf7jx483FVT9cdRRR1n//v1TWs7dX5tqACBT7fDPL64AgPpZz9Zse38ccsghroit4qy2f9Ce96+//nqeJe91bjoBgG+++cYeeOAB08z96EOrNPTr188FQeKNgdgAgO6h95s1a1ae+ykEcPLJJ9sRRxwRmZGvUIHGtsbMsmXL3H+qnVoxINVDXgqgrFmzZp9Ly5UrZwrItG/f3urWreu2tdD5X375pXvX5cuX5wlAxK5YUFxjSw1JNwCga2U9YMAAUxhg06ZNVqNGDbcCh47Y8a3vfadOnUyrP+j3iwImGk+pbMWQap9xPgIIIIAAAggggAACCCCAQHoCBADSc+MqBBBAAAEEEEAAAQQQQKDQBfJbujyVB2vG/1lnnWVt2rTZ57JkAgDvv/++Pf7443kKoMk+PzoAoGtUTFXBMjag4O+nLQAUVvD/qdnZKsrWrFlzn0emGgDIZDv0MsUVAFAhfsyYMfb1118n2w2R89IJAKivpkyZYm+//XbKz9MFQQEAteHBBx+0r776KuV7FmTVCJk98sgj9sUXX6T83OgLYgMAxTW29E7JBgDeffdde+KJJ/L97ulevXr1spNOOsk1NWjrh2iDRCsIFAiYixFAAAEEEEAAAQQQQAABBAokQACgQHxcjAACCCCAAAIIIIAAAggUnkBBAwCaoX/GGWe4ZfY1gzf2SCYAoHM0c/+TTz5JuaGxAQDNqtYy8dqmQLO7kzkUBjj22GOtb9++bqayP1INAGSyHXqH4gpdgKCsAAAgAElEQVQA6NkvvviizZs3L24xN8g2nQCA7rN161Y3BrQaQKKjYcOG7nytRKAjKACgn2vFiMceeyzPFgWJ7q3PCxIA0PXaZmHy5Mnu+ekeWi1g0KBBkcuLa2zpBZINACQTHIn+vv7nP/9xfR69hUSsV0H7Il1/rkMAAQQQQAABBBBAAAEEEIgvQACAEYIAAggggAACCCCAAAIIlFCBdAMAKppree/evXsHzp73zU0mAKBzVdDVvu3xZmxr3/ODDjrILZfuj9gAgGZe6z7JFJKju0ThhS5durjlx/2RagAgk+3QvYozAKAghWbla1Z3fqspKPzRunVrN3N/165dji3dAICu1ZLvkyZNckvyBx0acx06dLDjjjvOxo4dGzkvvwCA7rFhwwZ76qmnXFE+mUNL819wwQXWtGnTZE7P9xyFT9566y03yz2/9gRdrHGobRa09UGDBg3ynJKp70gqY0vnJhsA0Llq87Rp02zPnj2BNtqOw68UonGlsI5W7QgaY1r6f+jQoabABwcCCCCAAAIIIIAAAggggEDJEiAAULL6g7dBAAEEEEAAAQQQQAABBCICKrw9//zzbj/3eDPmVRjVXuzaC75ly5bWvHnzyD7q8ThVCJw6daqpmK77q4j7q1/9ygYOHOj2QY8+fvrpJzdz/80333QFfJ2vc7Q8f7t27VyxecmSJTZz5kz3mbYeOPPMM93sfR2aEf7QQw/Zp59+mlYPK2AwYsQI104dKkirCL99+3b3zxUqVHCzw/X+8Y6CtsPfe86cOTZ37lxXTFVh+OCDD3YF0cqVK+d5/O7du90WCh9++GFCY7Xl4Ycfts2bN7uiqwzbtm3rVnGIPfT56tWr3TvofD1H/aeC++GHH24KX2j2tsx1X72jlq5X3+q+6Ry6nwrCy5Ytc4VzvYOCBtqqoXv37i4AomfpmZ999pl7hH42fPjwfVz88zVWVq1a5YrTmnWu6/1Y9+Na99CY1tiO9U2nHdHP1nsuXbrU1q1b59rkwxI6R23TlhQq9itQk+h7VdRjS++4aNEi951T/+s44IADbPDgwc496Ni0aZMLPmzcuNG1VeNC36mjjjrKbQGgwr4//BjTihNbtmyJjDE9Q+OyY8eOeVblKEhfcC0CCCCAAAIIIIAAAggggEDmBAgAZM6SOyGAAAIIIIAAAggggAACCOQjoKKxll73s4lVhFYBsVu3blauXLnIVZrdrmKjZoZ//vnnkZ/Hm0kOOgIIIIAAAggggAACCCCAAAIIIIDAfwUIADASEEAAAQQQQAABBBBAAAEECl0gaKlybVGgWd2aZe0PrRSwcuVKt/x49PLsWmlg5MiRboY7BwIIIIAAAggggAACCCCAAAIIIIBAsAABAEYGAggggAACCCCAAAIIIIBAoQssXrzYpk+fnvZztMWA9ijXkuUcCCCAAAIIIIAAAggggAACCCCAAALBAgQAGBkIIIAAAggggAACCCCAAAKFLvD111/buHHjTP+Z6lG3bl0bMmSIVa9ePdVLOR8BBBBAAAEEEEAAAQQQQAABBBDIKQECADnV3TQWAQQQQAABBBBAAAEEECg+gY8//tgef/xx27ZtW1IvUapUKWvWrJmb+V+5cuWkruEkBBBAAAEEEEAAAQQQQAABBBBAIJcFCADkcu/TdgQQQAABBBBAAAEEEECgiAX27t1r69atM20JsGnTJtu+fbvt2bMn8hYVKlSwatWq2ZFHHmlt2rSxmjVrFvEb8jgEEEAAAQQQQAABBBBAAAEEEEAgewUIAGRv3/HmCCCAAAIIIIAAAggggAACCCCAAAIIIIAAAggggAACCCCAAAIIRAQIADAY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AQQQQAABBBBAAAEEEEAAAQQQQAABBBBAAAEEEEAAAQQIADAGEEAAAQQQQAABBBBAAAEEEEAAAQQQQAABBBBAAAEEEEAAAQQQCIEAAYAQdCJNQAABBBBAAAEEEEAAAQQQQAABBBBAAAEEEEAAAQQQQAABBBBAgAAAYwABBBBAAAEEEEAAAQQQQAABBBBAAAEEEEAAAQQQQAABBBBAAIEQCBAACEEn0gQEEEAAgfgCv/zyi+3evdtKlSplZcqUgQsBBBBAAIGcENDfP3/st99+OdFmGokAAggggID/+8ffPsYCAggggEAuCfD3L5d6m7YikFiAAEBiI85AAAEEEMhygVWrVtmgQYOsXbt2Nnr06CxvDa+PAAIIIIBAcgL/+c9/bMuWLda4cWOrUaNGchdxFgIIIIAAAlku8O6779rPP/9srVu3zvKW8PoIIIAAAggkJ/Ddd9/Z2rVrrWbNmtaoUaPkLsrRs2Yu3WRbv/0xY60/qEYF69H6kIzdjxshkCkBAgCZkuQ+CCCAAAIlVoAAQIntGl4MAQQQQKAQBQgAFCIut0YAAQQQKLECBABKbNfwYggggAAChSRAACA52HtnrLJ5736W3MkpnNXr2Hp2Yc9mKVzBqQgUvgABgMI35gkIIIAAAsUsQACgmDuAxyOAAAIIFIsAAYBiYeehCCCAAALFLEAAoJg7gMcjgAACCBS5AAGAxOQ/7PrZzr3t1cQnpnnGs9d3SfNKLvMCWsHpuuuusyeffNKmTJlixx13HDgFECAAUAA8LkUAAQQQyA4BAgDZ0U+8JQIIIIBAZgUIAGTWk7shgAACCGSHAAGA7Ogn3hIBBBBAIHMCBAASWxIASGxUWGfs2bPHvvnmG6tSpYrtv//++T5myZIldvbZZ1v//v3t1ltvtTJlyhTWK+XEfQkA5EQ300gEEEAgtwUIAOR2/9N6BBBAIFcFCADkas/TbgQQQCC3BQgA5Hb/03oEEEAgFwUIACTu9WwIAFxzzTU2adKkPI0pVaqUNWvWzM477zxXHK9YsWLixpawM8aNG2c33nijdenSxcaPHx8YAvjxxx/toosusvXr19tTTz1l9erVK2GtyL7XIQCQfX3GGyOAAAIIpChAACBFME5HAAEEEAiFAAGAUHQjjUAAAQQQSFGAAECKYJyOAAIIIJD1AgQAEndhNgQArrjiCps2bZr16NHDatas6Rr18ccf2xtvvGFaHr9GjRo2ceJEa926deIGl6AzJk+ebKNGjbKBAwfabbfdZvvtt98+b7d48WIbNGiQPfDAA3byySeXoLfP3lchAJC9fcebI4AAAggkKUAAIEkoTkMAAQQQCJUAAYBQdSeNQQABBBBIUoAAQJJQnIYAAgggEBoBAgCJuzJbAgAzZ860Z555xlq2bBlplGbH33fffXb33Xe7EMDUqVOtefPmiRvNGTktQAAgp7ufxiOAAAK5IUAAIDf6mVYigAACCOQVIADAiEAAAQQQyEUBAgC52Ou0GQEEEMhtAQIAifs/mwMAap1WALj22mvt8ccft759+9q9995rZcqUSdxwzshZAQIAOdv1NBwBBBDIHQECALnT17QUAQQQQOB/AgQAGA0IIIAAArkoQAAgF3udNiOAAAK5LUAAIHH/Z3sAQC3cuHGjK/6XLl3ann32WWvYsKH98MMPdsEFF5j+/X/GjBlWq1atCMbWrVvd+fXr17dHHnnEKlas6D4bN26c3XnnnW4lgbfeestuvvlm++mnn+yuu+6yfv36mVYceP75513IYP369e6aY445xq6//no79thj82D/8ssvtmTJErvlllts2bJl7rN69erZRRddZOeee66VL1/e5s2b55b3/8tf/mIXXnhhnuvXrFnjnr9gwQIXclCo4cQTT7TrrrvOmjVrFjnXt1M/ePDBB+2pp55y76exLwfdo3PnzoHbCyQeHeE8gwBAOPuVViGAAAIIRAkQAGA4IIAAAgjkogABgFzsddqMAAIIIEAAgDGAAAIIIJBrAgQAEvd4GAIAu3btsmHDhrmC+qRJk6xLly62Y8cOO//88+2TTz5xRfvatWtHMLZs2WJ9+vSxBg0a2KOPPmqVKlVyn91///2u2K9C+0svveTuo3ur+N+jRw8bOXKkvfLKK9aqVSs76qijbMOGDbZ48WKrWrWqPf300+5n/njooYfshhtucIV7XVuhQgV37VdffRV5x5dfftkGDx7sVjC45JJLItfOmjXLPUuF/3bt2lmTJk1s+fLltmLFCne/8ePHW/fu3d35vp2bN292QYbVq1dbt27dbM+ePTZ37lwrVaqUWx2hU6dOiQdDjpxBACBHOppmIoAAArksQAAgl3uftiOAAAK5K0AAIHf7npYjgAACuSxAACCXe5+2I4AAArkpQAAgcb+HIQCgVl5xxRVu5v5tt91m5513XtoBgFtvvdUVzTWbvnfv3hHAlStXupn6mtHvZ+Brlv/DDz/sfv6HP/zBLr/8cne+QgdnnHGG7d271wUDmjZt6n6uovz8+fPdP2t2flAAQIV8BQ6+/vprFxRo06aNu1bP+ve//+2CAgogPPnkk1alSpVIOxVE0D0VaDjssMPcNdOmTXPvxNYIeb8HBAAS/17gDAQQQACBLBcgAJDlHcjrI4AAAgikJUAAIC02LkIAAQQQyHIBAgBZ3oG8PgIIIIBAygIEABKThS0A4GfTp7sCgAIAWpZfS+drtn2i47333rMzzzzThQXuueced/ozzzxjl112mSu+KxiQ3xEUANB2BRdffLFbGUDvsN9++0Uu1xYEQ4cOtYULF7pgQdu2bSMBAK0QoJ8dffTRkfM/++wzt9JB48aN86x0kKhNYf+cAEDYe5j2IYAAAgjYnEXv2d8enGoHH3yIdevWFZEMCpQtU8oOO7iqHdvswAzelVshgAACCGRCgABAJhS5BwIIIIBAtgkQAMi2HuN9EUAAAQQKKkAAILFg2AIAWnq/V69eBVoBYOLEiZEl9mMFtSy//j8FLbWvGf0fffSR3X777Xb66adHAgB//vOfbcKECRbvPrpvUABAKxjce++95tsR+3z/+ejRo13wIJmgg4IMChbUqlUr8YDIgTMIAORAJ9NEBBBAINcFFAC4b86Xuc5QqO1v0egAu3ZAS6tQrnShPoebI4AAAggkL0AAIHkrzkQAAQQQCI8AAYDw9CUtQQABBBBIToAAQGKnMAQAdu3aZcOGDbNXXnnFLY3fsWPHpArjDRo0yDMz/v777zetABBUuNcS/FpSXzP6NRM/9vjNb34TCQD47QjSCQAkuta/YyorHehdn3/+eatdu3biAZEDZxAAKOGdvHv3bpeCUZJm586d1q5dO7f/Rc2aNTPy5tu2bXP3qV69ekbul8xN7rrrLrvqqqts1qxZ1rNnz2Qu4ZwCCLzwwgsuCXbnnXfaqFGjkrrT9u3bTX9MatSokWfplaQuzvKTvvjiC2vfvr1bLkZpsUqVKqXconTMU34IF6QkQAAgJa60T+5+zMF2SZ9fpX09FyKAAAIIZFaAAEBmPbkbAggggEB2CBAAyI5+4i0RQAABBDInQAAgsWUYAgAff/yxm4Ffrlw5V7uoW7duxgMAr776qg0cONAOP/xwu/vuu+1Xv/qVlS5d2oK2APjd737nggjpBAASXRu7QkAyKwBoFBAA+N93gQBA4t8LgWeoKK+ESuxx6KGHui+H9rzIRJH+qaeesnPOOcd9kVXE/fbbb+2BBx5we2uMHDnSFXRV2E3n0L8QKSFUtmxZt5eGvtBFceiLe80119hzzz1np556alE8MqefocDIaaedZn//+9/j7sPikb788ks78cQTbeXKlYUS0lC4QEu2zJ8/3y39omeVpEP7xRx//PEuAKA/FpUrV0759VI1T/kBXJCyAAGAlMnSumD/sqVt8h9L1nc6rYZwEQIIIBASAQIAIelImoEAAgggkJIAAYCUuDgZAQQQQCAEAgQAEnditgcANDP/H//4h5t9P3jwYLv55pvd5E1fGH///fdt+vTpdsQRR0QwNm7caH379rVmzZolvQKAX9Y/dmn+oADAv/71L1dzUj1U/5nfEbQFQLxrtfLA0KFDbcmSJa4W2rJly6SCDno+AYD/9QIBgMS/FwLP8EXs7t27W6NGjdw5W7ZssTlz5riBqKL6448/bloOQ1/CdA8t5/Hoo4/aSy+9ZJ07d47cRkV/JWQKEgBYs2aNu2eFChXstddes4MOOijd10zpOgIAKXEV+ORUi9EKmSiY8fbbb9vcuXNdMTzVQ98B/WHRH5hFixZZnTp1Irfw93/jjTcIAKQKy/lpCxAASJsu5Qsnjupg1SuXS/k6LkAAAQQQyLwAAYDMm3JHBBBAAIGSL0AAoOT3EW+IAAIIIJBZAQIAiT2zOQCggvj48eNNtbWGDRuaJg7Xq1cv0mhftNfE20svvdTVJFWvHDFihCuia2Vx1Rn9asfxtgDw9xo9erSbyKnj559/dsEDre4dvQXAhx9+aGeccYYdcMABrh6qSZU69uzZ42qlTZo0scMOO8zVgRRa8Mv565zVq1e7e+neWkXg17/+tbtWQQe17+qrr7auXbva2LFjrXz58gQAEg/xfc4gAJAGmi7Jr4itga3lLi688EJ359mzZ5tCAukcmindp08f90V4/fXX3ZclDAcBgKLtxVQDAJl4Oz92FQBQob+owiWZeHdWAMiEYsm7BwGAousTAgBFZ82TEEAAgUQCBAASCfE5AggggEAYBQgAhLFXaRMCCCCAQDwBAgCJx0e2BACmTZtmPXr0iKwwrmX/VWNRoVzFf83MP/LII/M0+IMPPrB+/fqZxoGK/QceeKArumuLZ12nlcuTDQAoMHD22We7ortWIa9du7Y98sgjbsVoFeejAwD65zFjxtgtt9zizlctdP/993cTjrXVst8aICgAEH1tqVKlIqsyL1++3FasWGEHH3ywTZo0yW1BoIMtABKP8dgzCACkbuauiFfE9ktxaMmL4447zl588UWrVq1ayk/K5iJqvMYSAEh5KBToAgIAqfERAEjNK1vOJgBQdD1FAKDorHkSAgggkEiAAEAiIT5HAAEEEAijAAGAMPYqbUIAAQQQiCdAACDx+MiGAIBm8KvoHX2UKVPGWrRo4ZbE79mzpyu0Bx2LFy+2P/3pT25Csc4ZMmSIaYVxLc+vQ0X8ihUruv8+btw4u/HGG92zunTpkud2qm9qVWetBKB7qTh/0kkn2UUXXWS///3vrX379nbHHXdErtGkaNWg/va3v9mmTZvcz5s3b27nn39+JEgwb948GzRokP3lL3+JTJ7WeXqWAgcKECxbtsxdW7VqVRswYIBddtllLsDgjx9++MEuuOAC0//PMWPGDKtVq1bks61bt7oVqfWuzz77rAtAcJgRAEhzFCQqYn/11Vcu7aJ9N1555RXr0KFD5Ek7d+50y3VoT/bNmze7QXnKKae4/Tv8/hz+/oleT1sBaBsAHUrU6MunZf21FMf1119vDzzwgO3evduOPfZYt1TG0UcfHbmlP1/LcugLo+U//NLt/heCvtBabkPbHCjIoL1C8jv0y0Bt0lIfemb16tXdLwX9ovBLi+ja/Oz0ZVcySMEJJZp0KNF01VVXuV9U2qpAR7LPkcENN9xgCxYssG+++cb9olNySPfRM9Q2f0/fJv2h1C8b/QLctm2b28rh5JNPtttvvz3P3in6RaZfkEpN+bZq1Qf9gtUvqPwO7XuvZUtOO+00t6xJ7C9rtVXv/cILL7gxkd+hX6pKgt10002uTTqUxNIyKrHvEB0A0NL+WvZFzhp3WmFCS7f4bSz88+Q9ZcoUd16rVq1SGrty1vIwiQ6976uvvur+GPh263uhP2TRh75L+iOk783ChQtdO1Npf7z30Moa2kpD400e/g9ir1693HI12i+mcuXKkVsk2+/Jhi6iv2+TJ0+2J554wv7617+a/mDpD5i+w/oOaRz6w49rjSX9IdY43rVrl02YMMH9UdWhNJ5+rq1DND6DxnGmxmKifi4pnxMAKLqeIABQdNY8CQEEEEgkQAAgkRCfI4AAAgiEUYAAQBh7lTYhgAACCMQTIACQeHxkQwAgcSs4A4HkBQgAJG+V58xEAQCd7Auh0UV67X9+1llnub3VlXhRoXHdunWu+K8CpIrsbdu2dQVgFWBVgNQvby2rEV1E/+ijj9wSHiq4q5itw89c1n4b33//vftnFXwVMlDhVKkXFf388iBBM539qgNffvmlK06vXbvWFYl17oMPPphvAOCZZ55xqRy9owrmulZtUCFTBWcVhJVU0pGf3T//+U+78sorXbFSaR2lkfw9Zs2a5dJNqT7nuuuucwV3FUJVyG7ZsqVLAMn0iiuusLvvvtvth6JDxd3evXvbe++954wUplizZo0LEOgePiSxdOlStwTL3r173T4kTZs2Nb2f0lI6T4X5/FZ8kOuJJ55on3/+ueuTww8/PDKu/GcqCqswfcghhwSOThV0NbbUHwowqI+jvdXGmTNnRvaA8cVorUahQIqW49c7KFml8IDfg0VhC3+okDx16lRXoG/durX7cbJj97nnnrPp06fnO3b1/hrXSmz5+2s/GI0b9bH8ooMR/jO9k4rcWrImlfbn9xXXe2p/GvWj+l1jV1YaD9pTp2PHjnkCAKn0e7IBgOjvm/pFSTh938qVK+fGm6z0fdE48+NU/6zwibzUBv0O0fvKR79T/HdE16qfFdp58803TUvn6LslX42ZTIzFNH99FstlBACKjp0AQNFZ8yQEEEAgkQABgERCfI4AAgggEEYBAgBh7FXahAACCCAQT4AAQOLxQQAgsRFnhEuAAECa/ZlMAMCfo6Uq7r33Xvek++67zy1dEVvUUzFWs9s5TWsAACAASURBVJy1lIYvgMbbAiCowOgL+p988okrXipAULduXbeMhmYS33zzzW6JDc2K1xEvAKCid1BhOD+uSy65xOrXr++K6n5WvYIHapPaoRnW9erVc5cH2WmveL2zirEqgvp9PTTTe/bs2e6ftU9JOs9RsOLhhx92BVIVURW46NSpkwtcaIa7ZnrrkIsKq1pmRValS5d2P1cwQO+v4IYKrSoaq798WEPnyFhhjGuvvdYV5jVrO7/DP0ehiEsvvTRyWmyh2xd8Y++jAq8CIRorKtL7ZVA0Q15jS22N7mc/VnQf/VwrBKgQrAKxVi3QPizR5+u8oABApsauH9cqSvsAgFZoUEF7w4YN+wQjfJBGBXGtnJBq+4P6QWEGhTj0DvqeqG91KJjRv39/Ny5UPPcrAMg2lX5PNQCg71uTJk3c83woxAcOFEyIHqf++6PxG/3uen/9n/z6zqm4rxCIQix+fOrcc889160G4rclKehYTPPXZ7FcRgCg6NgJABSdNU9CAAEEEgkQAEgkxOcIIIAAAmEUIAAQxl6lTQgggAAC8QQIACQeHwQAEhtxRrgECACk2Z+pBAB++9vfuqXifeFTs/djZ3irsKwipPa50GcqBqYbANBMe60wEL2suwqdKmj269fPvYuOeAEAFRw1i1sF14IcQYXkIDttG3Deeee5ArqW4E/1iPecW2+91RX1fUFdxXo9SysBxBagVez3/kHv8Pbbb7vwgIrEmo0eXaRftWqV2+pBWzBo2wS/4kHsfbQXi4r3Ok/GPjChQreK7FpNIL/l/zX7XbO8tVx80HkffPCBC1JoVQKteqDVIHwxWtsDaGuD6OXktQqB3kNjw69woPeN9czk2A0KAOiZvhgdHaDws9QVDNHqFTVr1ky5/fH6UVbRfaBzterFCSec4LZ88AGAVPs91QCAvp8KvmiVBn/4captAfwKGPrMf39iV9bQZxp355xzjgvKKGASPT59iEG/G/y2JAUZi6l+R5M9X+EEtSHTx+6f91ilgw634wfemulbc78YAQIADAkEEECg5AgQACg5fcGbIIAAAggUnQABgKKz5kkIIIAAAiVDgABAcv0w5vkP7cVlm5M7OYWzTju+vg05+bAUruBUBApfgABAmsapBABU0FZhW8Xl448/3u0prqXpY/d/1yoBKjT6onS6AYCgvct9AbNdu3aRQm+8AIBm5GvWu5YlT+XYtm2bW2pchVsdsW3Sz4Ls/CxvLWmu5ckTHek+x99XBe7HHnssUlj1xfsWLVrss+979Lto9rmCGppJrRnh0YdmsWvfdW01ELt3fPR5vl/1L6QKWhx11FGR5dh9obtOnTqBBH6mvPouelUFf7L/PDrIEK8Y7ceAro/u79gAQCbHbn4BAF+M7tatW2QVDL8qwsUXX+wK2up3rRSQSvuDIL1JUOAk6HuRar+nGgDI7/vmvyvRW33E+92j1R0UeNEqImeeeeY+Tfef/+tf/7KBAwdGQkbpjMVE39F0P9fKBdoCJNPHL///76MaDVrYCYPvzPStuV+MAAEAhgQCCCBQcgQIAJScvuBNEEAAAQSKToAAQNFZ8yQEEEAAgZIhQAAg+X6Y885m2/rtj8lfkODMujUqWueWdTN2P26EQKYECACkKZlMAMAXtf2MZl+E197n+R21a9d2AYDmzZunvQJAvACAlv/2xelMBgC0dLqKxpp1HntUrFgxz17yQXa+IJ8oAFDQ5/h3i32e75ton6A+8u8eb9icfvrp9uSTT+4T8Ii+xi+n7wu7vtCtLQH8dhFBz8ivYO/PDSquZyIAkMmxm18AwC/Lrxn4WplAS+H7VRE0rhQMSKf9QY533XWXXXXVVW7bhj/84Q95Tgn6XqTa78UVAEj0PQoKFKQ7FtP81Vlsl7EFQNHREwAoOmuehAACCCQSIACQSIjPEUAAAQTCKEAAIIy9SpsQQAABBOIJEABgfCCAQKwAAYA0x0SiAICfib1y5cpI8Vv7m2tpcRX3480Qjy3mBs0ODiowBhUu/b2CCtyZCgBoaXEtia9lym+++WbTbO1q1aq5Rye7BcCwYcPc3vXxAgCZeI73iC2U6l8OtRz8McccE7dv/FYFQYXjVIZS7IoDmok+ZsyYyNLs+d3riy++cPu6ayuAoBUaglYISCYAoO0KFi1aZH7lgdh+y+TYzS8AoDb775VCM1ppQVsTKEDitzNIp/1BlqmuAJBqv2c6AHDnnXfaqFGjXFPi/e5J9D0KWiEg3bGYyngvCecSACi6XiAAUHTWPAkBBBBIJEAAIJEQnyOAAAIIhFGAAEAYe5U2IYAAAgjEEyAAwPhAAIFYAQIAaY6JRAEALbGtvdp79OgR2WM8aHn2eI8vjC0ACmMFAF9A1J7pCgFUqVIl0qxkAwBjx4417WketCS7v1kmnuPvFRsA8HvNf/311/b6669bkyZNArtGM9M7d+7slijXfusqnKdzqICv8aGl5adMmeLaHV3ozu+eP/74oyuMqyDu93GPPveDDz5wQYbobQh8MVrbEyi4EL0vvG+PltXXsvF+W4rYfsvk2I0XAPDvr5DDyJEj7bTTTrM//vGPpm00dKTT/iDL/Nqtc7UCgYI6Gs8+qJNqv6caAFBQSOPusMP+t0+QxsiAAQPcGPErIOj94v3uifc9UoBG21Zo2wm/zYjul+5YTGfcF+c1BACKTp8AQNFZ8yQEEEAgkQABgERCfI4AAgggEEYBAgBh7FXahAACCCAQT4AAAOMDAQRiBQgApDkm8ivC7dmzxyZPnmzDhw+3cuXK2Ysvvmht27aNPOWGG26wG2+80a688kpXyCtbtmzkM830X758eWRv+WwLAKho7mdqq1Eq2Pfp08e0bH90wTHIzhd+a9SoYbNnz44UQuWpImyzZs2cU4cOHVxxPt3neOzYAMAvv/xil112md1///3217/+1RWdS5cu7U7ftGmTe3+tcrBjxw4X6njnnXdcYbZ3796R/tO7LliwwGrVqmUtWrRIOLIUIDjnnHOsZcuW9v7779v1119vGh+JDs2OV3G8a9eurmjvV1vQuw0dOtSNP60moECFDl+M1n+XvZa+V9tUEFYIQfcYPXq0afuBaJ+pU6fm6bdUxq7eRSGJxYsX57mH7h8vAOCL1G+++aYrwC9dutTmz59v7dq1i7xbqu0P8tRKAieddJJpZQNtv6DQhI6PPvrI+vXrZ2+99ZZbfcAHAPz2BMn2e6oBAI0bFf8VoGnatKl7l3nz5lnPnj3deJeBX50hXgBgxYoVrl0q6kf/7tH4njBhgvu9pDGr0EmFChUiNMmMRTn16tXLhRJ0L4Vf9N7du3e3U0891RR60j1l1KVLF/cdkIMfn4nGdWF/TgCgsIX/d38CAEVnzZMQQACBRAIEABIJ8TkCCCCAQBgFCACEsVdpEwIIIIBAPAECAIwPBBCIFSAAkOaY8EU4Fb8aNWrk7rJlyxZXTFTxs2rVqm6GuAp40YeKySrAvffee65QrM9VSNPs39WrV7vZ3X5mebYEAHbv3m0DBw60p59+2hUDVVxfsmSJqVCrQqSKgokCACpQ/uMf/3D7set8FRQ1G12emzdvdlsDnHLKKQV+ju+LoL3SP/74Y/f+mgH+61//2rRawrp161yRUwViXwxWUVP9pHb781QgVihh27ZtrhAqj0THp59+6maa67kKi8QWuvO7Xs/S8+fOnWvVq1c3zd6X1QsvvGBbt251BWwVaCtXruxu4YvRnTp1Ms1kb9y4sXuuxtz69ev3CRLomqCVG1IZu7qHDww0aNDABTfUjxrblSpVcsEQFfmjx4Vvr9+TXv983HHHuUJ2dBE51fbn5+iDBKVKlXLvo0N9fNRRR7nvcL169fJsB5FKv6caAJDFQQcdZAoBRb+L3knFevW3P+IFAKK/R2qXQgwKFOj+ChfVr1/fZs6cuU9AJZmx6J8bHYzw7VQf+y0pgn6W6LtQFJ8TACgK5f8+gwBA0VnzJAQQQCCRAAGAREJ8jgACCCAQRgECAGHsVdqEAAIIIBBPgAAA4wMBBGIFCACkOSbuvfdeu+KKK/JcrYLbkUce6YqnmmmrEEDQoV/GWtJ84sSJLjSgo2HDhnbxxRe7Wdv+Oj+LWkXB6P3Zdb6KvZqNG703uN8fXQXeGTNmuEKrP/we9yr8ama3Pgs6P94zE/2B0Qz2Bx54wBXGDz74YLvmmmtMbVXhUMuOa1l6HXfddZebha7ZztEBCc2gV7FTs+9VFNchT7lccMEFLhig+xX0Obqv3ytdjgoW+ENF7quvvtrNilc7fLFaz9SMdH9oyXYtqa+iv85T32uWut5d9/OrB8QzU7FWK0Hcc889eWabJzMkNVN+/Pjxbkl/FdZ1NG/e3LTHu2ZoR68soTYqdKLCrAwvv/xy00xxnSPbm266aZ+xGhQA0DOSHbs6V4V6rSrwxBNP2N69e93KFo899pjbgkCrAyxbtsxtY+DHhW/3mjVr3DYLatcdd9zhxkrskUr78/OUv8bbqFGj3LO8jfrEBzhiv0fJ9nvQ9zPoPaJDPgq76PujVSg0pjT29XtGFtHbNuT3/fH3V7v0fVOYRkV5HQqKDBkyxI3PAw88cJ9XSWYsvvzyy5EQTrwVAPRMrU7RunVrVgBI5sscwnMIAISwU2kSAghkrQABgKztOl4cAQQQQKAAAgQACoDHpQgggAACWSlAACAru42XRqBQBQgAFCovN0cgvoCf7R67BH9xuvm951XEDpqhX5zvFrZnx1vlo6jbWhLHYiYNWAEgk5r536tM6VI29U8nFc3DeAoCCCCAQEIBAgAJiTgBAQQQQCCEAgQAQtipNAkBBBBAIK4AAQAGCAIIxAoQAGBMIFBMAn5feW39oBnbWnq+JBzffPON21ZAq1P4Zd1LwnuF8R1KSgCgpI7FTPY5AYBMauZ/r86t6toVff+3WkrRPJWnIIAAAgjkJ0AAgLGBAAIIIJCLAgQAcrHXaTMCCCCQ2wIEAHK7/2k9AkECBAAYFwgUk8Ds2bPdNg5nn322TZo0ycqUKVNMb/Lfx3722Wduyf2lS5fawoUL7fTTT7cnn3zSypcvX6zvFeaHl5QAQEkbi4XR5wQACkM17z0PO6SqXTegpVWrVK7wH8YTEEAAAQSSEiAAkBQTJyGAAAIIhEyAAEDIOpTmIIAAAggkFCAAkJCIExDIOQECADnX5TS4pAiMGDHCxo4da5MnT7b+/fsX+2utWbPG7Te/efNm69ixoz3xxBNWr169Yn+vML/Ajh07rG/fvrZx40ZbtGiR1alTp1iaW9LGYmEgKABw2/jnnXGHDh0K4xE5e88yZUpZs0OqWqejimf85iw8DUcAAQSSECAAkAQSpyCAAAIIhE6AAEDoupQGIYAAAggkECAAwBBBAIFYAQIAjAkEEEAAgdALrFq1ygYNGmTt2rWz0aNHh769NBABBBBAAAEJEABgHCCAAAII5KIAAYBc7HXajAACCOS2AAGA3O5/Wo9AkAABAMYFAggggEDoBQgAhL6LaSACCCCAQIAAAQCGBQIIIIBALgoQAMjFXqfNCCCAQG4LEADI7f6n9QgQAGAMIIAAAgjkpAABgJzsdhqNAAII5LwAAYCcHwIAIIAAAjkpQAAgJ7udRiOAAAI5LUAAIKe7n8YjECjACgAMDAQQQACB0AsQAAh9F9NABBBAAIEAAQIADAsEEEAAgVwUIACQi71OmxFAAIHcFiAAkNv9T+sRCBIgAMC4QAABBBAIvQABgNB3MQ1EAAEEECAAwBhAAAEEEEDACRAAYCAggAACCOSaAAGAXOtx2otAYgECAImNOAMBBBBAIMsFCABkeQfy+ggggAACaQmwAkBabFyEAAIIIJDlAgQAsrwDeX0EEEAAgZQFCACkTMYFCIRegABA6LuYBiKAAAIIEABgDCCAAAII5KIAAYBc7HXajAACCCBAAIAxgAACCCCQawIEAHKtx2kvAokFCAAkNuIMBBBAAIEsFyAAkOUdyOsjgAACCKQlQAAgLTYuQgABBBDIcgECAFnegbw+AggggEDKAgQAUibjAgRCL0AAIPRdTAMRQAABBAgAMAYQQAABBHJRgABALvY6bUYAAQQQIADAGEAAAQQQyDUBAgC51uO0F4HEAgQAEhtxBgIIIIBAlgsQAMjyDuT1EUAAAQTSEiAAkBYbFyGAAAIIZLkAAYAs70BeHwEEEEAgZQECACmTcQECoRcgABD6LqaBCCCAAAIEABgDCCCAAAK5KEAAIBd7nTYjgAACCBAAYAwggAACCOSaAAGAXOtx2otAYgECAImNOAMBBBBAIMsFCABkeQfy+ggggAACaQkQAEiLjYsQQAABBLJcgABAlncgr48AAgggkLIAAYCUybgAgdALEAAIfRfTQAQQQAABAgCMAQQQQACBXBQgAJCLvU6bEUAAAQQIADAGEEAAAQRyTYAAQK71OO1FILEAAYDERpyBQB6Bu+66y6666iqbNWuW9ezZs0TrrFmzxs4//3x74403rFSpUjZhwgT3zxz/FSiMvnzhhResV69eduedd9qoUaMyTv3FF19Y+/btrXHjxjZjxgyrVKlS3Geken7GX7iE3HDOovfsvjlfurcpX7Z0CXmr7H6NH3fvcQ2oXKGMHV6/uvVpW89aNamR3Y3i7RFAAIGQCRAACFmH0hwEEEAAgaQECAAkxcRJCCCAAAIhEiAAEKLOpCkIZEiAAECGILlN9goMGzbMpkyZYq+99pq1atUqYUNuu+02u+aaa+y5556zU089NeH5hX3CzJkzrU+fPvab3/zGJk2aZOXLl3eP/Pbbb61Hjx62ZMkSO+WUU6xq1arWvXt3O+2006xLly62detWe/XVV6158+aF/Yol9v6F0Zf//ve/nfHf//53+8Mf/pDxtn/22Wd2/PHHuwDA888/b5UrV477jFTPz/gLl5AbRgcASsgrhfI1rj27pbVtfmAo20ajEEAAgWwUIACQjb3GOyOAAAIIFFSAAEBBBbkeAQQQQCDbBAgAZFuP8b4IFL4AAYDCN+YJJVxAM+KnTp3qiuGtW7dO+LaFUTRO9NB4s8oVXjj77LP3CQDoX3g7duxoXbt2dQGHsmXLuseoIKyff//991kbAMjUzP3C6EsCAIlGc/F8TgCgaNyb16tmtw1J/Hu0aN6GpyCAAAIIEABgDCCAAAII5KIAAYBc7HXajAACCOS2AAGA3O5/Wo9AkAABAMZFzgtkQwAgnaKyv+baa6+1W265JVT9nKnCfabuE42bTl+l0jmpzuhP9fxU3iWbziUAUHS99fjvO1ml8mWK7oE8CQEEEEAgXwECAAwOBBBAAIFcFCAAkIu9TpsRQACB3BYgAJDb/U/rESAAwBhAIEAg7AGAwlqKvjgHU6YK95m6DwGA4hwNyT2bAEByTpk4a+KoDla9crlM3Ip7IIAAAggUUIAAQAEBuRwBBBBAICsFCABkZbfx0ggggAACBRAgAFAAPC5FIKQCrAAQ0o6lWckL5BcA2LFjh/31r3+1sWPH2rZt2+zQQw+10aNHm/5F8o9//KM999xzduqpp+Z50MqVK+3qq6+22bNn2969e+3ggw+2a665xoYNG2YVKlSInKsl7G+44QZbsGCBffPNN3b55ZfbihUr3DnaN/73v/+9+++rVq2yDh062Ndff52wQaNGjbI777zTLfGvPeI/+eSTuNc0adLEFi1aZHXq1ImcF/v+tWvXtsGDB9uf/vQnq1q1qjtv586d9vTTT9utt95qq1evdj/T8+644w474YQTIvf64osvrH379ta5c2e77rrr7Le//a299tpr1q5dO9Ms+Zo1awa+36ZNm+yqq65y2zLIsFKlSqY+UrH+jTfesJNPPtl++eWXfa6dNWuW9ezZ0/1c76Xgw+OPP267d++26tWr20UXXWR//vOf3f38ERQA+Pbbb23AgAGuDydOnOierUPvdeONN9qjjz4aueeFF16Yx0bnRa8AcMYZZ9gVV1zh7lWqVCk3Dv72t79ZjRo18rz/nj17bNq0aXbTTTe5caAjyF4/jzej//XXX7ff/e53zsk/T2OrV69e1rhxY3v++eetcuXKkWcn2yZtQdG7d2/XNtkPGTLEtm7dan51CY2J++67z40JfVf0bPXzQw89ZIcffnjCsVsUJxAAKArl/z6DAEDRWfMkBBBAIJEAAYBEQnyOAAIIIBBGAQIAYexV2oQAAgggEE+AAADjAwEEYgUIADAmcl4gKACwfft2O/PMM+3ll1+2Bg0aWLdu3WzZsmWu+K9isor2sQEAFXD79+9v9erVcwVsFbhVLNY9hg8fbvfff7+VLVvWeavwrKJ4165d7aWXXrJWrVpZy5Yt7dlnnzX9sVbR+O6773aF/9tvv93eeecdd5/WrVvbMccck6fPPvroI/eZCux6ngqwKn7rfYOuUUFcheCKFSu6QvFBBx3k7qfi7llnneWK2yr2KhiggML69etdsEABg+jieJs2bezoo4+2NWvWuPPkMm/ePPczHb5QrfurHbt27XJhBt1D7xkUANiyZYt16dLFNm7c6IIQRxxxhL355pvu/tOnT7cffvjB7rnnHhdcePvtt6179+7WqFEjK1++vDNTSOOZZ55xBXwV+hUW0GcqYKtgPWLECBfiKFPmv8uTxwYA9G4q0it88Je//MUV99VnS5cutR49erhAggIeTZs2NQUOJk2a5PpQfV+tWrWI42mnnWbHHXecvf/++85XwYj58+e7UEafPn1sypQpkUCIvFWkf/DBB93PFCqJfmeNi5kzZ7pxFe0aW9DXeFTgQO+o/lP71af77bef/fjjj9axY8c8AYB02nT22We7tirwof7TuykUceWVV7p+kXvfvn1df6v4f/PNN7t3KQkHAYCi6wUCAEVnzZMQQACBRAIEABIJ8TkCCCCAQBgFCACEsVdpEwIIIIBAPAECAIwPBBCIFSAAwJjIeYGgAMBTTz1l55xzTp7irmY+q3A9dOhQV2SNDgBotvtJJ51kmsmtonvDhg2dq4q7miWu61ToV5BAhy88a6b0ww8/7GaZq1C7bt0669Spk5tBrdnyKvLqiLevvP/MBwB8h+Z3jcINKkKryO4DACp8q8CtoIGK5SrC61Cb9R5VqlRxhX39S7SKvZrtreK8P+fee++1//u//7NbbrnFzQrXEb0SQWyRPL9Bp2drtnr0fYLOjbd0/yWXXGL169d3gQC/6sLmzZtdm9R2tdkX06Pvc8opp5iuVeFaAQ7N1FfxX7PbVVhfsmSJvfjii9a2bdtIuxW0UHtVvNcKA9F9pf8eHSL46quv3AoFMlQYQDPkdSiw8Jvf/MaNHwUP/OoAeu5ll13mxofuoxUjol2jAwC+/xSWULhAQQ4dn3/+uQulqA9PPPHESACgIG2SmUIQGq86/EoPWu1CoQiNlYIcCmpoHGb6eGflRnth1V6rfkjzTN+a+8UIEABgSCCAAAIlR4AAQMnpC94EAQQQQKDoBAgAFJ01T0IAAQQQKBkCBABKRj/wFgiUJAECACWpN3iXYhGIDQD4Jc5VtFdBU4Vhf+gzLemvWfnRAQD9d818VkFYM9ejjzlz5riZ6No2QIVtHb7wrCXTdT9fTNX9zzvvPLcSwKuvvupm/Oso7ADAwoUL3VL9aoPCD36GfLIdotn4Ci6okC03HT4AoP/xEb0yQLx7+gCAiulaMaF06dKBp8cLAOR3/6Cgh7/PjBkz7MMPP3R9oWcr0OBXa/BtUyF9woQJkb7Sc/wWDbLzbr6vtHXCuHHjIvfR+epvrSrgx87PP/9sgwYNssmTJ+8z1nT+Bx984Gbua8UBBUgOOOCAwC0A/DvqXK2UEL3dxNq1a90KBAps+C0A0m2TVlxQYCF6GwEfAJCX+llBgIIcesfYrTUKcr/oa2s2bGkdhtydqdtxn3wECAAwNBBAAIGSI0AAoOT0BW+CAAIIIFB0AgQAis6aJyGAAAIIlAwBAgAlox94CwRKkgABgJLUG7xLsQjEFob9DHntI6891Zs0aZLnvYKKz76w+/vf/96OPfbYPOdrCX0t93/uuedGiuPxCth6n8cee8wVhP2e9oUdABg7dqxbHj8owBDUKVrZQFsPaL96FbGD2hhvr/r8OtrPktdMdhWbNetdS+nHBgGSCQBoK4Tly5fbl19+6R6nor4K39HBCn8fzerXkvgKX6jI74v/uk4Fb82oV/9pJYDoQ1tBqM+1hYMvrsfrK/88v6WCrlc4RFbRKxP4Z/jPN23aFBmLQa7+mVqNwIdM/D2Czs9kmxRauf76691y/9ouQ1sC9OvXz21BkM6h2f933HFHOpfGvebzrdts857a1vzEQRm/NzfMK0AAgBGBAAIIlBwBAgAlpy94EwQQQACBohMgAFB01jwJAQQQQKBkCBAAKBn9wFsgUJIECACUpN7gXYpFIDYA4Gc0q7Dtl8iPfrGg4rMv2sdrwKhRo0yFXx3JBACiVxgo7ACAf59EAQAVe//1r3+5WfJaRj72iN6GIJ0AgO6nZeu1WsLEiRPd7VVU1hL7WonBr5QQz0/Xqz80Yz72qFixYmAAQKs2KAShI3a1Av+seH17+umn25NPPmnly5ePu1pDrLM30r2DxpoPoygQ4YMLQa533XWX27YgqP+Czs9km/TuCoTIT6sb6H9sKkChPtSKCtGrERTLF/z/PXTOovfsvjn/DYNwFK4AAYDC9eXuCCCAQCoCBABS0eJcBBBAAIGwCBAACEtP0g4EEEAAgWQFCAAkK8V5COSOAAGA3OlrWpqPQCZWAFDhU6sARBft44GXtABAvAJydDtefvllV4hv2bKlPfLII9aiRQs3Oz/eFgDRe9WnMgi1r71m42v1hB9//NFmz57tVgXQkZ+fQglaql+rJ2hG+sUXX2zVqlVz18TbAkD99umnn9rIkSOta9euNm3atMh1jz/+uFsZIFE4wrctmRUA/L0ShU2C7qLdUQAAIABJREFUVgjIxAoAmWxTdJ8qCKCgwhVXXOFWh9B/3n333Xm2TUhlDGTyXAIAmdSMfy8CAEVnzZMQQACBRAIEABIJ8TkCCCCAQBgFCACEsVdpEwIIIIBAPAECAIwPBBCIFSAAwJjIeYHYwrBm/g8YMMAt/a5Z5N26dYsYaQa8ZjXffvvteYr9vqAatAR7EHBJCwDMmTPHLUV/5plnRvayD3rvyy+/3EaPHu0K5DrXH4URAPD31koAF1xwQZ4CfH5+q1atsg4dOrj97hUCqFKlSuQdEwUAFGy45JJL7KGHHrLhw4fb/fff72ayL1y40Dp37mx9+/aNa+MflEoAQMEGbS+gcfbKK6+4d48+PvjgA+vYsWOeLQaCAgD+HdWH6hutROCPtWvX2gknnOBM/DYFmWxT0DgJemZx/6IhAFB0PUAAoOiseRICCCCQSIAAQCIhPkcAAQQQCKMAAYAw9iptQgABBBCIJ0AAgPGBAAKxAgQAGBM5LxBUGL7vvvvssssuc3uZq7ivQvCePXtMP9dS/nv37s0TANi4caMr1P7000+mWfLaE94fmhWtAu+RRx5pjRo1cj9ONQDwwgsvWK9evWzw4MFuVrxfCl/38gXn6OX3o38eO3PdLyuvd/bLzmsm+kknnWSffPKJe1cVjHUo8PDaa69ZmTJlrH379uYDANoGYODAge4ctU/7zmvv94JuAXDTTTe5mfeXXnqpW1lAhw8AaPsE2evIb8UCHwBo0qSJa8cBBxzgztfP+/Tp47YX8EvpB/XDli1brEuXLu78KVOmuOK8ViLo0aOHaW96hUJ69+4d6VuNiQULFlitWrXcagjx3KOfF90n2t4gaOWBHTt22NChQ23y5Mk2ZswYGzFihLt/UADA99+GDRtMYQ6NRR0fffSRG8NvvfWWnXjiiZEAQCbbpDCBlv+/5557rEaNGu65PgCglSJmzJhhlSpVKvbfMwQAiq4LCAAUnTVPQgABBBIJEABIJMTnCCCAAAJhFCAAEMZepU0IIIAAAvEECAAwPhBAIFaAAABjIucFggIAvhCsZcwPPfRQVxB//fXXTUXznj172syZM/dZ7v+f//ynXXnllc5TxdZmzZqZ7qOZ6CqkR8/wTjUA4AMGWqZeBegffvjBFac1Yz0TAQC9s2aOa/l8HSqWH3jgga7Nq1evjsy+VxhAKyJohvnVV19tBx10kAtF6F+u1caCBgAefvhhGzZsmDOX4fr1612BXc9R4b5p06bu/RYvXuwCC3qmZuYruKDwgIr3CiY8/fTTbrsA9e2SJUtMRXat7KD96OMFAHTvpUuXuoK/jhdffNHatm3rjOWtsMOvf/1rO/bYY10wQCGDbdu2WXQgIpUVAPQM3Uf3njt3rlWvXt2txCBfhT62bt3qCvgKfVSuXNm9U1AAQD/3QYJSpUq5/tOhGf9HHXWUKUxQr169SABAn2WqTRofnTp1su+//95OPfVU91zdW9sxTJo0yW2fUBIOAgBF1wsEAIrOmichgAACiQQIACQS4nMEEEAAgTAKEAAIY6/SJgQQQACBeAIEABgfCCAQK0AAgDGR8wIqOGu2t4rb0TP3NVtce5hPnTrVzfhX0Vf7meuPqYrwCgEoDOAPP1te2wCoQK1rtHKACrp//vOfXSHZz9z3M9gVDoi+h+6l91EhXAVgLUvvD/2zPtu8ebMrFKvorPfwqwNcdNFFrggcfb5WDYieOa/PVAxW0VyhgkWLFlmdOnXcJT6kcNVVV9ny5cvdzxo2bOiK6PpZ1apVI+doJQCFI1Rs1jtqZv6FF17olsofP368u9bvb9+4ceOkZ4FrRr364ne/+51rp/eTlwIV0dZqq6xVgNd7aqa5+k/9c/3119sDDzzgCvYHH3yw27ZBP1fwIrqf8+sHbQOg9shJ71OuXDlbufL/Y+89wKWqrj7uJahBQHoRFGnGAkoJFpqdKk1FDYhogiCoARSkKWL3swSUZjRiQTQqthcboohiwZroZ4GIJqgxRkQUXkUREL/nv/PteeeO084wc++cOb/9PHkid87ee63fWmeusv577ZU2ceJEV/TXuvK9U6dONmXKFMfAdyzw8UjkLtv9fjotL4Z+qFgubuoMIL819ttvP7vooovcdRTi4EcqroqfbFUstIbEDtpDohTfrSHxNH4+fJJdWkcdCsRWQ90u1BFC10TEd6uoyC8bBADlRx8BQPmxZicIQAACmQggAMhEiM8hAAEIQKAUCSAAKMWo4hMEIAABCKQjgACA/IAABBIJIAAgJyAAAQhAoOQJIAAovxAjACg/1uwEAQhAIBMBBACZCPE5BCAAAQiUIgEEAKUYVXyCAAQgAAEEAOQABCAQhAACgCC0eBYCEIAABEJJAAFA+YVt/viuVrParuW3ITtBAAIQgEBKAggASA4IQAACEIgiAQQAUYw6PkMAAhCINgE6AEQ7/ngPgWQEEACQFxCAAAQgUPIEEACUT4gb1alqf/pDx/LZjF0gAAEIQCAjAQQAGRHxAAQgAAEIlCABBAAlGFRcggAEIACBtAQQAJAgEIBAIgEEAOQEBCAAAQiUPAEEAOUT4hG99rU+h+5VPpuxCwQgAAEIZCSAACAjIh6AAAQgAIESJIAAoASDiksQgAAEIIAAgByAAAQCEUAAEAgXD0MAAhCAQBgJIAAobNRqVd/VTui0tw3otHdhN2J1CEAAAhAIRAABQCBcPAwBCEAAAiVCAAFAiQQSNyAAAQhAIGsCdADIGhUPQiAyBBAARCbUOAoBCEAgugTeePt9GzNukrVt29amTJkSXRAF8LxypUq2V72qBViZJSEAAQhAYEcJIADYUYLMhwAEIACBMBJAABDGqGEzBCAAAQjsCAEEADtCj7kQKE0CCABKM654BQEIQAACcQRWrVplQ4cOtU6dOtns2bNhAwEIQAACEIgEAQQAkQgzTkIAAhCAQAIBBACkBAQgAAEIRI0AAoCoRRx/IZCZAAKAzIx4AgIQgAAEQk4AAUDIA4j5EIAABCCQEwEEADlhYxIEIAABCIScAAKAkAcQ8yEAAQhAIDABBACBkTEBAiVPAAFAyYcYByEAAQhAAAEAOQABCEAAAlEkgAAgilHHZwhAAAIQQABADkAAAhCAQNQIIACIWsTxFwKZCSAAyMyIJyAAAQhAIOQEEACEPICYDwEIQAACORFAAJATNiZBAAIQgEDICSAACHkAMR8CEIAABAITQAAQGBkTIFDyBBAAlHyIcRACEIAABBAAkAMQgAAEIBBFAggAohh1fIYABCAAAQQA5AAEIAABCESNAAKAqEUcfyGQmQACgMyMeAICEIAABEJOAAFAyAOI+RCAAAQgkBMBBAA5YWMSBCAAAQiEnAACgJAHEPMhAAEIQCAwAQQAgZExAQIlTwABQMmHGAchAAEIQAABADkAAQhAAAJRJIAAIIpRx2cIQAACEEAAQA5AAAIQgEDUCCAAiFrE8RcCmQkgAMjMiCcgAAEIQCDkBBAAhDyAmA8BCEAAAjkRQACQEzYmQQACEIBAyAkgAAh5ADEfAhCAAAQCE0AAEBgZEyBQ8gQQAJR8iHEQAhCAAAQQAJADEIAABCAQRQIIAKIYdXyGAAQgAAEEAOQABCAAAQhEjQACgKhFHH8hkJkAAoDMjHgCAhCAAARCTgABQMgDiPkQgAAEIJATAQQAOWFjEgQgAAEIhJwAAoCQBxDzIQABCEAgMAEEAIGRMQECJU8AAUDJhxgHIQABCEDgxdfftSmXXWf777+/jRo1EiAQgAAEIACBSBBYt+4r27hxozVs2NB23716JHzGydIgsHOlStai0e5Wo+oupeEQXkAAAuVKAAFAueJmMwhAAAIQKAICCACKIAiYAIEiI4AAoMgCgjkQSEZg8eLFdtxxx9n06dNt3Lhx7pG1a9da586drXnz5rZo0SKrVq1aJOBt3rzZ9C80devWtcqVK4fa502bNtmAAQNszZo1tmLFCveX84zCEFi64h2bs/SrwizOqhCAAAQgAAEIQAACBSHQv2MTG9bj1wVZm0UhAIHSJYAAoHRji2cQgAAEIJCcAAIAMgMCEEgkgACAnKhwArNmzbKxY8f+wo6WLVvakCFDbMyYMa7YG+Xx2GOPWf/+/e2aa66xSZMmORT/+c9/rGPHjk4A8Pjjj1v16uVzqkv/IX300UfbN998UyYkrVu3tokTJ9rJJ59su+22W0HCpeL/wIED7cknnywjhijIZju4qOLzxz/+0e6++2778ssv3WqNGze2448/3i644AIXt++++8769u3rBACvvvqqNWrUaAd3ZXoqAggAyA0IQAACEIAABCAQTgK/PbK5DT6yeTiNx2oIQKBCCCAAqBDsbAoBCEAAAhVIAAFABcJnawgUKQEEAEUamCiZde2119rkyZOte/fu1qxZM+e6CqZLly41nZDeZZdd7J577rGTTjrJdtpppyihiflaTAKAv/71r3bEEUdYgwYNXMx8vFSU37p1qxMA3H777QURJGzbts2GDRtmCxYssPvvv99OOeWUgubDjBkzbPz48U5w0Lt376z3euKJJ5xt33//ve23337WpUsXN/fll1+2Dz74wI488kgn2tCoSAFAlLpIIADIOn15EAIQgAAEIAABCBQVgVrVdrU7x3ctKpswBgIQKG4CCACKOz5YBwEIQAAC+SeAACD/TFkRAmEngAAg7BEsAfu9AODRRx+1fv36xTz66aef7M4777SzzjrL/eypp56KFZxLwO1ALhSjAECCjPnz58f8+OSTT1x8PvzwQ7v33ntt0KBBgXwsxodT5WY6W19//XXr2bOnbdmyxXFQTscLV9QZ4LnnnrMTTzzRJGioSAFARXWRqIhYIwCoCOrsCQEIQAACEIAABPJDYN55na1ejSr5WYxVIACBkieAAKDkQ4yDEIAABCCQQAABACkBAQgkEkAAQE5UOIF0Rdaff/7Zrr/+etf2/rDDDrMlS5ZYzZo1K9zm8jYgDAIAMbnlllts1KhRduaZZ9q8efPKG1Pe9wsqAFBBf+jQoXbfffeVua4hlWEVfQUAAoC8pwwLQgACEIAABCAAAQgUgMBt53WxujV+VYCVWRICEChFAggASjGq+AQBCEAAAukIIAAgPyAAgUQCCADIiQonkKnIun79eney/N1333Unp7t2/b/2j5999plddtll7iS62s/XqlXLdQy46KKLrEaNGjHf1E1g4cKF7u71zz//3P1cd9bPmjXLjjnmmNhz/t52tbDfsGGDu37gjDPOsCuuuML22GOP2HOLFy+2Pn36mArzEimoLf26devswgsvtKuuusp8a/Wjjz7apk6daqeffrq9+OKL1qlTJzenbt269sMPP7gi+fTp002n5zWaNm3qWs4PHz7cdtttt9h+QQQA8lXdEq688kp3r7yG2tDLLp0696fRdb3CgAED3Od33HGHTZw40RWudQ2DhBb77rtv0tzwVwAkdgDQw95O+eu7A6iN/qWXXmrPP/+8rVixwu3z448/umsCxFbDx1En5mVXpUqVHKurr77aDj/88DIn6FO15ZffDz30kE2bNs212dfo2LGjKb8S19BnK1eutAkTJjhW27dvd1ca/O53v3O5o1P8PXr0cLFNHOmuA1i1apXLz9133921+99zzz3Tvl/xAoAXXnjB8bv88stdLrVs2dJmz55tvXr1+sXVF/LvmmuucVdj+LwfOXKkXXzxxVatWrXYnqnYS6jxyCOPuKsNEsexxx5rixYtiq2TyKlx48buyo7EHM0mzhX5ZUMHgIqkz94QgAAEIAABCEBgxwggANgxfsyGQNQIIACIWsTxFwIQgAAEEACQAxCAQCIBBADkRIUTyCQAkIFjxoxxxVAVy8eNG+ds9q3WVbxVIXefffZxBU3dD68iporBvlvAzTffbGeffbapIK/T6Zs3b3bFbhVXVXDXePPNN9097xs3brTjjjvOFemXL19u//jHP5wA4eGHH47da+8L3b/97W/dPio06/k2bdq4Aq4/Wd2oUSP7+uuvXcFbhWGtrcL4zjvv7Frkq/hcv359t69s0roSBujPEixUr17d2ZatAEDFYLFSgVcFfN09/9VXX8Xum1fRt3///m5NX3zW51WqVHGt+9WOXraLVy4CAB9LL4TQPvqZRBoqqOuaB7GVryr+67S85y472rVrZ4cccoitXr3asde44YYb7LzzzovlabJ8kd/nnnuu3XrrrS5WWlvCEeWLxAViOXDgwNga4qk/a56EHA0bNozFWnMkjJg5c6YTLEjwoDUljBCnsWPHuuJ8sqEc0br6n/JLcU43fAzeeOMNO/DAAx0LxUBihieeeMIJIRKvvtAeyh0V+sVUNkmQItGAui/oPfH7pmIvgYZiIMYPPvigE8toXwleDj74YBsxYoQTHSi3TznlFNtrr73ce6IcV/4+88wz7pm5c+e6OdnEuaK/aBAAVHQE2B8CEIAABCAAAQjkTgABQO7smAmBKBJAABDFqOMzBCAAgWgTQAAQ7fjjPQSSEUAAQF5UOIFsBAD+mdGjR7tT+yqSn3DCCfbaa6+50+qHHnqo80MntnUyWgVoFbF1KtqfdP/73//uTsSrmJls3Hjjja7wrPm+e4AKtDo1/9JLL7liqYrTGr4gr3+WbRIgJN7zLlHAp59++gsxgp+jU9QSI6hg60/7Syygk/XqdKDT8Cr0xu8n23Qdgkay9u3qPDBkyBDnv8QO3qbHH3/cFf4HDx5sd999t/u5Lz7Lr1//+teuqKsOBJlGqg4AXpDx/fffu9P+OsEf76uK2YmFeG+DuiP85S9/ccVmb7OK7yrOq9Ctz5s3b15mPYkJ+vXr536mIrmEBTqVHl+U/vjjjx1/FcnlZ7169ZwIo2fPnvbWW2+5wrnvAKHc0T46vd++ffuUe6Xj4/NU3RYUg0wjPgYtWrRwQo0DDjjATVOcJJBQDkjU4ov6Ejo0adLECRF83qirhfzQevE57u1Jxj5VDnmblUtHHXWUEyPE54ZEE+qyISHA008/bd26dcsY50wc4j9/55133Due7/HvtV/bpz/Ws193/e87xYAABCAAAQhAAAIQCA8BBADhiRWWQqAYCCAAKIYoYAMEIAABCJQnAQQA5UmbvSAQDgIIAMIRp5K2MogAwLeW90VoFYzVSj6++O7bsKsArlPYOn2vE92ao8K6TpkHGcns8wKAxM4Afl1fnNcv3mXLlsUKyvrcF6DVxl0FZ538jh++mC3hgT9Fnm0HgFR+JRMLxBff4zsDZGLj2atlvvzXiD+xnyiI8PwST6dr3iuvvOKKzIqVbIi/9kAFeQk+VNBXMVzCBo3EePgrGCQuUBv9Dh06lHFBHRH+9Kc/xa6PkJhD+yknMp3SzyY34zfzz8cLNdLxjO8AoDw57LDDYo+rc4FEJOpsIWGA7waRaj11PdBp/ngG6dhrnWR54deXwEKMkvmydOlS131gypQp7mqJ+Lgki3OmnIr/XL56YUeQedk8W7dpG+s67IZsHuUZCEAAAhCAAAQgAIEiIoAAoIiCgSkQCAEBBAAhCBImQgACEIBAXgkgAMgrThaDQEkQQABQEmEMtxPZFFkTT1b7Vuunnnqq6wQQP7755ht3z3zbtm1jhVN/mlon+3XHu07eq515sqGirO491+l9DRWmdTo9/sR5soJ8/FrpCqv//Oc/XWt+f2WBTpzHD/+5OhXohHXt2rWzvgLAr6NT27JBp9wlgEjGJP7+eZ0a13UF2QwvANBJfz/UBl4n0HXq/fDDDy8jyEgXX91hf9ppp7kicrIT8/7zxCsF1D3Bx+Pbb791p//fe+89u+666xyv+JEYP12PoCJ1NkX6bHIzfq9cBQBr1qxxJ/fjY+BzSCf/1Q1B1xTEjw0bNtjbb7/trnjQ0Kl5xSaZACA+d7PN06uvvtq9K3qXfOcLP1fXYkydOtX0/qkTgEZQVqlyTZ0H1Nkj3+PtVR/b0g/N6uxdVnCT731YDwIQgAAEIAABCEAg/wQQAOSfKStCoJQJIAAo5ejiGwQgAAEIJCOAAIC8gAAEEgkgACAnKpxANoVDneJWq3zf1t/PSWf88ccf79roq/27TolLNDBu3LhYYV/t4rVOnTp13DK6KkBt1W+77baky+ZLAOAL6CqqJjvZ7Qu/MsIXhYN0ANBJcrWOV1v4xHHkkUfG9txRAYCuKvDF33RxSBffTAVz77fv/KB9EtfzvLxgI5ktaoH/7LPPum4DmfaMn59NbsY/78UFKoz7qxbSsUkXg2R5oLW++OIL02l/iUMSR9WqVfMmANAed911V9rvB71P06dPd88EZVXeXzxLV7xjc5b+VyzBgAAEIAABCEAAAhAIFwEEAOGKF9ZCoKIJIACo6AiwPwQgAAEIlDcBBADlTZz9IFD8BBAAFH+MSt7CTIVDnV5Xu3Gdyvenm/3J8GxOcccD1Mn4d9991wkBdB1A37593b30Egmcf/75NnPmTDv77LPtkksuiZ24TncFQKr903UA0H+I6pT8b37zm6QCgGQdArIVALz//vuuyK1W+rfeeqs7la/T+emuAEh2+jxd0nkBQz4EADNmzLDx48enPI2frENAYjx8fnz55Ze/OEWfzI9Me8bPyZSbiev76wXU3eH555//xan9xOeDCgB++OEH07UXTz75pF155ZV2zjnnWM2aNd2y6a4AyKUDgE7/qwtAqrmJvgRlVd5fbAgAyps4+0EAAhCAAAQgAIH8EUAAkD+WrASBKBBAABCFKOMjBCAAAQjEE0AAQD5AAAKJBBAAkBMVTiBT4dC37+/Zs2fsnvgg97gnc3D9+vXu/nr9v07Zq0iu0/EbN250f1b7fT/yLQBQy3bt9fXXX9vLL79sLVq0KGPiU0895Vraq6B7++23u3b62QoA/An0xJb6xSoA8HfJn3jiiXbfffeZ2t37oa4No0ePtrlz59qiRYusf//+7qPEeGzbts0GDRrknpGoo2vXrmlzOt2eiRMz5Wbi88of5ala2C9YsMBdb5BuBBUArFq1yvnXqlUrJwKIvz4i3wKAZNcvpPMlKKvy/uJBAFDexNkPAhCAAAQgAAEI5I8AAoD8sWQlCESBAAKAKEQZHyEAAQhAIJ4AAgDyAQIQSCSAAICcqHACqQqHOq1///3324gRI2zXXXe1JUuW2KGHHurs9YVW3XGv1v59+vSJ+aF5y5cvt/r169tBBx1kOlHvT/c3a9bMPecFAFpH96tXrlw5aVFe7dZ14vrFF18scxI6WUE+HmS6DgAqbHt75JsK3BIgaGg/XV3wxhtvmIQAEiloBBUAXHjhhSYRgIb2U6v+M88803Ue8NcOFMMVADq1ry4FKmyrE8PAgQNjGNXi/oQTTrDmzZubrjVo0KCB+yxZvkg8MHjwYJcHyplq1arF1lGsVfQfMGCA6/SgO+bVJUFXBmiPLl26xDgpzhIhdO7c2f0sSLcAv6H2ly06mS+71L1CIg4/ZI9O1Z988snuR+pCkawLQ7IrALwAQKIR2V67dm23hn6udZQ/vktGKlbxeSoW8lXvjMQoe+65Z+xj2aR82bJliz3zzDPWtm3b2Gdbt251+7du3dr8O4UAoMK/SjEAAhCAAAQgAAEIlCwBBAAlG1ocg0BBCCAAKAhWFoUABCAAgSImgACgiIODaRCoIAIIACoIPNv+HwFfOFSx2xcTVRhW0XbTpk1Wo0YNV0jt3bt3GWwqiqtgrGJku3bt7JBDDnHCABUmN2zY4O5gHzJkiCv2q8j83nvvuSJprVq1bPHixbZu3TqbOnWqXX755W7dadOmubbqWusPf/iDa5t//fXX27fffuuK6PGt0HdEAKC9PvnkE1fc//DDD61x48bWrVs327x5syv0q837xIkTXQHfn4jPVgDw0Ucf2RFHHGHqMjBq1Cg77LDDXPFfLDX0WTEJAGTTQw895EQW27dvt4MPPtjat29vq1evdiIO3WkvgYdO1fuRrNAsMYPWUFx1/UG/fv1cAV4CkTfffNOtG18w93tqTeVEvXr1XAH8gw8+KHMdwSuvvOLEAoq/BAQSDShf4u1JfJdVTJ8+fbpNmjTJfbTffvvFRAbqDKBrGlTAl/BEQoUgAgDlunL6gQcecPmjU/9a8+abbzZ1QpDvQQQAmjN06FD3fqmYr/9pqPOEbLvxxhudWEVDXSv23Xdf07up7gNiEt9xAQEA3+oQgAAEIAABCEAAAoUigACgUGRZFwKlSQABQGnGFa8gAAEIQCA1AQQAZAcEIJBIAAEAOVHhBGbNmmVjx44tY0elSpVcMVIFTp2Slwgg2Vi5cqUrlqu4q+Ko5nXq1MmmTJlivXr1cif7NT777DN31/yDDz7oCs1Nmza1Cy64wEaOHBk7fa/C+5w5c9y95xIQSChw1llnOUGAiq5PPPFETISgQrPa9KvQO27cuF+Y5k9W6/S6WtPHn0j3D+uXsor8f/7zn91+Gh07drRLLrnEFZjjT40n2y/VHmKi4r9Os/s1L774YidmEA9vj8QVKmrrpLeK0Q0bNswqF/Qf0joZroL7vHnzMs7xp+hVNE4UcfjJsnnChAmu64Hio44IYi6BRsuWLcvskarQrPjJHsVEAgsNdQ1QG37FulGjRrF1fPFaOfH222+7nysnlG/6mc83PafiujoqKEZ6RvziT8MnA6B5r7/+ul1xxRWx3NRz8kXXFSjvmjRp4gQuqWLg46uY6coL3wFBeSOxyk033eRyXgKSyZMnm34uNoq7ty8b9no3JAJ4/vnn3fszZswYlysSn8gPrSf/JYbwsVFXA+WUOnL4PM1mr4zJUsAHuAKggHBZGgIQgAAEIAABCBSYAAKAAgNmeQiUGAEEACUWUNyBAAQgAIGMBBAAZETEAxCIHAEEAJELOQ5DINwELrroIifSiO/IEG6PsL48CCAAKA/K7AEBCEAAAhCAAAQKQwABQGG4sioESpUAAoBSjSx+QQACEIAsxK4LAAAgAElEQVRAKgIIAMgNCEAgkQACAHICAhAIDQG1rNcJenVEiG91HxoHMLTCCCAAqDD0bAwBCEAAAhCAAAR2mMBfJh1hVX+18w6vwwIQgEA0CCAAiEac8RICEIAABP6PAAIAsgECEEgkgACAnIAABIqewHfffeda+7/xxhvuKoY2bdrYsmXLrG7dukVvOwYWBwEEAMURB6yAAAQgAAEIQAACQQkc1Ky2XXF6+6DTeB4CEIgwAQQAEQ4+rkMAAhCIKAEEABENPG5DIA0BBACkBwQgUPQE1q9fb7169bI333zT9t9/f7v33nutXbt2RW83BhYPAQQAxRMLLIEABCAAAQhAAALZEqhcaSe7fGh7a920VrZTeA4CEICAIQAgCSAAAQhAIGoEEABELeL4C4HMBBAAZGbEExCAAAQgEHICQQQATepXC7m3mA8BCEAAAhD4L4GtW7faT9u22S677mqVK1cGCwQqnMC/1m3KaEPt6rtareq72v571bTeB+9lezfg380yQuMBCECgDAEEACQEBCAAAQhEjQACgKhFHH8hkJkAAoDMjHgCAhCAAARCTmDVqlU2dOhQ69Spk82ePTvk3mA+BCAAAQhAIDsC//rXv+zLL7+05s2bW506dbKbxFMQgAAEIACBkBNAABDyAGI+BCAAAQgEJoAAIDAyJkCg5AkgACj5EOMgBCAAAQggACAHIAABCEAgigQQAEQx6vgMAQhAAAIIAMgBCEAAAhCIGgEEAFGLOP5CIDMBBACZGfEEBCAAAQiEnAACgJAHEPMhAAEIQCAnAggAcsLGJAhAAAIQCDkBBAAhDyDmQwACEIBAYAIIAAIjYwIESp4AAoCSDzEOQgACEIAAAgByAAIQgAAEokgAAUAUo47PEIAABCCAAIAcgAAEIACBqBFAABC1iOMvBDITQACQmRFPQAACEIBAyAkgAAh5ADEfAhCAAARyIoAAICdsTIIABCAAgZATQAAQ8gBiPgQgAAEIBCaAACAwMiZAoOQJIAAo+RDjIAQgAAEIIAAgByAAAQhAIIoEEABEMer4DAEIQAACCADIAQhAAAIQiBoBBABRizj+QiAzAQQAmRnxBAQgAAEIhJwAAoCQBxDzIQABCEAgJwIIAHLCxiQIQAACEAg5AQQAIQ8g5kMAAhCAQGACCAACI2MCBEqeAAKAkg8xDkIAAhCAAAIAcgACEIAABKJIAAFAFKOOzxCAAAQggACAHIAABCAAgagRQAAQtYjjLwQyE0AAkJkRT0AAAhCAQMgJIAAIeQAxHwIQgAAEciKAACAnbEyCAAQgAIGQE0AAEPIAYj4EIAABCAQmgAAgMDImQKDkCSAAKPkQ4yAEIAABCCAAIAcgAAEIQCCKBBAARDHq+AwBCEAAAggAyAEIQAACEIgaAQQAUYs4/kIgMwEEAJkZ8QQEIAABCIScAAKAkAcQ8yEAAQhAICcCCABywsYkCEAAAhAIOQEEACEPIOZDAAIQgEBgAggAAiNjAgRKngACgJIPMQ5CAAIQgMDSFe/YnKVfxUAc1WYPoEAAAhCAAARKnsCmTZts8+bNVr16dfvVr35V8v4W0sFX/77Oalff1WpV29VqV/+V1a9Vxdq3rGPtWtQp5LasDQEIQAACORBAAJADNKZAAAIQgECoCSAACHX4MB4CBSGAAKAgWFkUAhCIEgH95fqAAQNszZo1tmLFCmvYsKFzf8aMGTZ+/Hh78sknrXfv3lFCUnS+JgoAis5ADIIABCAAAQhAIJQEeh+8p408br9Q2o7REIAABEqVAAKAUo0sfkEAAhCAQCoCCADIDQhAIJEAAgByAgIQSEvgyy+/tK5du9qHH35Y5rlq1aq5n0+cONGOPPJIq1y5cmRJfvfdd9a3b18nAHj11VetUaNGjsW1115rkydPtkcffdT69etXbnxmzZplY8eO/cV+LVu2tCFDhtiYMWOsbt26v/g81Tw92KJFizLihlGjRtktt9xSZo1ddtnFevToYdddd521atWq3PzNZiMEANlQ4hkIQAACEIAABHIhMOnkg6zTAfVzmcocCEAAAhAoAAEEAAWAypIQgAAEIFDUBBAAFHV4MA4CFUIAAUCFYGdTCISHwH/+8x/r2LGjff/9967IrSLvTz/9ZK+99pq9//77zhEVfe+9916rUyeaLVCLTQDghQfdu3e3Zs2auRhJyLF06VJTtwLF8J577rGTTjrJdtppp1gyJpvnP9xzzz1dNwO1ENY444wzbMGCBa7zQf369V1OvPzyy/bBBx+49dX1oFu3bkWT6AgAiiYUGAIBCEAAAhAoOQLHtG1kYwYcUHJ+4RAEIACBsBJAABDWyGE3BCAAAQjkSgABQK7kmAeB0iWAAKB0Y4tnEMgLAS8AaN68uT3++OOxArAW/+yzz+zUU0+1F1980YkDFi5caLvttlte9g3TIsUqAEjsPKAi/Z133mlnnXWWw/vUU0+ZRAJ+BOlYIAHAgw8+aC+88IJ16NDBLfHzzz/b9ddfb5MmTXJdIRLzpSJjigCgIumzNwQgAAEIQKC0CbRtXscuG9qutJ3EOwhAAAIhIoAAIETBwlQIQAACEMgLAQQAecHIIhAoKQIIAEoqnDgDgfwTSCcA0G6ffPKJKyLrigB1ARg0aFD+jSjyFcMiABDG+CL9YYcdZkuWLLGaNWs6wjsqANAaEoWoY4TvCKCrA4phIAAohihgAwQgAAEIQKA0CSAAKM244hUEIBBeAggAwhs7LIcABCAAgdwIIADIjRuzIFDKBBAAlHJ08Q0CeSCQSQCgLXSq/Pe//70NHDjQ7rvvPtt5551jO69cudImTJjgTptv377dGjdubJMnT7bhw4eX6Rbwww8/2Jw5c+zqq6+2DRs2WKVKlaxTp05266232gEH/F9LVbWYv+aaa1wL+61bt1qtWrVs5MiRdvHFF1u1atVi+86YMcMuvfRSe/75593d9RMnTrQff/zRbr/9dte+PtPnWkjF7Msuu8wJG9Q639skGw8//PBY+/ygAgD5+sADDzhf5Y+GiuZ//OMfrUuXLjEf1q5da507d7ajjz7apk6daqeffrrrtiAujz32mNWtWzdphDMV8tevX+9EG++++64999xz1rVrV7dOpnnxmyXrAKDPfb6IyUsvvVQmdnlIx5yXQACQMzomQgACEIAABCCQgQACAFIEAhCAQHERQABQXPHAGghAAAIQKDwBBACFZ8wOEAgbAQQAYYsY9kKgnAlkIwBYtWqVKyKrGK9ie8OGDZ2VDz30kJ1yyim21157ufvjVbCeP3++PfPMMzZixAibO3euuy9ep9LPP/98mzlzpusgoHvlv/76a1f8v/LKK61Pnz5uvYcffth9rkJ/jx49rEqVKrZ48WJbt26djRo1ymbPnh0TH6iYreK9nlMr/OOOO842b97siv9Dhw51xe50n7/55pvWu3dv++qrr6xdu3Z2yCGH2OrVq2358uXOlhtuuMHOO+88989BBAAbN250PkgQcfDBB1v79u1j64rfsmXL3M80PPtGjRo5HhIwiLPWEMdcBQBae8yYMY7X9OnTbdy4cW6/fAgAXnnlFTvqqKOcD/HdBco5bX+xHQKAio4A+0MAAhCAAARKlwACgNKNLZ5BAALhJIAAIJxxw2oIQAACEMidAAKA3NkxEwKlSgABQKlGFr8gkCcC2QgAkp361ul1FYLVCl4F/6ZNmzqLdGpfd9CrgP30009bt27dzJ90V3eAJ5980nbfffek1p977rnWpEkTGzt2bKx7wOeff27HHHOMK8K/+uqrTmyg4YvZOrW/cOFC150gfqT73Bf0ddr+L3/5ixMx7LTTTm66BA4SJEiEoM+bN28eSACgv4iQ2EHdDlq1auXWlABi1qxZTlBw1VVX2YUXXuh+7rl++umnduyxxzpBhW/Xny682RTy/TOjR492e8czU3eAZs2aldlCYgWJNjyHxA4AivNbb73lxBUSSiRjnqeUzGkZBAA5YWMSBCAAAQhAAAJZEEAAkAUkHoEABCBQjgQQAJQjbLaCAAQgAIGiIIAAoCjCgBEQKCoCCACKKhwYA4HiIxBEAKDT8i+88IJ16NDBnbrXSX616580aVIZx5YuXepO5k+ZMsUVvL0AQN0AdAJeQoAgI1k7el/gTuwM4NdN97k/xa7W+4888kiZqwpUrFfRXN0L7r77bhsyZEggAUAqv/7617/aEUccYSeddJITR2h49voXuPjOAJnYBBEA6FoBv5+fl2x9dVCQAEFdFzTE/K677vrFo/Xr13edBeJFE5nsjf9c10Rs2bIlyJSsnl326rt283NfW6XKu2T1PA9BAAIQgAAEIACBbAkgAMiWFM9BAAIQKB8CCADKhzO7QAACEIBA8RBAAFA8scASCBQLAQQAxRIJ7IBAkRIIIgDQKXB/Cl/321900UU2ceJE1z4/fvzjH/9wd9qfeuqprvisovq0adNcu/+9997bteY/+eST3Sn7ZGPDhg329ttvu/b8GjrBrgK6Fx/oZ5mK4Ok+v+eee+y0004rcxo/3g7/uU7qS8AQ5AoAv446IXz88cf2/vvv27Zt2yyRiZ7Lhn0yPpl8j+cT33Egm3l+PwkAFixY4EQeKvq/8cYbLib777+/u6rhgAMOyCmjH3/8cevXr19OczNNqtu0jXUddkOmx/gcAhCAAAQgAAEIBCKAACAQLh6GAAQgUHACCAAKjpgNIAABCECgyAggACiygGAOBIqAAAKAIggCJkCgmAlkU4RetWqVu5t+jz32sOXLl1u9evVSnhCP91V3z+sOeg0VxG+55RYnGtC/sKgbgDoETJ48OXYC/4svvnDr6uqAxFG1atW8CQB8ITxZ9wLt+9hjj1n//v3Nn54PIgCQ2EGdA0aOHGk//PDDL/yIP5GfDftkuZNNIX/MmDHupP7NN9/sbNHIZp7fL7Hrgvy6/fbb3TUButZBIoDq1asHTu1nn33Wfve73wWel2nCj1u22i719rNDfntJpkf5HAIQgAAEIAABCAQigAAgEC4ehgAEIFBwAggACo6YDSAAAQhAoMgIIAAosoBgDgSKgAACgCIIAiZAoJgJZFOE9ifiVbhVEVj3xKuQry4AugogyIluCQF0kn/s2LHudLz+/4YbbrDNmze7tvJPPvmk6xRwzjnnWM2aNR26dFcApNo/XbF7xowZNn78+KTXF2i/xA4BQQQAzzzzjPXq1cvatGljd9xxhx100EFWuXJl18Eg1RUAzZs3N52Mz7agnqmQ/80337grGFauXBlINBGfp8mYS9BwwgknOIGG4iQ/i2UsXfGOzVn6344RDAhAAAIQgAAEIJBPAggA8kmTtSAAAQjsOAEEADvOkBUgAAEIQCBcBBAAhCteWAuB8iCAAKA8KLMHBEJMIJMAYP369da7d2978803yxR9E9vkB0Xw4YcfWpcuXaxVq1au+P2vf/3LdRnQn1Vc3n333WNL5lsAsHTpUlcgP/HEE+2+++6znXfeObaXTrqPHj3a5s6da4sWLXKdAIIIAPzJ+4ceesit70d5CgDUgWDo0KHWs2dPe+SRR2IdFjIJB+JjmIy5PhevwYMH26BBg9wVAfHsguZAPp9HAJBPmqwFAQhAAAIQgEA8AQQA5AMEIACB4iKAAKC44oE1EIAABCBQeAIIAArPmB0gEDYCCADCFjHshUA5E0gnAPjss8/s3HPPdaf81fpdRXG17tdYs2aNHX744bZlyxbTqfe2bdvGLNcpf50Sb926tTVr1sxeeukl1/5/5syZVqdOHfecFwDopLwK7Z9++qkTALRo0cLNrV27tntO1w/07dvXdD2AOgd06NDB/TxTMTvd519++aUdc8wxbu2FCxfawIEDY7Zrb51y16n8ZcuWWYMGDXISAKgIP2TIELeueFx11VV22WWXxa4V0M8ziS9SpUIq33766Se7//77Xax23XVXW7JkiR166KGxZTIxi98vlQBg7dq1dtRRR7l4vPjii3bggQeWc8Ym3w4BQFGEASMgAAEIQAACJUkAAUBJhhWnIACBEBNAABDi4GE6BCAAAQjkRAABQE7YmASBkiaAAKCkw4tzENhxAr4I/f3337tCuwr8KiS/9tprrkW/xm9/+1tXwPct+f2uN954o51//vnuj0ceeaTtu+++puK6TvDrJP1zzz3nivoffPCBa3//7bffxq4LeOyxx0wt5XWK/LTTTnNFchXMH3jgAevevbtr+y8bdIf9tm3b3Cn2fAkAZK9O6OvKge3bt9vBBx9s7du3t9WrV9vy5cutatWq7o57naDXCNIBQEXxbt26WZUqVWzChAnWqFEjmzNnjukvKMTk9NNPt/nz57t1d1QAIE4SWGiIuzobbNq0yWrUqOFO6qtzQ/zIhwBA61166aVOzHDJJZe4fy6GgQCgGKKADRCAAAQgAIHSJIAAoDTjilcQgEB4CSAACG/ssBwCEIAABHIjgAAgN27MgkApE0AAUMrRxTcI5IGACscq0utEfvzQCXy1yVeBX6fId9ppp1/spoK2Ct4XXnihvfLKK66YLgGB5l188cVl5uk++lGjRrnnNdQdQEVktcn3a+tfZKZNm2Y33XSTEwQ0btzYJk+ebPq5itea6zsNzJgxw8aPH+/EBomFbq2f6XM9I5tUpH/qqaditkuEMHXqVGvZsmXMXxXVBwwY4LoerFixwho2bOg+S7aHFz7oKgAJKCpVqmS9evWycePG2VlnnWVHH320zZs3z83XafrOnTu7bgPqglCtWrWsIjpr1iwbO3ZsmWe1j5hKOKEOABIBJI5smPg5w4cPd90R4pn7z+SXugAoPuqSULdu3azsLuRDCAAKSZe1IQABCEAAAtEmgAAg2vHHewhAoPgIIAAovphgEQQgAAEIFJYAAoDC8mV1CISRAAKAMEYNmyEAAQhAIBABBACBcPEwBCAAAQhAAAIBCCAACACLRyEAAQiUAwEEAOUAmS0gAAEIQKCoCCAAKKpwYAwEioIAAoCiCANGQAACEIBAIQkgACgkXdaGAAQgAAEIRJtAzw572tl99os2BLyHAAQgUEQEEAAUUTAwBQIQgAAEyoUAAoBywcwmEAgVAQQAoQoXxkIAAhCAQC4EEADkQo05EIAABCAAAQhkQ+Cyoe2tbfPa2TzKMxCAAAQgUA4EEACUA2S2gAAEIACBoiKAAKCowoExECgKAggAiiIMGAEBCEAAAoUkgACgkHRZGwIQgAAEIBBdAkOObmEnH94sugDwHAIQgEAREkAAUIRBwSQIQAACECgoAQQABcXL4hAIJQEEAKEMG0ZDAAIQgEAQAkte+n/t2j/da032amLHHXdckKk8CwEIQAACEAgtgY3/+7+2adMmq12rlu22226h9aMYDa9RbVdr16KONaoD12KMDzZBAALRJoAAINrxx3sIQAACUSSAACCKUcdnCKQngACADIEABCAAgZInsGrVKhs6dKh16tTJZs+eXfL+4iAEIAABCEBABP71r3/Zl19+ac2bN7c6deoABQIQgAAEIBAJAggAIhFmnIQABCAAgTgCCABIBwhAIJEAAgByAgIQgAAESp4AAoCSDzEOQgACEIBAEgIIAEgLCEAAAhCIIgEEAFGMOj5DAAIQiDYBBADRjj/eQyAZAQQA5AUEIAABCJQ8AQQAJR9iHIQABCAAAQQA5AAEIAABCEDAEUAAQCJAAAIQgEDUCCAAiFrE8RcCmQkgAMjMiCcgAAEIQCDkBBAAhDyAmA8BCEAAAjkRoANATtiYBAEIQAACISeAACDkAcR8CEAAAhAITAABQGBkTIBAyRNAAFDyIcZBCEAAAhBAAEAOQAACEIBAFAkgAIhi1PEZAhCAAAQQAJADEIAABCAQNQIIAKIWcfyFQGYCCAAyM+IJCEAAAhAIOQEEACEPIOZDAAIQgEBOBBAA5ISNSRCAAAQgEHICCABCHkDMhwAEIACBwAQQAARGxgQIlDwBBAAlH2IchAAEIAABBADkAAQgAAEIRJEAAoAoRh2fIQABCEAAAQA5AAEIQAACUSOAACBqEcdfCGQmgAAgMyOegAAEIACBkBNAABDyAGI+BCAAAQjkRAABQE7YmAQBCEAAAiEngAAg5AHEfAhAAAIQCEwAAUBgZEyAQMkTQABQ8iHGQQhAAAIQQABADkAAAhCAQBQJIACIYtTxGQIQgAAEEACQAxCAAAQgEDUCCACiFnH8hUBmAggAMjPiCQhAAAIQCDkBBAAhDyDmQwACEIBATgQQAOSEjUkQgAAEIBByAggAQh5AzIcABCAAgcAEEAAERsYECJQ8AQQAJR9iHIQABCAAAQQA5AAEIAABCESRAAKAKEYdnyEAAQhAAAEAOQABCEAAAlEjgAAgahHHXwhkJoAAIDMjnignAp999pl1797ddtttN1u6dKnVqVOnnHZmGwhAoNQJLF3xjs1Z+lVSN3euXKnU3cc/CEAgjsC2n7Yn5VFn91/ZIfvWs0FHNrPa1X8FMwiUBAEEACURRpyAAAQgAIGABBAABATG4xCAAAQgEHoCCABCH0IcgEDeCSAAyDvSil1w06ZNNmDAAFuzZo2tWLHCGjZsWLEGmdnWrVvtm2++sdq1a9suu+yS1J6ff/7Zpk2bZldffbUtXLjQBg4cWK52r1271jp37mzNmze3RYsWWbVq1cp1/2LZLJtYJbP1p59+svXr11uNGjWsSpUqxeJOGTuWL19u5557rr3//vsuD2+77TYbOnRo0di6YcMGZ0utWrWKxqZSMiSdAKCU/MQXCEBgxwnsVa+q/XH4IVZl18o7vhgrQKCCCSAAqOAAsD0EIAABCFQIAQQAFYKdTSEAAQhAoAIJIACoQPhsDYEiJYAAIENgRo0aZbfcckuZp1Q87NGjh1133XXWqlWrogrtd999Z3379nUCgFdffdUaNWpU4fYNHz7cFVtHjx5ts2bNSmqPirJHHXWUnXDCCTZ37tyUQoFCOfOf//zHOnbs6AQAjz/+uFWvXr1QWxX1utnEKpkDM2bMsPHjx9txxx1nDz30UNGJAPQ+HH744fbvf//b+vTpY5UrV7ajjz7azjvvvKKIh/5yQvbpu+Wll16yAw44oCjsKiUjEACUUjTxBQKFJ3DaMS3tpK5NC78RO0CgwAQQABQYMMtDAAIQgEBREkAAUJRhwSgIQAACECggAQQABYTL0hAIKQEEABkCd8YZZ9iCBQvcqfr69eubTjq//PLL9sEHH7hi3ZNPPmndunUrmvAXowBg0qRJdv3117v/qUicbOjnYvnMM8/YXnvtVe48EQD8F3k2sUoWnDvuuMOGDRtmI0aMcIKZnXbayT3mhQGKbe/evcs9rn7DxYsXO3HCxIkT7ZprronZV2EGJWy8evVqJ0jQ9RcvvvhiUQh3ioVNvuxAAJAvkqwDgWgQaN+yjl0ypF00nMXLkiaAAKCkw4tzEIAABCCQggACAFIDAhCAAASiRgABQNQijr8QyEwAAUAGRhIAPPjgg/bCCy9Yhw4d3NNqV69itoqlRx55ZFGdGC9GAUDmNKz4JxAAFCYG1157rU2ePNkeffRR69evX2E2yWJVb8fdd99tQ4YMyWIGj5QaAQQApRZR/IFAYQkcsHdN+39+999/72NAIMwEEACEOXrYDgEIQAACuRJAAJArOeZBAAIQgEBYCSAACGvksBsChSOAACAD22QCAE357LPPXMt43xGgRYsWhYtSgJURAASAFfcoAoDcuGWaVWwCgIoWImTixeeFI4AAoHBsWRkCpUgAAUApRjWaPiEAiGbc8RoCEIBA1AkgAIh6BuA/BCAAgegRQAAQvZjjMQQyEUAAkIFQKgGALxir4J54Z/fKlSttwoQJ9tRTT9n27dutcePG7hS07ldXi+/4oS/mq666yv785z/bhg0b3LUCPXr0sOuuu85atWoVe1Rrqn35008/bVu3bk35XDoBwA8//GDz5s1zLdA///xzq1SpkvXq1ct1M4jfS5uqy4FakavLwauvvursaNq0qWvhH+9HsjU7depkV199tbvTXK3gU7WBl3hC98Vffvnl9v7777s9GjRoYL/73e/soosusho1asT8X7t2rXXu3Nm1Sdd606ZNs5tuusmxOOSQQ1zb+fbt22fKd/e5rnC44IILnF9iIH/GjBnjWsQ3b978Fx0dJPa47LLLbP78+W6/WrVq2VlnnfULG5NtHm/31KlT7fTTT3dcxeixxx6zunXrOhGJOMgnXS2hIXGJiueeYfzaifafe+65Lr+0tsaiRYusWrVqtmnTJnd1xZo1a2zFihXWsGHDX/CUv/55fZgsVrJv4cKFjpnyRqN169Y2a9YsO+aYY9yffYv96dOn27hx42zp0qUuj5VHiSP+OgCfP5r3ySefpMwzfZCNHYl7/fWvf7UjjjjCvv/++zIfSbAjJhrKq0QO+rn+wkD8TznlFPfeaOSah4nfCYl57tdNZofPv3vvvdfFVDmb+I555xS/Sy+91JYvX27ffPONy2u9W/re0bus75DE7yDlnL4T7rnnnlh+jxw50i6++GKXR6UyEACUSiTxAwLlQwABQPlwZpfCE0AAUHjG7AABCEAAAsVHAAFA8cUEiyAAAQhAoLAEEAAUli+rQyCMBBAAZIhaKgHAK6+8YkcddZQrOi9ZssRq1qzpVlIhVwVD3WOvYrkKvCoc62573Y8+d+5cV7zXUGGvT58+9s4777iCqgqRugtcxbtjjz02Vph9+OGHbdCgQa44pysH9t13X3vjjTfs7bffdmtpT99ePZUAYOPGjTZw4EB79tlnbejQoa7Y/dFHH7nivwqK8uHQQw+N0bjxxhvt/PPPd+uriFy1alVX5F23bp35Aq72kq/6+d57723dunWzr776yhXQmzVrFis6JzsFLl9UnLz55ptdQVL2V6lSJbZHmzZt7IknnnAcNbzgonbt2vbtt9+6P2uOCtISYNSrV8+ef/55x5FiUoIAACAASURBVDHd0AnwE044wQkzxF4FThXiJVTYvHmzK/jK/urVq7tlXn/9devZs6d7XqKOffbZx/m/YMECFyOx97FPtq+3u1GjRvb111/bjz/+aF27djXFQ3khkYMK+Lfeeqt1797dlG/r1683FcSVHyq8K25+pLJf/m/bts3lhrc/nRgkVceDZLFSjM4++2wnvjjzzDMdp/vuu8+JR5TjGmLYv39/V0hWofkf//iHzZw50+WAivDyTTmhGI8dO9ZatmzpGCivJZSpX7++9e7d262ttSQM0J/lv49FNnYkxuDjjz+2G264wYk+4u3Yc889ne3KJYktkgk/vHjgpJNOcrHKNQ/lj2KonFfOSYihd1yMvGAiVTzefPNNx0HvVbt27ZzYxX9HyB75dt5558XcVvwkNFFuSizUtm1b07v0P//zP6Z/CRR7zVG+a/jvFr0HEmzEv4OjRo2y2bNn28477xzG322/sBkBQEmEEScgUG4EEACUG2o2KjABBAAFBszyEIAABCBQlAQQABRlWDAKAhCAAAQKSAABQAHhsjQEQkoAAUCGwCUKAHQK+a233nJFdBXi4gu0OsUrUYCeUcFfJ+Y1VPjTiXEVEVWUU6FcQyd1dbJcp7evvPJKq1y5svu5Cr86na6iof5Zp6xVAFRBXCIBDZ2s1t6nnnqqKwp6EUKqou+cOXNs9OjR7lS5Ctm+APjaa6+59WW3itkqAOrEuArhKnovW7bM9t9/f7en/FKxVn9WAVdF4MGDBzs7VRD3J4v1y0ZFaBXa9bNkRWUVHlVY1b4PPvig1alTx+2hwq/svO222+ySSy5xjDR8gfTTTz91tsn3PfbYw3HQyXnxi38+WVhVcFYxX+KJ+Lh98cUXTsigk/kSWPgCumyRD2IUL5DQnip0X3jhhU7AoNPSqUa83ckEA+IpMYa6EMSLQ1S41vOKh4rFKvAHtT8fAgDfReDvf/+7y0kvyEj0N1EA4D9PdwWA/0yiAhWaff5IKKHceO6550yn3iUSyNaOVHFIZUe6qx/SCQCyzUMfM31nSCjjOyb4Dhu77767ExEls8PHT3n5l7/8xeWof28lrPACFn0uAYOG91OiHr1D+v7SHIl91AlBP49/XuKTJk2aOGGA5y9RjezU/uliHrbfeQgAwhYx7IVAxRJAAFCx/Nk9fwQQAOSPJStBAAIQgEB4CCAACE+ssBQCEIAABPJDAAFAfjiyCgRKiQACgAzRVAHtrrvu+sVTOrGsomV8UU6ns3Va3p+Cjp/kW6JPmTLFtfxXe26duFWBX6eT1ZI82fBFdhXqtJ8vAOpZX6DWqX4VS3WyPFnR1/9MRWXtpdPPfujEtQr4f/vb32J2qBX4aaed5grcsjXZ0GlzFWbVPt7vnQplYvFVcyWguP/++91pep0kjx/vvfeeK/LrtL0EEzr17wukOo0sf3Wa3A8V9FW4P/nkk2MntZPZ4gu6WvuRRx4p0wr9ww8/tC5durirELwAwD+vGN9+++1l2K9atcrx1ql4xSjVKWlvt34BS0wRf02BisDDhg1zYoQXXnjBOnToUMZsdUj405/+FOMb1P58CgC0t+KsU+jJRlABgC+Mq/28CtIHHnhgmWW9MOLEE090fNU5Qe9WJjuyzUH/XK4CgGzzUN0plCOyPZs8ie9E4LuMaH5ivip3JJSRaOTuu++2IUOGOJf8u6YrOCQs8t8Xel7vtDoBJMu1RG6pOp+Uxy8/fSfqHc/3WPnRv+zFT3axBvscku+lWQ8CEChBAggASjCoEXUJAUBEA4/bEIAABCJOAAFAxBMA9yEAAQhEkAACgAgGHZchkIEAAoAMgFQI0+l2FfBU9Pet93UKXqfYDzjggNgKKrrp7nrds61T+fFD7b7Vmlsn9tUJwBeQDzrooF/cOR8/T+tpXZ3OVzE0cfjPfREwWdFXBTW1OVcrddmgU+XxQ3e5q7DqC4MqPEtsIEGDv1ogcV91JFDR3Z8SVov7VCNRAODFDyq+JjthnEwckU2hVveix99nn2iPL1InEzYkW1/xlThCMVMngPghGxVntViPvzIgcc90dqv9vE7/S/Bw3XXXOaFD/FDRVye/fRyC2p8PAYDsUW5JsKHrCpRvOrGvqy3iR1ABwD//+U8nuPBXKugkfPzwn6vjgBeBZGNHtjnon8smr5JdAZDuyoD4PLzllltMrfSTiYLibU1mhxfiSISjnE0cyYQ66ToueDGTv8Ijfr0NGza4K0X0Xmskfidk+JrM68d6n1J97+zoRnWbtrGuw27Y0WWYDwEIRIAAAoAIBDkiLiIAiEigcRMCEIAABMoQQABAQkAAAhCAQNQIIACIWsTxFwKZCSAAyMAo8SSsTtLqNPiIESNcK38Vif0d5am6BcRvMW7cOHfvtz/NLaFAugKyXzNVMd4X/HyBMVnR1+/1/fffp/S2QYMGTgCw3377ubbh6nqQTgDgC5ZaUEX8IAKATHO9DxJbeFFCNoXaTCxnzJjh7n1PVoxNtr5nmy5Fjj/+eNemPlFU4eekszv+eoBUe6hlu05D66qEoPbnSwCgnFeeK3fV+l5DVxaIj7+6IagAIFP+J8uRbOxIxTHfVwCkEwDE52Hi+5nKvnT5l0o84Jmffvrpsc4X2QgA4t9rXX+h910ii8RRtWrVrLoFZP41E+yJlStXuu/YfI9PPl9nq/+3ljU/dEC+l2Y9CECgBAkgACjBoEbUJQQAEQ08bkMAAhCIOAEEABFPANyHAAQgEEECCAAiGHRchkAGAggAMgBK1grbt95X0Sy+hb0/jZ+ucO6303+MqBX9b37zm7QCABVadZd3qjUTOwQkK/r609Qq7qcTG3jbMu2p59auXWudO3c2tfMPKgDINDdZh4B8CACCnqD3J6wznd5Ol0Lp7PZ+fvnllxkZao+g9udLAOD9++mnn+zdd991QgBdB9C3b193fYHujg8qAMiU/+k6BKSzI1UsKkoAkE60EW9rsjzJNDdZh4AgAgB9j+l6C32HXXnllXbOOedYzZo1nVkVeQVAoX5rL13xjs1Z+t8OBwwIQAACmQggAMhEiM/DQgABQFgihZ0QgAAEIJBPAggA8kmTtSAAAQhAIAwEEACEIUrYCIHyJYAAIAPvVIUw3ec9ePBgGzRokLsiQHeCJ2vJnWp530L/66+/tpdfftlatGiR9FHfQjxZ23ovRNAd6v6kfLKib7KW+uncTrenn7d582bXHl8iCBWDu3btmnLJxKJkprlqiS9xRHx7/XwIAPx97D169HBXKsSf2v/www9dS/pWrVrFRBLZ3t+ejmU6uyWeUP7o2oJMDLVHUPt9Lvztb38z5Yh4+pHMX32WroDs565fv966d+9u+n8v/ggqAMiU/0899ZS7HkHvn06D+7vs41knsyNVLDIJAPT+rlixwho2bBhbQjFRrvhrO/RB0DxcunSpW0PXd+g7Q/skG8nWTTdX3RBGjx5tc+fOdfnTv39/t2wQAYC/hkQ5LxFA/DUMCADK9xcxu0EAAsVHAAFA8cUEi3IjgAAgN27MggAEIACBcBNAABDu+GE9BCAAAQgEJ4AAIDgzZkCg1AkgAMgQ4VSFMJ1iV1t2tdBWcfXAAw+0NWvWuML1li1b7JlnnilTcN26dasrlrdu3dqaNWtm8QW8K664wqZMmWKVK1d21nz22WeuoK/TuR988IHbR8XiJUuW2KGHHuqeib+KoE+fPrGT2KlOfV966aV22WWX2fnnn++KhLvsskvMc9mt+7/9Pfe+AK/27irE/vrXv3bP6uS1Ogjsu+++dsABB9icOXNcEVKM/vSnP7mT4Br6ZaMC+8knn+yuR0hWlLz55pvt7LPPtmOPPdY9608eb9q0yd0xf//997s1dX+6RtDCa7Kw+pjpdLmKq4qVxscff+xsffPNN+3II4+MCQA2btxoPXv2tLfeesu1wBdnP8Ri+fLlVr9+fTvooINSZlE6uzXJC0m0tnyuVq1abC0VuGXngAEDnFghqP1aaMyYMTZ79my7+uqrbfLkya6QrpxVbilv4/3V84mxEivlzMyZM13eavjCu/j4onkqAUCqU+zKX7+urtNQIdvnpOzT1Qq6AkL5J7FBtnakCkSqwrgXoyxevNhd5fDb3/7WLaHiuDocaN/4FvtB89DHTFcn6P2XyMS/v+IvQYA6aSRbV50hjjnmGGeLOi1IcOOH1tL7qqsIli1bZrrCI1n84nkkXu3hBQASH2m92rVrl/FdcfDCIn2gXJQoQ6IViTJku94Bxadfv3529913u+8AvS+yW++F8sK/2ylfknL6gA4A5QSabSBQIgQQAJRIIHHDEACQBBCAAAQgEEUCCACiGHV8hgAEIBBtAggAoh1/vIdAMgIIADLkRbqTsL6ofskll5j+WePGG290hU0NFVdVLFchTydsVfSMP+n9ySefuOKZTmO3a9fOdHf4Rx995IpqKk6r2K6C8PXXX2+TJk0y3QevNffZZx9XHFXRvkmTJvbEE0/EitCpBAASFajI/M4777iide/evV0BT90HJDJQcdGfUJadfk8V9FTcUwFaBcDPP/88dh2BCsCapzvqW7Zs6WxTcVi+NmrUKHY6PFnxNX5urVq13Clp7aFC7Lp161xBXkVGCQg0ghZeU4XVCw/EUgVeDXGWgEPig7322qvMNQkqYMpHCTh8jGS7CqYbNmxwRc8hQ4akzKJMAgDFS8V4+e1Zq2CqIqoECQcffHCZ4mwq+1UI1l7x98/LKF+Mla2Kj064y6d69eo5UYnyM/5aiMRYKZ4q5koUIl6KlY/R1KlT7fLLL3eiglQCgFdeecUJWJRTEjKoEK45ElbE53/jxo2tW7dupoK81lJ3i4kTJ9pVV13l8jRbO1IFIt3JeF2v4cUv8TmhKzNk40knnWTz58/POQ8lcFGMNbS+2Pv3zl8vkSpP/Nzt27e7XGjfvr2tXr3afUdUrVrVCVPE0o8gHQCU08rdBx54wH0P6bvutddeM+WYckP5GC8A8GvHi0Z83Pfee+9fdIOI/1kx/PpFAFAMUcAGCISHAAKA8MQKS9MTQABAhkAAAhCAQBQJIACIYtTxGQIQgEC0CSAAiHb88R4CyQggAMiQF8OHD3enbxNbqGva+++/74qbKl7qFG7dunVdoVPPqmW/ip8q3OlkswrcF198sTvBH9/OXIX5CRMmuFPwKsip4K8i4bRp01w7eg2/pkQAarmuoULssGHDXOcAFRT9UBFbhVad6k9saa5fAiqo3nnnnU6UoNG0aVN397dO2teoUSO2jk64y2+tryKohroX6Nnf//73ZU77y9Z58+a5Arp8VcFY/kvEIF/9KXAJAyQ88ENFXs1TEVTCAg0VXS+66CJ3yji+S4FOUuuktArdankef1Le3yev09UPPvhgmc8SwyuW8kv32GtPFTl1Sl6iDV/IT1x/5cqVrhitor9iJPFAp06dHJtevXrFOjckS6V0didymD59eoy1TnSfdtppdsEFFzgxhR+J9isPzjvvPBs6dKgdffTRjk98QV/zVCw+99xzXb7KX3VtGDt2rDvZrhHvb7JYKUfHjx/v2CqflTOya+TIkbEYSRSg0+HyQWzj7VVBWfkgEYLmaj9/HYHPyT//+c/uc42OHTuaRDUqbCe+K5nsSPU6p8pB/37F54QEMnpXJXxRhwpxVZ5q5JKHXvgj2yXa8e+dCu76md67dOsq//QdoW4I/vtEuSoBhoQ38SOdn/ouu+2225yAQ3mrIf56f2+66SaX2/ouU6cI/VwF//jvPXU10Tztna4DgL6jxK1Dhw50AEiVkPwcAhAoegIIAIo+RBiYJQEEAFmC4jEIQAACECgpAggASiqcOAMBCEAAAlkQQACQBSQegUDECCAAiFjAcbc0CWTqNFCaXuMVBLInQAeA7FnxJAQgYHZQs9p2xentQQGB0BNAABD6EOIABCAAAQjkQAABQA7QmAIBCEAAAqEmgAAg1OHDeAgUhAACgIJgZVEIlC8BBADly5vdwkcAAUD4YobFEKhIAid2aWqnH1u2y0pF2sPeEMiVAAKAXMkxDwIQgAAEwkwAAUCYo4ftEIAABCCQCwEEALlQYw4ESpsAAoDSji/eRYQAAoCIBBo3cyaAACBndEyEQOQI/GqXyjZz1KG2R+3dIuc7DpceAQQApRdTPIIABCAAgcwEEABkZsQTEIAABCBQWgQQAJRWPPEGAvkggAAgHxRZAwIVTCDdHfIVbBrbQ6AoCCAAKIowYAQEip5Aq71r2WnHtDD9PwMCpUAAAUApRBEfIAABCEAgKAEEAEGJ8TwEIAABCISdAAKAsEcQ+yGQfwIIAPLPlBUhAAEIQKDICPzt/33fzhk7wdq1a2dTp04tMuswBwIQKAYC1Xfb2WpV27UYTMEGCOSNAAKAvKFkIQhAAAIQCBEBBAAhChamQgACEIBAXgggAMgLRhaBQEkRQABQUuHEGQhAAAIQSEZg1apVNnToUOvUqZPNnj0bSBCAAAQgAIFIEEAAEIkw4yQEIAABCCQQQABASkAAAhCAQNQIIACIWsTxFwKZCSAAyMyIJyAAAQhAIOQEEACEPICYDwEIQAACORFAAJATNiZBAAIQgEDICSAACHkAMR8CEIAABAITQAAQGBkTIFDyBBAAlHyIcRACEIAABBAAkAMQgAAEIBBFAggAohh1fIYABCAAAQQA5AAEIAABCESNAAKAqEUcfyGQmQACgMyMeAICEIAABEJOAAFAyAOI+RCAAAQgkBMBBAA5YWMSBCAAAQiEnAACgJAHEPMhAAEIQCAwAQQAgZExAQIlTwABQMmHGAchAAEIQAABADkAAQhAAAJRJIAAIIpRx2cIQAACEEAAQA5AAAIQgEDUCCAAiFrE8RcCmQkgAMjMiCcgAAEIQCDkBBAAhDyAmA8BCEAAAjkRQACQEzYmQQACEIBAyAkgAAh5ADEfAhCAAAQCE0AAEBgZEyBQ8gQQAJR8iHEQAhCAAAQQAJADEIAABCAQRQIIAKIYdXyGAAQgAAEEAOQABCAAAQhEjQACgKhFHH8hkJkAAoDMjHgCAhCAAARCTgABQMgDiPkQgAAEIJATAQQAOWFjEgQgAAEIhJwAAoCQBxDzIQABCEAgMAEEAIGRMQECJU8AAUDJhxgHIQABCEAAAQA5AAEIQAACUSSAACCKUcdnCEAAAhBAAEAOQAACEIBA1AggAIhaxPEXApkJIADIzIgnIAABCEAg5AQQAIQ8gJgPAQhAAAI5EUAAkBM2JkEAAhCAQMgJIAAIeQAxHwIQgAAEAhNAABAYGRMgUPIEEACUfIhxEAIQgAAEEACQAxCAAAQgEEUCCACiGHV8hgAEIAABBADkAAQgAAEIRI0AAoCoRRx/IZCZAAKAzIzK7QkVqI455hg77LDDbOHChbbrrruW295sVLwEtm3bZqNHj7Z58+bZsmXL7PDDDy9eY7EMAkVKAAFAkQYGsyAAAQhAoKAEEAAUFC+LQwACEIBAkRJAAFCkgcEsCEAAAhAoGAEEAAVDy8IQCC0BBABFEjoVeUeNGmX33nuvK/JKBODHpk2bbMCAAbZmzRpbsWKFNWzY0H20detW++abb6x27dq2yy67ZO3JTz/9ZOvXr7caNWpYlSpVsp5X3g/qP9hU7D7llFNc8TvXsXr1ajvjjDPs1VdftUqVKtntt9/u/pyPsSMss5374osvWrdu3ZzNc+fODRTrfPg4fPhwJ0iRHW3bts3HkjmvMWPGDBs/frw9+eST1rt3b7fO4sWL7bjjjrPp06fbuHHjcl472cR85WAQo3aU99q1a61z587WvHlzW7RokVWrVi3I9iX77LJX3rHL/niztWzR0gYPHlyyfuJYaRJoWHs3a9O8dmk6h1cQgEBBCSAAKCheFocABCAAgSIlgACgSAODWRCAAAQgUDACCAAKhpaFIRBaAggAMoTu559/tpEjR9qtt95qrVu3dsX5Bg0a5D3gvsh76aWX2uTJk22nnXaK7fHdd99Z3759nQBARexGjRq5z1QovO2229zp8FmzZmVtky+iqmj60EMPFa0I4K9//asdccQRdtJJJ9n8+fOz9i/+wY0bN1rPnj3ttddes169ejnRQ/fu3a1///6u28K6devshRdesP322y+n9XeEZTZzf/jhByeA+OCDD+yZZ56xpk2b5mTnjkyS8ODBBx90nDp06LAjS+3w3Guvvda9H48++qj169fPrffYY4+5eF5zzTU2adKkHd4jfoF85GBQg3aU93/+8x/r2LGjEwA8/vjjVr169aAmlOTzS1e8Y3OWflWSvuFUNAg0qV/Nzu27v+3fpGY0HMZLCEAgLwQQAOQFI4tAAAIQgEDICCAACFnAMBcCEIAABHaYAAKAHUbIAhAoOQIIADKE9N///rd16dLFPvnkE1eU18ljFZLzObZs2WKnnnqqbdiwwRXka9Ys+5f7qQQAKnZef/317n86FZ3tuOOOO2zYsGE2YsQIu+WWW8qIDbJdozyey0fx1Z/gPvbYY90pdt8pQUVSdRf49ttvd0gAsCMss5n7/PPPW58+fVxnCBW5K2LsaEFaNic7uZ+LLwgAMlNDAJCcEQKAzLnDE8VPYI/au9nNozsVv6FYCAEIFA0BBABFEwoMgQAEIACBciSAAKAcYbMVBCAAAQgUBQEEAEURBoyAQFERQACQIRz33XefK84PGTLE7rnnHteGXS3k40/oFzqiqQQAhd63otfPhwDAnw6/8MIL7aqrrqpol0K5fz4EAMkK97nAQACQmRoCgOSMEABkzh2eCAeBKaccZIftXz8cxmIlBCBQ4QQQAFR4CDAAAhCAAAQqgAACgAqAzpYQgAAEIFChBBAAVCh+NodAURJAAJAmLNu2bbOhQ4e6u88ffvhh+/3vf29qKa8/q712eQ0EALlfAVDI9vDlFf+K3gcBwI5dQxE0fjvKGwFAcuIIAIJmIs8XK4Ghx7a0gV3K/zqYYuWBXRCAQHoCCADIEAhAAAIQiCIBBABRjDo+QwACEIg2AQQA0Y4/3kMgGQEEAGny4p///Kdr/3/UUUfZggUL7JJLLrGrr77atWMfNGhQmZlr1661zp0729FHH+3anU+bNs1uuukm27p1qx1yyCGu1X779u3LzPnpp5/sqaeesiuvvNJeffVV95nuotdJ9RNPPDHWZSCVACBZW3WtqVb3F1xwgX3++eduzdatW9usWbPcnfcaixcvtuOOO86mT59u48aNi9m0cuVKGzVqlBM4aDRo0MDGjBnj7lXfeeedf0Fq9erVjk/jxo1t2bJlVrdu3TLP3HbbbTZ8+HC39+jRo1OS/vnnn53A4qKLLnJ33e+2225uz27dulmPHj3spJN+KQCQrRMmTHD8tm/f7mzQ3fDaT/N9EfTTTz9N++a3aNHCVqxYYQ0bNnTPiemll15qy5cvt2+++cb5//7778dsmjhxovtnP1KxlE/iKD98bJs2bequavA2ppqrteWf9nr66addDunqArG47rrrrFWrVrH9N23aZAMGDHB/vv/++113CuWorpNo2bKlzZ49211ZkU3Hii+++MIuvvhimz9/fpm8vfHGG+3BBx90VyV06NAhtvcPP/xg8+bNs2uuucblWqVKldxeupLC27h06VJnt3gkDl2n0bt3b/djxV3rqMuG/K1Vq5aNHDnS2VOtWrXY1CAdAGTfAw884HhofY2OHTvaH//4R5e38SNoDmb77qZLvkLw1n5BBQDZsk/7IoXgQwQAIQgSJmZFAAFAVph4CAIQ+P8JIAAgFSAAAQhAIIoEEABEMer4DAEIQCDaBBAARDv+eA+BZAQQAKTJCxXtVRD3Bf+XXnrJFfhVcNXVAPFFcV90q127trtXXn/u16+fK4xqXr169Uz3uasYr6Eip4rL2mPfffd1BcmvvvrKHn/8cff5I488ErvzPZUAIFkx9Oabb7azzz7b2XnmmWfa5s2bna0qzKr4rJHsVLyK3BI6yKcpU6a44r/slR8qylavXv0XpLT2wIEDnaBAhWoV7P3wn2mNxMJx4kISIkiwoCK32G7ZssVxUKH9+++/d10YVJT246GHHrJTTjnF9tprL+eThAf6/JlnnrERI0bY3LlzTYVxFZT/9re/uZ+rcP2b3/wmtob4a4+qVau6An2jRo3cZ2I6depUO/bYY51Pbdu2tTZt2tj//M//mH6Jjh071m644YZYQT1VhwEVzc8///yYT9pHnNatW2e+8J1qrsQQEpjIxiOPPNLlxxtvvGFvv/22W0/+K7c0fG589tlnrlD+3nvvWd++fU0F6ieeeMIV5SWS6N69e9pvQM3XM3//+99djh522GFOBLFmzRqrUqWKmxsfR3XCUOyfffZZFx8JSj766CNX/NeeS5YssUMPPdT+8Y9/2MyZM53IQlc6aI9mzZq5NcVSIgXvr+yXWECfeVZ6/yRi8O9atgIA2SeG8v3ggw924hsJVuSTxAUSrMQLcoLkYJB3NxX0QvHWfkEEAEHYh/1XKAKAsEcQ+z0BBADkAgQgEIQAAoAgtHgWAhCAAARKhQACgFKJJH5AAAIQgEC2BBAAZEuK5yAQHQIIAFLEWqeHTzjhBFdQ9S3/dSJcBUoV715++WXT6XE/4k+cH3744e4U/h577OFOPqsbgE75q4OATpdrqGPAkCFDTHfTq1jvT2irKN2/f38bPHiw3X333e7n2QoA/GlwFXFV1FaBPNlIVnj23QRUXFb3gWyHxAWy9dxzz3WFWu/HqlWrrGvXrnbQQQe5QnsyAYH2UIFZvGS7Lxrr55qvQra6MJx++ukxAYC4SaigArcK+zpVr6Gi7FlnneWeixcjpCqyZ2KqIrY6GKgdu3xScfuII45wxe34KyCSre99UmcCFZr3339/Z6M/Na4/q/CdbK7+kladGiQGUQFfXSU0lEfKqVNPPdV1lBCrmjVrxnJDhW3lo1gfcMABbo7yR8V5FcLVwSJZiqS4TQAAIABJREFUFwcfZ+XlZZddFhNQSGggpupGoZ9LwBAvAJgzZ47r6qCCvDox+Li/9tprzn7FSLnkxQPJCvd+b+VOkyZNnCDAd1eQcEbrKE7xuZytAED/sS8Bhuz03QjEUN0ozjvvPOeX3r1cczDbdzfVe1RI3kEEAEHYZ/udUKzPIQAo1shgV1ACCACCEuN5CESbAAKAaMcf7yEAAQhElQACgKhGHr8hAAEIRJcAAoDoxh7PIZCKAAKAFGRU+FdhWifn44unalOvluI6aa8W5X74opuKrDoVrVPOfuj0tk5yn3zyyWVOsifbOlnxLlOx+tFHH3Unwr0AQCetn3vuOWvXrl1S79IJAHRyXZ0JsmkZr8V9sXv33Xd3HQN8K33fPUGigD/84Q8p30DZrlP/iQICTZAPElyo6O07APjndbpf7fXjh283rw4GKvBq5CoAUIx1pYDnoOLxaaed5joBxBfCk62vjgl6VgVmb0cyAMnmphJUaL4XpSi/xEYCC58byjGJDXRy3w8JVdTyfp999kkrwvBr6D+QJW448MADY2tIBKBuCxJVeL/98x9//LETwuy5556x533nB3VeiBfJpBMApEoOiS8Srx7IVgCQak29GxJyxF8rETQHU62dbeG90LyztSPdr8Vk7Mvr1+jrr7/uRCf5Hl9987/2daU9rXWPs/K9NOtBoFwJIAAoV9xsBoHQE0AAEPoQ4gAEIAABCORAAAFADtCYAgEIQAACoSaAACDU4cN4CBSEAAKAFFj9CWff/t8/9sorr7jTzTq1rzb9/sRyuqKbLzp26tTJFi1aVOZOc50K19y33nrLfvzxR3fvvO5+V+t5f3I+WwGAbPSnvmvUqGESK+gaALXIjx/JCs/+hLts0alxFb91kjyTEECF8WHDhrkCvVrbSzDhi8Bq+55YUE7E7Qu6slunquNHsmKtCvPyS4x0Ej5+qN282vfHCwZyFQB4UUX8+iqK3nXXXbEW/vos2foSUEj4kGyNTHHwApNUnRj8555XqtzQPvGiFMXCizMSY+Cf07UPKvTrGotEv+ML8V5YoK4O4u1P+fs5OmWv2MULJbIRAGzYsMFdc6DuBxrZrpMqxlpDAgYJFXTFxbZt29yVBIk5EjQHvZ/ZvLvJvl4KzTsXAUA27AvyGyjJovre81dc5HvPuk3bWNdhN+R7WdaDQLkSQABQrrjZDAKhJ4AAIPQhxAEIQAACEMiBAAKAHKAxBQIQgAAEQk0AAUCow4fxECgIAQQASbD6oqpOMOuecxXT/dApexVD1RI9vridjQBABev4dvg6sa1iu9qdJw51DMhFAKCCvO71HjdunH366adu2eHDh7tW7XXq1HF/TlUw1R3pOq2v1voa6iBw++23l7krPVkW6p513QGvArme1xUEOp2u0+fxbeCTzZVtarWfrFieTADgi/Dp3gb5rjvd0/kaRFTh9/J7x9uajGWy55LZm8tcX6z2HRCyEQBob7XRb9SoUVJs+g9jdbv4zW9+k7RTQOJpcB+X77//PmUYJCaQAGC//fZzz6QTAHzxxRcudyQ+SByJVw9k2wFA74FEEurSoc4JiSP+WomgOai1sn13kwEqNO8gAoAg7AvyGyjJohIj6Lso3+ONdz+yh9/eYrvX3zvfS7MeBMqVAAKAcsXNZhAIPQEEAKEPIQ5AAAIQgEAOBBAA5ACNKRCAAAQgEGoCCABCHT6Mh0BBCCAASILVn/LfsmVLWujxbeiDCgB0IlmdBNRB4NZbb3X3neve9R25AiDeWJ1Ofvfdd50QQO3i+/bt6+6Q137pTkxrjbVr19r1119vN9xwgxMNqLV/69atU7LQiW0JFiSOkGhCwoVRo0a5Amziqf7ERYKevvYn4DOdrvf7FKIDQCYBQLqCcrz/yWzLNDexQ0A+BABBT6T/85//tC5durjifrygJd3LkkoAoOK8rhhQ94grr7zSzjnnHKtZs6ZbakeuAJCIRd0o2rRpY3fccYcddNBBVrlyZdeZIPEKgKA5GOTdTcak0LyzFQAEZV+Q30DluOjSFe/YnKX/7S7BgECYCSAACHP0sB0C5U8AAUD5M2dHCEAAAhCoeAIIACo+BlgAAQhAAALlSwABQPnyZjcIhIEAAoAkUbr00kvdHdSpCtgvvfSSuwKgQ4cOtmTJElewDCoAuOWWW1yRXHfE6654P/IlAPDrrV+/3rp37276f38KPJMAQHN1glrXAFx33XUZW9nrec9MHQDUISHxDvhUL8M999xjp512mo0ePdq1fI8fEi706NGjTEt//7yYiV2mURECAB/bTDYmsy3dXBVsTzjhBNd5wrfXz4cAQNdOiLMK+8ptXf3gh1roq0Cv0/l+T/+8rgKQ4KNFixaZwpCyA8CqVatct4hWrVo5EcDuu+8eW2tHBAD+GobEqxSSCQCC5mCQdzcZmELzzlYAEJR9xiAX+QMIAIo8QJiXNQEEAFmj4kEIQMDMEACQBhCAAAQgEEUCCACiGHV8hgAEIBBtAggAoh1/vIdAMgIIABKoZFPc3Lhxo/Xs2dPeeustdzq+U6dOOQsA4ovEKrrPnz/fzjzzTNeSPegVACrgnn/++TZz5kxr1qyZ88wLAGSzvwc+sfCsu9HPOussO/74493d2zvttFMZAYAKs7179077BvmuCU2aNHEs+vfvbwsWLLCdd9457bz33nvP+arOBCow77PPPu75N954w12/oL+0jG/XvmbNGve8ujPolHfbtm1j66tYrUK1uhV4/ytCAOB9UvcEXY/w61//2tmorgyK6b777uuK7Mls86fLFROJSw499FA3V7khccWIESOsT58+sW4O+RAAaG0JMObOnWtTp061yy+/3OWABAfqOKBOEImt+L3gQ/mmE/TqXuGHYvT22287sYIfM2bMsPHjx1t81wx95ovQEhEodrVr13ZT9HN1rVCLei880M+zvQLACwDiRTzKD4lGJO6Jz6mgOZhMpJHq3U2W/IXmHVQAkC37pUuXuqs+Bg0a5HJR7/by5cudwEjfG2Kt91jfi+pooq4LynHf0aGifwUjAKjoCLB/vgggAMgXSdaBQDQIIACIRpzxEgIQgAAEyhJAAEBGQAACEIBA1AggAIhaxPEXApkJIABIYORP9w8YMMDuu+++lAVsXwC95JJL3On3oB0APvroI9eKXO3z1QngsMMOc8V/Fdk09FlQAYCK/Sq8qaCp4mmtWrVs8eLFtm7dujKF3WSFZxVnVaRt166dHXLIIa4AryKu/llr1K1bN202+UK0CoIa9957rysUZhoqhnrRgoqHKiTqCgKtIwbvvPOOExOIjR833nijm6OhqwdUUP/yyy/dCXKtp84BOlWuURECANmgKxQmTZrkCqLyqUqVKi62n3/+eayjQjLb4udWqlTJ+SdRhI+HBBZPPPGEK65q5EMAoHW88ED5qBxQ63zFXUVziSy0f3whXqf/JURQfOrXr+8EIioIqyPABx984MQb8e+PF4jIP71bn376qRMaKF91TcQDDzzgCsk69f/aa6/ZzTffbBJBeGGIum1oZCsAUJeEbt26Oe4TJkywRo0a2Zw5c0x/CSAb4gUAQXMwyLubKv8LyTtbAYBimwt75aT/bvI5vPfee/+iw0j8zzJ9D5TH5wgAyoMye5QHAQQA5UGZPSBQOgQQAJROLPEEAhCAAASyJ4AAIHtWPAkBCEAAAqVBAAFAacQRLyCQTwIIABJo+kJ4pgK2L2jq9L+KYZs2bbLOnTtb8+bNbdGiRVatWrXYyvoPD51a173pao/vP1u5cqUr/qtYqdGxY0e7+OKLXfFY95X7dbS2iqY6We1P8et5f6o6/oS+CrPyQfts377dmjZtahdccIGNHDkydkpbhV2d5J0+fbqNGzfO7a3T3iqQXn311bZhwwZn4+DBg+2KK66wPfbYI6ucU9H27LPPdnuqELznnntmNU+FSLX/1x3w2lsF5WnTpjmfjzrqKHfdwrx582JrqWArZuqeoDjIT51AVxt78dOpeZ1g10jmq34ehKnfePjw4Xbbbbe5NXW/fLr1ddp/4cKFNmXKFPvkk0/cs+pMoDvuf//737vCdirbvH8SEOjaBg2JOYYNG+bWq1evXoxFKj/0gIQUyknlkoQtDRo0SBuP1atXm3z0+Sgf1U1C+S2Ri34e33FB/1KhE/V33nmnE2BoKPbyUXldo0aNMjFTfihmirGeU35rPa2jeN90001OcNC4cWN3/YR+roJ//L7Jcj4ZRy8EUScAFdslppA/ynd1u0jMqaA5mO27mw54oXj7uCf7Lkq0Jwh7ddwQQ4kG0nUAUM4ee+yx7ooUOgBk9RXIQxAIRAABQCBcPAyByBNAABD5FAAABCAAgUgSQAAQybDjNAQgAIFIE0AAEOnw4zwEkhJAAEBi5I2A2t1LWKAC8OzZs2NF+LxtwEIQgAAEciRAB4AcwTGt6AggACi6kGAQBIqaAAKAog4PxkEAAhCAQIEIIAAoEFiWhQAEIACBoiWAAKBoQ4NhEKgwAggAKgx9aW2sdu1Dhw61+++/37Xi9yfkS8tLvIEABMJKAAFAWCOH3YkEEACQExCAQBACCACC0OJZCEAAAhAoFQIIAEolkvgBAQhAAALZEkAAkC0pnoNAdAggAIhOrAvq6XvvveeuOdhvv/1syZIlVrNmzYLux+IQgAAEghBAABCEFs8WM4E/9NvfurVvXMwmYhsEIFBEBBAAFFEwMAUCEIAABMqNAAKAckPNRhCAAAQgUCQEEAAUSSAwAwJFRAABQBEFI8ymqOW/7lu/4oorbOrUqWF2BdshAIESJIAAoASDGlGXbh3b2erXrBJR73EbAhAISgABQFBiPA8BCEAAAqVAAAFAKUQRHyAAAQhAIAgBBABBaPEsBKJBAAFANOKMlxCAAAQiTQABQKTDXzLOn96tpZ3YuWnJ+IMjEIBA4QkgACg8Y3aAAAQgAIHiI4AAoPhigkUQgAAEIFBYAggACsuX1SEQRgIIAMIYNWyGAAQgAIFABOIFAG2a1w40l4chUFEEvv72R6tV/Ve2V92q1qV1AzuoGblbUbFgXwiElQACgLBGDrshAAEIQGBHCCAA2BF6zIUABCAAgTASQAAQxqhhMwQKSwABQGH5sjoEIAABCBQBgVWrVtnQoUOtU6dOpitLGBCAAAQgAIEoEEAAEIUo4yMEIAABCCQSQABATkAAAhCAQNQIIACIWsTxFwKZCSAAyMyIJyAAAQhAIOQEEACEPICYDwEIQAACORFAAJATNiZBAAIQgEDICSAACHkAMR8CEIAABAITQAAQGBkTIFDyBBAAlHyIcRACEIAABBAAkAMQgAAEIBBFAggAohh1fIYABCAAAQQA5AAEIAABCESNAAKAqEUcfyGQmQACgMyMeAICEIAABEJOAAFAyAOI+RCAAAQgkBMBBAA5YWMSBCAAAQiEnAACgJAHEPMhAAEIQCAwAQQAgZExAQIlTwABQMmHGAchAAEIQAABADkAAQhAAAJRJIAAIIpRx2cIQAACEEAAQA5AAAIQgEDUCCAAiFrE8RcCmQkgAMjMiCcgAAEIQCDkBBAAhDyAmA8BCEAAAjkRQACQEzYmQQACEIBAyAkgAAh5ADEfAhCAAAQCE0AAEBgZEyBQ8gQQAJR8iHEQAhCAAAQQAJADEIAABCAQRQIIAKIYdXyGAAQgAAEEAOQABCAAAQhEjQACgKhFHH8hkJkAAoDMjHgCAhCAAARCTgABQMgDiPkQgAAEIJATAQQAOWFjEgQgAAEIhJwAAoD/j707gbex3Ps//jOVKWOIBjYaDKFEyFiGyJDIqVDnFOVU9GQKlSh6RMhUKSqVckSlRIOTpKQ5TnFEpByVTD1SZv/X93r+93rW3tbea9hr7TV97tfrvM5h3+u+r+t9XWufzvl9r+tK8gGk+QgggAACYQsQAAibjA8gkPICBABSfojpIAIIIIAAAQDmAAIIIIBAOgoQAEjHUafPCCCAAAIEAJgDCCCAAALpJkAAIN1GnP4iEFyAAEBwI+5AAAEEEEhyAQIAST6ANB8BBBBAICIBAgARsfEhBBBAAIEkFyAAkOQDSPMRQAABBMIWIAAQNhkfQCDlBQgApPwQ00EE8lbg+PHjtnHjRtuwYYO1aNHCSpQo4Rrw8ccfW9GiRe3888/P2wbxNgTMjAAA0wABBBBAIB0FCACk46jTZwQQQAABAgDMAQQQQACBdBMgAJBuI05/EQguQAAguBF3IJD0AkePHrVdu3a5YnzhwoVj2p/XXnvNunbtaseOHbOqVava4sWL7bzzzrNevXpZkSJFbNasWTF9v//D9T/6mzVrZj169Ij4vZMmTbJBgwbZkiVLrH379rlu+969e90zSpUqletn8YDQBZatWmvTl+0M/QP//866GWXC/gwfQAABBBBAIFEEDhw8YIcOHXL/DFaoYKFEaRbtQAABBBBAIKYC+37fZ1qcUOKU/12QwIUAAqkrsGbL7pA6lz9/Pitd/CQrVewkK3PKyXbemSWt/UWnW9GTC4b0eW5CINEFCAAk+gjRPgTyXoAAQN6b80YEIhZQQbtVq1a2Z8+eTM8oXbq0tW3b1kaMGOFW2OfLly/Tz70idocOHWzhwoUxCwEcOHDAunXrZmXLljW9U4X3TZs2Wd++fd2fx40bZ7fcckvE/Q/3g59//rk1b97cunfvbnPmzAn34+7+hx56yIYNG2YKNnTq1CmiZ3gf8gIJhQoVsg8++MBq1KiRq+fx4dAFIg0AhP4G7kQAAQQQQAABBBBAAAEEEEAAAQQQSBaB00oXsVG96pn+nQuBZBcgAJDsI0j7EYi+AAGA6JvyRARiJuAVtMuXL29t2rRx7zl48KCtWLHCtm7d6v6sAvvkyZPdSi/vevrpp+3GG290hfiZM2eeEBCIVoP3799vXbp0MQUNBg4caLt373Yr/998800XBtC7S5YsGa3XBX1OogUAvv32Wxfg0NisXLnSKlasGLQP3g3R3okg5BenyI0EAFJkIOkGAggggAACCCCAAAIIIIAAAgggECWB5udXsIFda0XpaTwGgfgJEACInz1vRiBRBQgAJOrI0C4EAgjkVNBeu3at23p/8+bNdscdd7gQQNadANINNdECALnxj+ZOBLlpR7J+lgBAso4c7UYAAQQQQAABBBBAAAEEEEAAAQRiI3ByoQL2j+EtYvNwnopAHgoQAMhDbF6FQJIIEABIkoGimQhIIFhB+5NPPrF27drZH3/8Ye+99541btw4reGCeYWCkyiF90RpRyhmiXgPAYBEHBXahAACCCCAAAIIIIAAAggggAACCMRXYN6wFlb4pALxbQRvRyCXAgQAcgnIxxFIQQECACk4qHQpdQWCFbSPHz/uzqsfP368jRgxwsaOHeswli5d6rblnzhxotua37vWrVtn/fr1c9vR69LRAgMGDLC77rrLChYsmOm+IUOGuK38jx07ZpUqVXLv6dOnT6ajBrRN/ahRo9yRBHv27HHP+uabb9w9eubQoUMz3a8X/PnnnzZr1izXNu8Yg8qVK9ugQYNOeH52I6t+v/zyy3b33Xfbhg0bfO9r3bq1tW3b1rp3725z5szJ9HH1PZQ+hVN4D+b5yy+/WJMmTSwjI8MWLVpkxYoVc23atm2b6++CBQucr/7+hhtuML179erVrg/qY9ZryZIl1r59e/fXnuO4ceNs+/btlj9/frv88sttwoQJVrNmTd9HvTboKIIxY8Y4s2eeeca9t1mzZm4szj77bFu+fLlv/EqVKmX33HOP+3OhQoUyNUPeeufcuXPt8OHDpnt1DMW9997r618ifCMJACTCKNAGBBBAAAEEEEAAAQQQQAABBBBAILEECAAk1njQmsgECABE5sanEEhlAQIAqTy69C3lBIIFANThZcuWuYLxpZde6isyv/7669a5c2dXqFUhXpcK8y1btnSF/uHDh7viv3YN+Omnn1wxt3jx4u6+hQsXWo8ePeyMM85wReqyZcu6Yvo777xjffv2tRkzZviKwipYq1B82WWX2dtvv21169a1OnXq2Kuvvmr6h5CsRxP89ttvds0117hgQbly5Vwx+8CBA6b2qqCtP8+fP9/XluwGVOGBwYMHu3Z06dLFDh06ZIsXL3ZBAO2G0Lt370wBgHD7pLDDa6+9Zp06dcp2ToXiKdtGjRq5AIDaJ+MdO3a4sdqyZYsbGxXrP/30UxeieOWVV1z7p0yZYqtWrXI7QLRp08aqVKlihQsXdp7VqlUzOXbr1s3++c9/ur4q7LFp0yZX/FcQ4K233rKGDRu6tnttKF26tO3bt8927txpV155pXu2+qD3y11hDo1f9erV3TxScf+xxx5zgRHvUuhC46fAguac2qSwya+//urumzZtWqYgSTy/kAQA4qnPuxFAAAEEEEAAAQQQQAABBBBAAIHEFCAAkJjjQqvCEyAAEJ4XdyOQDgIEANJhlOljygiEEgDw7lGRWEXkU0891RXUswYAVOBVQV/F8KuuuiqgkVaLKyRw9OhRV/DXynxdKgbffPPNrqiuQr9W2uvyVsur6Dx79my3ij1fvnyuGN28eXNXjNZuAyqA+99/0003uWKxCva6du/e7VbtaxX6iy++6IrM2V0qnGvl+v79+zMVutevX28dO3a0zZs32/XXX+8LAETap2ABgFA8AwUAvN0ZtFuDdm3I7sppJ4Lp06db//79nb92NZC5ro8//tiFCzSGGmcV6L02/PDDD6ZdALTrQJkyZVyIQAEHjY/GSaGD2267zT1Lf6cx1pESXnBBz9fPzzzzTBdE8MZOuw/onb///rvbvUDBkXCuI0eOuPBHtK/3Pv7anlix1woUOjnaj+Z5CCCAAAIIIIAAAggggAACCCCAAAJJKkAAIEkHjmZnEiAAwIRAAIGsAgQAmBMIJJFAOAEAFf5VgK1YsWKOAYBHHnnEbe3uFY39OVT01op6/50DvJ97Ow1o9wDvqAGvSP3ggw+6IwK8Z2r7+l69ermdAN5//32rX7++Kzi3a9fObdmvAnPt2rUzjYR2BdBKdoUT5s2bl+1Kcq+NKkYrRODfDwUItDL9uuuu8wUAIu1TqAGAnDxzCgBo23ztplCgQOAzx7ILAKjQrqDD999/bx9++KGdfvrpPkftpqCdAb744gv3s6pVq/oCANr5QTsGKCjiXV6IQUc1aMw9Sx3nIEftVuDNqZy+Ngp+KFjgjXU4XzEFDHLaaSGcZ2W9t2zlOtb0xsm5eQSfRQABBBBAAAEEEEAAAQQQQAABBBBIIQECACk0mGncFQIAaTz4dB2BbAQIADA1EEgigXACABdeeKHpjPhTTjklYADAW5WvorS2jVfBvkaNGpkK6Crk64x4FYQbNGiQSeq7775z2/37F9dzWqWuovCzzz7r2qQt5rUy/5JLLnFbzHvt9H+B93OtINcuA9qyPtDlvfP555+3nj17ZrolkFc0++T/slA8AwUAdu3a5Ty07b+29x81apRdfPHFJwQBsrPdtm2bO1ZAxwloPLTK3/+aOnWq297fK8YHaoN3f6CdIvQzL2Sg3RYCBQD27t1rX331lTtOQFfWd4bzFXv33XetT58+4XwkpHv/PHjICpQ52y66+t6Q7ucmBBBAAAEEEEAAAQQQQAABBBBAAIHUFyAAkPpjnA49JACQDqNMHxEIT4AAQHhe3I1AXAVCCQB4K/NVVPa2fc+usPvtt9/a7bff7rb311WvXj176qmn7IILLnB/9or2OXV64MCBNnHiRHdLKAEAbyW91xcFC/y3lffe5RWq9eecVp2rWKzjBgKt0A/kFc0+ZXUJ5pld8f3nn3827aTwzDPPuEeeddZZ9vjjj9vll1/uC2RkZ+v18Y8//sh2mMqXL+8CAOeee65vBwAdw5DVPdwAgNotTwU0sl5FixaNaAeAWH3Blq1aa9OX/W9AgQsBBBBAAAEEEEAAAQQQQAABBBBAAAEJEABgHqSCAAGAVBhF+oBAdAUIAETXk6chEFOBUAIAWrGvVe7+2/ZnV9j1GvvLL7/YhAkTbPLkye48+Pfee89q1arlVv/rWcG2v/eeE04AYM2aNdasWTPTTgWBAgDBdgjI+s5QdwCIZp+yG+zsPHNafa9n6VgEBTC0kl/b9+sYBO0KoCs7W89Jxf1AjlnbGK0dAP7880/r0aOH271hzJgxduutt1rJkiXd63JzBECsvkAEAGIly3MRQAABBBBAAAEEEEAAAQQQQACB5BUgAJC8Y0fL/0+AAACzAQEEsgoQAGBOIJBEAsECAN429CrOrly50mrXru16FywAoHuOHz/ujgEYP368r+A/d+5c69Wrl40YMcLGjh0bVCqcAIC2i2/RooXt3r3bdz69/wtU/O7QoYMrJqso7p1Hn7URXhv79+/vtp73v5YvX+7Orvc/piCafcoJJJBnsACA9zztBPC3v/0tU4gjO9s9e/a4PuoogA8//NCqVq2a4zhFKwCwfv16a9q0qdWsWfOEIxwIAAT9qnADAggggAACCCCAAAIIIIAAAggggEACCBAASIBBoAm5FiAAkGtCHoBAygkQAEi5IaVDqSyQUwBg3bp11rNnT3cWu4rFQ4YM8RXNswYAjhw5YjfffLNdeeWV1qlTJ3eff8Faq7p1hIDOfNcq/UOHDrljAurWrevjPXz4sNv6XTsFVKlSxf19OAEAve/OO++0KVOmWN++fW3GjBlWqFAh9xxtLa+2ffrpp5lWwQca26+//tq1sUiRIm7L+erVq7vb9Nlu3brZjz/+aNdff73NmTPH/X00++S1J1TPQMX3+++/362c11EMBQoUcI/0AgA6WkFHLOiaNGmSDRo0KFMowHv/qFGjbPTo0c5TY+A5ev3VnOjatau7PdoBAAUONA9Kly7tnq9gQMeOHd0Yajzq16+fEF9JdgBIiGGgEQgggAACCCCAAAIIIIAAAggggEBCCRAASKjhoDERChB1I9YBAAAgAElEQVQAiBCOjyGQwgIEAFJ4cOla6gl4AQCd6e5tDX/w4EFbsWKFbd261XV46NChbkt2/yJwoB0AVExWUblevXrWoEEDVzBXoVj/eenSpVa2bFn3vEceecQVlnVpxf4555xjO3bscKu+VcTXKnutBNcVTgBA96vN6sfGjRutUqVK1rp1a7f1vdqrXQzUF+08ULBgwWwH0z9IoBCAAg3agl8mzZs3t7Vr11rnzp19AYBo9sm/UaF4Biq+z5492/r06WPVqlVzvt99951re8WKFTMFGj766CNr2bKlM+/SpYv98MMPpvBAu3bt3Or/K664wvW1XLlyLrwhM+0IsGHDBheEmDdvnvu7aAUAFABR4OSll15yY6hV/x9//LE9/vjjpkCEF8ggAJB6v4foEQIIIIAAAggggAACCCCAAAIIIJAqAgQAUmUk07sfBADSe/zpPQKBBAgAMC8QSCKBNWvWWKtWrUzbvvtfKp6r8K1Cvc6Cz3qpoK/t9P1XlKvAPn36dHvwwQdt7969VqxYMbv22mvtgQcesNNOO833CBWcdZyAjgFQEfrYsWMuXKBt5++9915r2LChb6cBb5W6t4OAfztU5FaxW225/PLLfT/SP5yoyP/EE0+4duhq1KiR3Xfffa64nd3W//7PVjFa2/8r+KBnqAg+cuRIVyhX0Vxms2bNinqf/NsQiqeCCU2aNLGMjAxbtGiRMz969KjNnz/fBg8ebNu3b/fZylJhC+/SOKi4rnFQHytXruye4e3K4Dlq9wAFNHTpnltvvdX69etnJUqUcH8XqA3eOwLNE/1s//79zlK7J6xatcoqVKjgPqJ3yvnRRx81jYHmoY6R0N8rDKJ5479rRDy/auwAEE993o0AAggggAACCCCAAAIIIIAAAggkpgABgMQcF1oVngABgPC8uBuBdBAgAJAOo0wfEUAAgTQXIACQ5hOA7iOAAAIIIIAAAggggAACCCCAAAIBBAgAMC1SQYAAQCqMIn1AILoCBACi68nTEEAAAQQSUIAAQAIOCk1CAAEEEEAAAQQQQAABBBBAAAEE4ixAACDOA8DroyJAACAqjDwEgZQSIACQUsNJZxBAAAEEAgkQAGBeIIAAAggggAACCCCAAAIIIIAAAgj4C5QvVdieGNAEFASSXoAAQNIPIR1AIOoCBACiTsoDEUAAAQQSTYAAQKKNCO1BAAEEEEAAAQQQQAABBBBAAAEE4itwbcsM+0vzjPg2grcjEAUBAgBRQOQRCKSYAAGAFBtQuoMAAgggcKIAAQBmBQIIIIAAAggggAACCCCAAAIIIICAJ9D2wkp2a8fzAEEgJQQIAKTEMNIJBKIqQAAgqpw8DAEEEEAgEQXe/WitjX54plWtWtWuvfbaRGwibUIAAQQQQCDqArt377Z9+/bZqaeeasWKFYv683kgAggggAACiSiwbduPdvToMatcuXIiNo82IYBAnAVOKpjfzq5Uwk4/tWicW8LrEYieAAGA6FnyJARSRYAAQKqMJP1AAAEEEMhWYP369da7d29r3LixTZs2DSkEEEAAAQTSQuDHH3+0HTt2WEZGhpUpUyYt+kwnEUAAAQQQWLNmjR05csTq168PBgIIIIAAAmkhQAAgLYaZTiIQlgABgLC4uBkBBBBAIBkFCAAk46jRZgQQQACB3AoQAMitIJ9HAAEEEEhGAQIAyThqtBkBBBBAIDcCBAByo8dnEUhNAQIAqTmu9AoBBBBAwE+AAADTAQEEEEAgHQUIAKTjqNNnBBBAAAECAMwBBBBAAIF0EyAAkG4jTn8RCC5AACC4EXcggAACCCS5AAGAJB9Amo8AAgggEJEAAYCI2PgQAggggECSCxAASPIBpPkIIIAAAmELEAAIm4wPIJDyAgQAUn6I6SACCCCAAAEA5gACCCCAQDoKEABIx1GnzwgggAACBACYAwgggAAC6SZAACDdRpz+IhBcgABAcCPuQAABBBBIcgECAEk+gDQfAQQQQCAiAQIAEbHxIQQQQACBJBcgAJDkA0jzEUAAAQTCFiAAEDYZH0Ag5QUIAKT8ENNBBBBAAAECAMwBBBBAAIF0FCAAkI6jTp8RQAABBAgAMAcQQAABBNJNgABAuo04/UUguAABgOBG3IEAAgggkOQCBACSfABpPgIIIIBARAIEACJi40MIIIAAAkkuQAAgyQeQ5iOAAAIIhC1AACBsMj6AQMoLEABI+SGmgwgggAACBACYAwgggAAC6ShAACAdR50+I4AAAggQAGAOIIAAAgikmwABgHQbcfqLQHABAgDBjbgDAQQQQCDJBQgAJPkA0nwEEEAAgYgECABExMaHEEAAAQSSXIAAQJIPIM1HAAEEEAhbgABA2GR8AIGUFyAAkPJDTAcRQAABBBQAuOGmW6xBgwY2btw4QBBAAAEEEEgLgf/85z+289eddlbls6x06dJp0Wc6iQACCCCAwNdff2NHjxyxuvXqgoEAAgicIFAwfz4rcnJBZBBIKQECACk1nHQGgagIEACICiMPQSA1BX7//Xc7ePCglSlTxvLly5eanaRXURXYv3+/denSxbZs2WKrVq2yChUqRPX5kT5s2aq1Nn3Zzkg/zucQQAABBBBAAAEEEEAAAQQQQAABBFJEoHqlEnZl47Osaa3yKdIjupHuAgQA0n0G0H8EThQgAMCsQCAOAm+88YZ17NjR8ufPb2+++aa1adMmDq3I+ZW//PKLNWnSxBVy3377bWvdunXCtZEGJZ6AQiOa25o3q1evtooVKyZEIwkAJMQw0AgEEEAAAQQQQAABBBBAAAEEEEAgYQSGdq9tTWoSAkiYAaEhEQsQAIiYjg8ikLICBABSdmjpWKIKHD9+3G688UZ75plnXBNvu+02mzZtWsKtsN+1a5ddfvnltmnTJnv33XftggsucO31ggEZGRm2aNEiK1asWMyply5dah06dLCJEyfawIEDY/4+XhC5AAGAyO34JAIIIIAAAggggAACCCCAAAIIIIBA3gmcd0ZJG3dj/bx7IW9CIEYCBABiBMtjEUhiAQIASTx4ND05BbQyulmzZla9enXTuayHDx+2Dz/80E4//fSk6NBPP/1kjRo1MgUAFi9ebMWLF495u19//XXr3LmzO7v9rrvuivn7eEHkAgQAIrfjkwgggAACCCCAAAIIIIAAAggggAACeSvw0oiWVqhg/rx9KW9DIMoCBACiDMrjEEgBAQIAKTCIdCG5BObNm2fXXXedvfDCC+6MdK3+f/HFF+2aa65Jio4QAEiKYYpbIwkAxI2eFyOAAAIIIIAAAggggAACCCCAAAIIhCkwb1gLK3xSgTA/xe0IJJYAAYDEGg9ag0AiCBAASIRRoA1pI3DkyBFX6NfZ6CtXrnQ7ALRq1cq6d+9uzz33nBUsWNBnsX//fuvSpYv789NPP21Dhw41hQeqVKlib731lp1zzjmm4wRefvllu/vuu23Dhg1WpEgRGz16tF199dV22WWXuWfPmjXLPSOnrfvXrFnjdiXo0aOH737v/dqxQEGFkiVLWrdu3WzJkiUnjJfe5X8cwLp162zIkCH25ptv2rFjx6xSpUo2bNgw69Onj2uj/6V/OBk7dqw98cQTtnfvXitUqJC1bdvWxo8f745FaNq0qe3evfuEd3rHAYTbL+9+2dxzzz12/fXXu7Fo3LixaaeBsmXLOkvtNjB37ly3Q0OpUqXslltusXvvvTekIw++/fZbu/POO33992/8Kaec4t5Xt25d99d//vmnM9f7tm/fbvnz53dHL0yYMMFq1qzp+6h/uydNmmQjR460Rx991LWvQYMGNnPmTN8xDf7vC3Us9MxRo0bZe++958Zb8+3gwYP21FNP2Q033GBHjx51/RkzZoybv7rOPfdcN3ZXXXWV7wgLAgBp8+uMjiKAAAIIIIAAAggggAACCCCAAAJJL0AAIOmHkA6YGQEApgECCGQVIADAnEAgDwXWr1/vCtoqcKvgv2/fPveft23b5o4BqFq1qq81XiF1586dVrhwYdu4caN17NjRtAL/8ccfdwEAFcEHDx7siuYKCxw6dMhty6/C7NatW12wYM6cOe6ZOa3c//zzz6158+aZ7s9ayD3ttNPsySeftBUrVtiCBQusRIkSrj1690UXXWR9+/Z1ReCFCxe6IMEZZ5xhgwYNcgV1teGdd95x98yYMcN9Rpf6fcUVV9jatWutVq1a1qRJE1PxXO9QqEDBh+nTp9uXX37pPl+/fn278MIL3Wf1LBW+w+2Xd3/FihVdsEBFbo3Jb7/95tqpdyukUaxYMTc2sl+6dKn9+uuv1q9fP7djg39QI+v0kXubNm1c4EIhCL1n8uTJ9s0331iLFi1cHzRm+nu9U6GKf/7zn9a7d2/r0KGDbdq0yRX/FQRQ0KNhw4aZxq906dJu3qgfnTp1cqGBDz74wE499VRXvJejd4UzFg899JALj6jPr732mmvLgQMHXPFfHgMGDHAhA827Sy65xDQvNdd0vfLKK+6IBl0EAPLwFwqvQgABBBBAAAEEEEAAAQQQQAABBBDIlQABgFzx8eEEESAAkCADQTMQSCABAgAJNBg0JfUFVMzu379/pi3/tXr/wQcftOeff9569uzpQ/AKqSpIn3322a4AXrlyZd/PtTJfq/a1Ut+/UKyQgQrzmzdvdqvboxUAUMFaV04FdxW9W7Zs6VaL+7dXq9Rvvvlm15a3337bWrdu7Z6lFecqOmt3AK0sL1Dgf7fbUjBAq8xVHFeoQCvzVWDWKvm77ror00SJNADwww8/uJCBiuTa3cC7brvtNjvzzDPtjjvu8O1WoCL7pZde6orbapfCDdld6tP999/vQhJaGa9LRX0FLOrUqeOK5d4uCN58UPFdYQH1VdfHH3/s3idLtU8hBK+farfGff78+aZQhnaB0G4A8rvvvvucqa5wx0Jt0DgoeKBny9679CzNzREjRrhdJbx2KgCgcbn22mvd/NXf5zYAoP5pjkT7Wv/dNlv140lW4ZxG0X40z0MAAQQQQAABBBBAAAEEEEAAAQQQSFIBAgBJOnA0O5MAAQAmBAIIZBUgAMCcQCCPBLTVe9euXe3rr792W8BnZGS4N2v1toqqWnntFXv1914hVff6r7D2mqtV2lr1r4K1VqV7RVn9fPny5e551113XZ4GALw2BSrUL1u2zLVp+PDhbtv4PXv2ZLv7QdYhiUUAQP9Q9O677wbcNj/QlNBKeBX133//fbeKP9ClFfMqnGuMFRTwQhOB/t4b3++//97t/nD66af7Hund/8UXX/h2hvACANp9QDsG6CgI7/r000/d7gI6+sELfIQzFnqOFwAIZZcD772Bwhe5DQAoVKCdDWJxla1cx5reODkWj+aZCCCAAAIIIIAAAggggAACCCCAAAJJKEAAIAkHjSafIEAAgEmBAAJZBQgAMCcQyCMBFYW1clvnu2v7f28beW0D365dO3fuvIr9tWvXdi0KVkj1CrZZdw7QZwNt6R/uSvns3p/Tc7STgXY00Pnx2p7f//ruu+/snnvu8YUSvOMQzj//fLeVfPHixbMdiVgEABTAyOm9e/futa+++sptda9r6tSpzjWnAIB2Y1AoQ8c1BAsAaJeDRo0auX7LRav8/a+s7wtl/Bo3bmyLFi1yxxeEMxZ6rzefFBzIrgCvnR3UDh3JoKMTFOLQWNetW9dnGWzeBvu6/fvf//aFGILdG87Pv9+2w9b/VtKqXNQxnI9xLwIIIIAAAggggAACCCCAAAIIIIBACgsQAEjhwU2jrhEASKPBpqsIhChAACBEKG5DILcCXoFVK7V1jrr/pe3ytRJcK/lvv/1296NghdQ+ffrY7Nmz3XntWQu28QoAaJX8s88+myPVwIEDbeLEib6QgoICiRQA+Pnnn92594G2oS9atGiOAQB13DsCYMmSJS7socs7AkDj7vXVG6M//vgjW6/y5cu795177rk5Hr3gPcvfMpyxUAOCBQC0W0Lv3r1NxyFkvTSnvX4Fm7e5/R5F+vllq9ba9GX/G+bgQgABBBBAAAEEEEAAAQQQQAABBBBAQAIEAJgHqSBAACAVRpE+IBBdAQIA0fXkaQgEFPBW+ets95yucAqpibgDgFb/a+V5TqvIvf6vWbPG7Yhw4YUXJkwAQMc09OjRw1S8HzNmjN16661WsmRJ1+RQjgDQfdrO/7LLLrOTTz7ZhgwZYirijx8/3rZs2ZLpKIfNmzfbJZdc4or7wQIQem4oOwD4BwDCGQs9P6cAwDfffGMtW7a0IkWK2JNPPmmXXnqpFSpUKGCbCADwSxABBBBAAAEEEEAAAQQQQAABBBBAIFkECAAky0jRzpwECAAwPxBAIKsAAQDmBAJ5IPDRRx+5AqpW6s+bN8+3/b/3am2l3rZtW1u7dq299957pq3cgxVS586da7169bL+/fu77en9r+XLl7vnXXfddb7t1P3PkF+1apVVqFDB95FA90dyBIDXphEjRtjYsWNzlNXW+go87N6923fOfXYfCOUIAB2pEEq/ciqke8cS1KxZ04UATjnlFF+TQgkAeGY//vij295fY33s2DGrVauWG6NWrVpZvnz53DO9MddRAAoNVK1aNUevcAMA4YyFXpxTAGDmzJnWr18/N6YaW+8K1KZg8zYPvm4BX8EOAPGS570IIIAAAggggAACCCCAAAIIIIBA4goQAEjcsaFloQsQAAjdijsRSBcBAgDpMtL0M64C3mrs559/3nr27BmwLdo6fvTo0Xbfffe5beSDFVK//vprt4Jeq7K1TXz16tXdcz/99FPr1q2bqQh9/fXX+wIABw4ccH+/dOlSe/HFF+0vf/mLu19F744dO5pWpPvfn937f/nlF2vSpInpPHgVrk8//XRff7TKXW06dOiQ6VgDnQ3vXYcPH3bb6qsYXqVKFTt+/LgLL8yYMcMeeOABGz58uBUoUMDdrqK4+qTV+Crsq80dOnSwv/71r/bUU0/5iui6N9x+hRIAUDFebS1dunQmIx0PoHbVr18/4Bh6NgoQqPhfrFixHOedN+Z33nmnK8BrVb13yfKrr76yrl27ur8KNwAQzljo+aEEAPyDHRq/OXPm2E033eTGnCMA4vorhpcjgAACCCCAAAIIIIAAAggggAACCEQgQAAgAjQ+knACBAASbkhoEAJxFyAAEPchoAGpLhDqSm9vl4ALLrjA3nrrLVcMV2FehdzVq1dbxYoVM1GpAKvC8ZQpU1wIQLsLqAC9YsUKq1Gjhm3cuDHTDgD6sLbm9wrKerYuFW61Df3WrVute/fuvsBAdgGAI0eOuLPgVeBWMV//0qXCvArejzzyiGuXLq3w17n3O3bscCvq1WbtNtC0aVP3c72zTZs2rq316tUzbWG/adMm1wf/orJXzP7Pf/5jV1xxhf3xxx8uzHDbbbe554TTr5wK6QopKKDx0ksvuXZp1b+ObXj88cdN/fbCFtkFANQ/rbz/29/+5u73LgUJdBSA2tunTx/3HF0KOqg/2vmhXLly1r59exd4ULBiw4YNro/ejhHhBgD0/HDGIqcAgMakefPmpl0btBPAxRdf7ObJsmXLXD/0MwIAqf6bjP4hgAACCCCAAAIIIIAAAggggAACqSdAACD1xjQde0QAIB1HnT4jkLMAAQBmCAIxFtCW/joTXqvZn3vuuRO2//de/9tvv1m7du3sX//6l1tlft5551mXLl1cACDr1vbeZ1Sw1tbyOq9+7969VqlSJbd7gFbea7t5/4K+PqMC9fz5823gwIG2fft2V3S+9957XXhAbdRnZs2a5R6/f//+bN+vwrVCAOpb/vz5bcCAATZhwgTXN71j5cqVbqt4hRq0Bb5WtutIAr2rYcOGmVbw61lDhgyxhQsXmvqjEIHCCSNHjjStpPcu7QKg4rnaXapUKdNuCiqeh9svb5V+RkaGLVq06IRV+vqHJb370Ucfde2R6bBhw0x/ryK5+ua/s4H/9FFoQuOstirkoCCGLgUgVCyX6dVXX+1CAt5qfz1XW+s/88wz7j5dlStXtltvvdUV20uUKOH+Lqd2r1mzxgUmLrnkEluwYIGvT+GMxaRJk2zQoEEuqKEgQtZr3bp1rj3qvy4dcaDx1LgrrOJZ5jRvYvxVy/HxHAEQT33ejQACCCCAAAIIIIAAAggggAACCCSmAAGAxBwXWhWeAAGA8Ly4G4F0ECAAkA6jTB/TTuDzzz93q7KzBgDSDiKPO6wiv4IO2jngiSeeyLSl/65du9yuAvr3QDs65HFT0+51BADSbsjpMAIIIIAAAggggAACCCCAAAIIIBBUgABAUCJuSAIBAgBJMEg0EYE8FiAAkMfgvA6BvBAgAJAXyie+4/XXX7fOnTu7Ff3aAcH/0gr+li1buh0TdMTBqaeeGp9GpulbCQCk6cDTbQQQQAABBBBAAAEEEEAAAQQQQCAHgZdGtLRCBfNjhEBSCxAASOrho/EIxESAAEBMWHkoAvEVIAAQH/9Nmza5nRd27txp11xzjTvS4eSTT7Yvv/zSHVmg4w50BEO3bt3i08A0fisBgDQefLqOAAIIIIAAAggggAACCCCAAAIIBBCocWZJ+++/1ccGgaQXIACQ9ENIBxCIugABgKiT8kAE4i/gnQmv8+hnzZoV/walUQtU5B89erQtXLjQ9uzZ43perFgxt/r/3nvvtYYNG1q+fPnSSCQxukoAIDHGgVYggAACCCCAAAIIIIAAAggggAACiSIwrMf51ui8conSHNqBQMQCBAAipuODCKSsAAGAlB1aOoYAAggg4AkQAGAuIIAAAggggAACCCCAAAIIIIAAAghI4NwzStqVjc+yxjUo/jMjUkOAAEBqjCO9QCCaAgQAoqnJsxBAAAEEElJg/fr1dsONfa1Bg4Y2YcL4hGwjjUIAAQQQQCDaAtu2/cd27vzVKleubKVLl47243keAggggAACCSnwr399bUePHrF69eolZPtoFAIIxFegQP58dnKhAvFtBG9HIMoCBACiDMrjEEgBAQIAKTCIdAEBBBBAIGcBBQB69+5tjRs3tmnTpsGFAAIIIIBAWgj8+OOPtmPHDsvIyLAyZcqkRZ/pJAIIIIAAAjoW8ciRI1a/Pud6MxsQQAABBNJDgABAeowzvUQgHAECAOFocS8CCCCAQFIKEABIymGj0QgggAACuRQgAJBLQD6OAAIIIJCUAgQAknLYaDQCCCCAQC4ECADkAo+PIpCiAgQAUnRg6RYCCCCAwP8JEABgNiCAAAIIpKMAAYB0HHX6jAACCCBAAIA5gAACCCCQbgIEANJtxOkvAsEFCAAEN+IOBBBAAIEkFyAAkOQDSPMRQAABBCISIAAQERsfQgABBBBIcgECAEk+gDQfAQQQQCBsAQIAYZPxAQRSXoAAQMoPMR1EAAEEECAAwBxAAAEEEEhHAQIA6Tjq9BkBBBBAgAAAcwABBBBAIN0ECACk24jTXwSCCxAACG7EHQgggAACSS5AACDJB5DmI4AAAghEJEAAICI2PoQAAgggkOQCBACSfABpPgIIIIBA2AIEAMIm4wMIpLwAAYCUH2I6iAACCCBAAIA5gAACCCCQjgIEANJx1OkzAggggAABAOYAAggggEC6CRAASLcRp78IBBcgABDciDsQQAABBJJcgABAkg8gzUcAAQQQiEiAAEBEbHwIAQQQQCDJBQgAJPkA0nwEEEAAgbAFCACETcYHEEh5AQIAKT/EdBABBBBAgAAAcwABBBBAIB0FCACk46jTZwQQQAABAgDMAQQQQACBdBMgAJBuI05/EQguQAAguBF3IIAAAggkuQABgCQfQJqPAAIIIBCRAAGAiNj4EAIIIIBAkgsQAEjyAaT5CCCAAAJhCxAACJuMDyCQ8gIEAFJ+iOkgAggggMA/P1prD0x80jKqVrUePXoAggACCCCAQFoI7Nmzx/bt22enli1rRYsVS4s+00kEEEAAAQT+s22bHT12zM466ywwEEAAgRMETiqY384+vYSdVY5/PmZ6pI4AAYDUGUt6gkC0BAgAREuS56S8wPHjx23jxo22YcMGa9GihZUoUcL1+eOPP7aiRYva+eefn/IGdBCBZBVYtmqtTV+2M1mbT7sRQAABBBBAAAEEEEAAAQQQQAABBKIo0LpeRbu9c40oPpFHIRA/AQIA8bPnzQgkqgABgEQdGdoVksDhw4dNK5tKly5thQoVCukzkd702muvWdeuXe3YsWNWtWpVW7x4sZ133nnWq1cvK1KkiM2aNSvSR4f9uUmTJtmgQYNsyZIl1r59+7A/n90Hli5dah06dLCJEyfawIEDo/Lc/fv3W5cuXWzLli22atUqq1ChQlSemygP0daCzZo1c6vK82oOxGr8E8U0Fu0gABALVZ6JAAIIIIAAAggggAACCCCAAAIIJK/AX1pk2LUtMpK3A7Qcgf8vQACAqYAAAlkFCAAwJxJCQEXUVq1auWK+/6XCftu2bW3EiBFuhX2+fPky/bxPnz42e/Zs69+/v02dOjVmfTlw4IB169bNypYtayq+qti7adMm69u3r/vzuHHj7JZbbonZ+7M++KGHHrJhw4aZQgmdOnWK2ntff/1169y5s+vPXXfdFZXn/v7779axY0cXAFi9erVVrFgxKs9NlId8/vnn1rx5c+vevbvNmTMnT5oVq/HPk8bH6SUEAOIEz2sRQAABBBBAAAEEEEAAAQQQQACBBBUoV7KwPXlHkwRtHc1CIHQBAgChW3EnAukiQAAgXUY6wfvpFVHLly9vbdq0ca09ePCgrVixwrZu3er+rAL75MmT3Wp771KResKECe5fWhEfq8tbxa7V8VoZv3v3brfy/80333RhgJkzZ1rJkiVj9foTnhurAjABgPCHMBkDAKm+K0OgUSQAEP7c5hMIIIAAAggggAACCCCAAAIIIIBAqgvMG9bCCp9UINW7Sf9SXIAAQIoPMN1DIAIBAgARoPGR6AvkVERdu3at29riICoAACAASURBVHp/8+bNdscdd7gQQNadAKLfosR+IgGAxBmfZAwApPquDAQAEuf7QUsQQAABBBBAAAEEEEAAAQQQQACBRBYgAJDIo0PbQhUgABCqFPchkD4CBADSZ6wTuqfBiqiffPKJtWvXzv744w977733rHHjxgndn1g3jgBArIVDf36wuRv6k0K/M7fjTwAgdGvuRAABBBBAAAEEEEAAAQQQQAABBBBIXQECAKk7tunUMwIA6TTa9BWB0AQIAITmxF0xFghWRD1+/Lg78378+PE2YsQIGzt2rGvRpEmT3Nb/S5Yssfbt2/tauW7dOuvXr5+tXLnS/Z2OFhgwYIA7175gwYKZ7hsyZIjbyv/YsWNWqVIl954+ffpkOmpA7xk1apQ7kmDPnj3uWd988427R88cOnRopvv1gj///NNmzZplEydO9B1jULlyZdferM/PjldbtT/wwAPuiIG9e/datWrVbNq0abZmzRobPny4vfbaa9apU6dMH1ffQ+lToHdmdwSA+vLSSy/Zgw8+aBs2bHAfbdSokT388MN2ySWX5Dg7/IvNy5cvt4ULF7rnqD/yluuNN95oBQr831ZbR48edWMyZswYW716tXv+ueee68b9qquuyrQDxLZt25zpggUL3BgWK1bMbrjhBlORvHjx4r626b7Ro0fbnDlz7PDhw1aqVCm7+eab7e6777YSJUoEneGagy+//LK7Xwbe2Ldu3dratm1r3bt3d8/2v3L7znDHP5Rx0tzVHMp6Va1a1VatWmUVKlRwP/La/uKLL5rakT9/fhe80dg1a9Ys0xjovdOnT/eNq3fvk08+aTVq1Ahqmxc3cARAXijzDgQQQAABBBBAAAEEEEAAAQQQQCC5BAgAJNd40drAAgQAmBkIIJBVgAAAcyIhBIIFANTIZcuWuULrpZdeaosWLXKF3kAroVWYb9mypSv0q0iu4r92Dfjpp59s7ty5vqKwCtE9evSwM844wxWQy5Yt6wq477zzjvXt29dmzJhhhQoVcj56zz333GOXXXaZvf3221a3bl2rU6eOvfrqq6b/cs16NMFvv/1m11xzjStilytXzoUTDhw4YCqwq1iqP8+fPz9TgTrrQKhwrmK32nPWWWeZCs1ffPGFK/6reK0gQtYAQDh9CjTwgQIA/n256KKL7IILLrBvv/3WhSHUjnfffdf9XXaXFwD49NNPrXbt2vbZZ59Zx44d7aSTTnLjqGK8fBVa0NEO+rOK1Ao9nHPOOS5gsHPnTlu8eLF7xSuvvGKdO3d2/3nHjh1uPmzZssUFMWrWrGl6j9qm+ypWrOju83aQUEBA76levboLjTz33HNuTOVWsmTJHL8LCnIMHjzYzYkuXbrYoUOHXJsUBNDOFL17984UAMjtO8Md/1DHSXNGNmq75q6CC/ouKQCgeaz+aIw0R+Ver149a9CggW/MhaRjOP7rv/7LeSkYceedd9qUKVPcnJfN7t27TcV/BTiuuOKKhPgdQwAgIYaBRiCAAAIIIIAAAggggAACCCCAAAIJJUAAIKGGg8ZEKEAAIEI4PoZACgsQAEjhwU2mroUSAPDuqVKliivwnnrqqQEDAN6uACrqqoAe6Prll19cSEArzVVg18p8XSo+a1W4ggAq9KvorssLGmhl8+zZs90KcxWrN23aZM2bN3ero7XbQEZGRqb7b7rpJrfaWkVVXSqMquCqlfBaWa2CaXbXvHnz7Nprr81UoFaxVW3Tc1XM9g8AhNunQO8NFABQ4EAFXq3wVoFdl9oxdepUVwTWqnztypDd5QUANGYqMqvw7K0K//jjj10Bv3Tp0j4/9aNnz57uma1atfKtNNfnVPiXyfPPP+/+funSpdahQ4cc26DARdeuXU3veuutt6xhw4a+PowbN8695/HHH7dbbrkl2z4oYKBV71oJ7/+M9evXuzDD5s2b7frrr/cFAKLxznDHP5xxyukIAO9nms8vvPCCC8nIWpd2CFBBX4EBb75rvJo0aeJ2c1Co4pRTTknIXz0EABJyWGgUAggggAACCCCAAAIIIIAAAgggEFcBAgBx5eflURIgABAlSB6DQAoJEABIocFM5q6EEwBQ4V/bwmt1d6AdALwAwCOPPOJWknvFS38fFc61UlkFYK0c97+8nQa0e4B31ID3Hm1/riMCvGeqEN6rVy+3E8D7779v9evXN63EbteundsmXkVSrXr3v7QrgIrWCieoyOt/JIF3n56rbfFV7FdR9fLLL/c9wv84BP8AQLh9CjRfsjsCINC9oYyZPue/A4B2C7j44ot9jzty5IgLQSiskfUYh6zv1A4OOnZAIQuFAbS9vxcAUPFeOzb4HyPgfd5rpwrZTz31VKb5oAJ+06ZNXdAgu7HQczzb2267zQU6/OeUwhzameK6667zBQBy+85Ixj+773+gccopAPDRRx+5cIxMtFOAF17R89Wu/v37O2uFMBTU8AIA2hlB46sgQG4ufWe0E0G0r337/7TDxTOsXpfB0X40z0MAAQQQQAABBBBAAAEEEEAAAQQQSFIBAgBJOnA0O5MAAQAmBAIIZBUgAMCcSAiBUIrJ3j0XXnihb6VxoACAtypfBWNty66CvVac+xdtVcjXWe5Dhw5125v7X999953b7t+/oBvoPd5ntBvAs88+6ytgazW4tq33tpnPuiLa+7mOHtAuA1r9nvXyCrQKEXz44Ydu5bz/Fag94fYp0MDnFADQ7gjff/+96YgFFe4DOQV6Zk7FZt3v9SVrGEO7M2gMv/zySzt48KA78kDjpeMXvADArl273Fb12va/TZs2NmrUKBcw8A8CvPzyy9atWzc3ntoJwP8K9MxAffDa6BW9/e8JNHdz+85Ixt9rUyjjlNOY6JgMhVqy29nB+7l2TtA9CgWMHDnSbfevoypGjx5tV199tdslIJJLY9upU6dIPhr0M2Ur17GmN04Oeh83IIAAAggggAACCCCAAAIIIIAAAgikhwABgPQY51TvJQGAVB9h+odA+AIEAMI34xMxEAglAOCtzFfBVyvGCxcuHHAHADVPZ9Tffvvtbnt/XTrHXKu/vbPqvaJ9Tl0ZOHCg6dx3XaEEALzV+F5fFCzwCtX+7/FWsuvvvJ0MsrbDW1WtQnugewK1J9w+Bep7oACACrwqfGuVvba2z3r5b30f6JmRBAC0klzhje3bt5/wyBYtWmRy/fnnn027NTzzzDPuXhWhtaW/dk1Q6MOzymmsr7zySnckg+ZUoKtPnz7u6Af/HRe8+wLN3dy+M5LxD2ecchqT7AIZXn+9OeI/7godzJw504Vq9A+b2g1AY6Lwjf8OAqH86tAc27lzZyi3hnXPB5+vt2c/+t1OLlYqrM9xMwIIIIAAAggggAACCCCAAAIIIIBA6goQAEjdsU2nnhEASKfRpq8IhCZAACA0J+6KsUAoAQAVF7XK3X+leE6FeTVZhdQJEybY5MmTrUyZMvbee+9ZrVq1XKFSzwpU0A3U1XACADqLXefFa6eCQAGAYDsE6P2RrAAPt0+B+hkoAKAQhYrpderUsaefftrOP/98t8I+lDHz78uWLVtyDDMobKHQhXYY0Bb0Khw/+eSTdumll7qCcqAjAPz7oKMXFPLQ7g0HDhwwHbWgXQG8FeuBjnsIdVqHuwNAbt8ZyfiHM045BQC8IzSy88pphwAFAXQUhrbw1zjq3/XdC3QMR6j20bpv2aq1Nn1Z9IMF0Wofz0EAAQQQQAABBBBAAAEEEEAAAQQQyHsBAgB5b84boy9AACD6pjwRgWQXIACQ7COYIu0PVkz2tvXX6mCdEV67dm3X82ABAN2jldFaiTx+/HhfwT/rNubBGMMJAGj1slap7969O+D2/SpMd+jQwbRiP+uZ9F47tPL/mmuuMW0lr2MCWrdu7WtioP7oh+H2KVCfAwUABgwY4M69164LV111le9jwcbMu9ErNq9bt855nH322b5nBOqnVpL369fvhC3ogwUAvIdqJ4C//e1vvqDIBx984M6z79Kli82bN88KFiwYbLhP+Lln279/f5s6dWqmny9fvtzatm2b6ciI3L4zkvEPZ5xyCgB4O21orLN6ae7JYMaMGbZo0SLr3LlzQMuNGze6YzBq1qwZMAQT9gBE4QMEAKKAyCMQQAABBBBAAAEEEEAAAQQQQACBFBMgAJBiA5qm3SEAkKYDT7cRyEGAAADTIyEEciomq3Dcs2dP++qrr1zBf8iQIb4VxVkL8yqc3nzzzaYt3XWOuFYe+xfMlyxZ4s6M12p0rdI/dOiQOyZA58p7l1Yxq+iunQKqVKni/jqcAIDed+edd9qUKVOsb9++rliqFey6tF292qYz670V6tkNwPTp012xVeepqwCtZxw9etT091opf+zYsUw7GITbp0DvzSkAoGMANA66ZKTz33Xee6hHAKxYscKZvvrqq1a9enX3HG31r/GoWrWq252hQoUKbit5BQC8M+Z1n0znzJljN910kxs3b2eF+++/30qWLOmOe9CuBLq8AIC3o4B2BmjXrp19+eWXLlBxxRVX+LouT7WrXLlybmeD7K6vv/7avVe7EmiFu9d+jWO3bt3sxx9/zOQQjXeGO/5eACCUcdq/f78LRHz00UeuP/Xr1/d1fceOHW7XhfXr19v8+fNd/7xL34uuXbtaRkaGG7vy5cubwg4aM8137bKhywsAaNcIBQWKFSsW998zBADiPgQ0AAEEEEAAAQQQQAABBBBAAAEEEEg4AQIACTckNCgCAQIAEaDxEQRSXIAAQIoPcLJ0zwsAqKCobdt1HTx40BVnt27d6v48dOhQGzNmjK+Yrr8LVJgfNGiQaRvzevXqWYMGDVyxXeEB/eelS5da2bJl3fMeeeQRV6jXpRX755xzjqn4qZCACs5a2d20aVP383ACALpfbVY/VAitVKmSW8GvbelVYNcuBuqLCug5rUb3CrHaSr1atWpuRbVW0KvQr6L5G2+8ccIRBuH0KdDcCBQA0I4Lan/hwoVd+KJixYouhKCjDuQUagBA7T755JPtu+++s44dO7rXq5Cvy7/Q7O32oJ0UFAS4+OKLXfFfK9N1NW/e3BcAmD17tvXp08f5aAz1bM0ZtdG/UK9+qZCt4II3L1SkV0F779695l80D+TiH+pQCEDhEh0voXepPWvXrnWr4dVO78rtO8Md/3DHadSoUS7AcdZZZ7l5vn37drfiXyEM7fbQo0cPFzK56KKL7IILLrBvv/3W9bdo0aIuSKFQha4NGzY4g3379jkXXd48f+6556xXr14J8WuIAEBCDAONQAABBBBAAAEEEEAAAQQQQAABBBJKgABAQg0HjYlQgABAhHB8DIEUFiAAkMKDm0xdUzFZ27Tv2bMnU7NVPFdRUYX6c88994QueeeVeyv7dYMK7CpQP/jgg664q9XH1157rT3wwAN22mmn+Z6hoq6KplpprpXQKnZqlb22c7/33nutYcOGvp0GAr3He5AK0CpEK1xw+eWX+56v/9JVkf+JJ55w7dDVqFEju++++1zxNJRz0bVjgM5RX7BggWufQgw6U13P1kp2hQAUBvCucPoUaH6oDzqewFs9r3u8MIRWmCuMkD9/ftdP7UKg3RY0brNmzcp2unmrzXXDs88+645iePTRR10xXjsCaEt9PcPfQ7s+qPiv8fHcNCYTJkxwK/29VeVawa/wwODBg10B2xs/jZcCHf6XnqnghYr+erf60bhxYxs+fLjrj7eDQHYd0WfUVoVQNJ7aNWDkyJFuJX3Lli0DOuT2neGMf7jjpACEdk544YUX3NzSyn6NT/HixR2B2q7Ah3aq8L4b2gHinnvucYGLrLb+46VxVbhAxwiEMs/z4ncVAYC8UOYdCCCAAAIIIIAAAggggAACCCCAQHIJEABIrvGitYEFCAAwMxBAIKsAAQDmBAIIIIBAygsQAEj5IaaDCCCAAAIIIIAAAggggAACCCCAQFgChU8qYAoAcCGQ7AIEAJJ9BGk/AtEXIAAQfVOeiAACCCCQYAIEABJsQGgOAggggAACCCCAAAIIIIAAAgggEGeBFuefZnd2rRnnVvB6BHIvQAAg94Y8AYFUEyAAkGojSn8QQAABBE4QIADApEAAAQQQQAABBBBAAAEEEEAAAQQQ8AQqlSlqo3rVs/KlCoOCQNILEABI+iGkAwhEXYAAQNRJeSACCCCAQKIJRBIAuLBa2UTrBu1BAAEEEEAgLIE/D/xphw4dsiJFitpJhQqF9VluRgABBBBAIFkF/mff/9jx48etZImSydoF2o0AAmEIfPHdrqB3FyqY30oXP8lKFTvJypxysp13Zklrf9HpdnKhAkE/yw0IJIMAAYBkGCXaiEDeChAAyFtv3oYAAgggEAeB9evXW+/eva1x48Y2bdq0OLSAVyKAAAIIIJD3Aj/++KPt2LHDMjIyrEyZMnnfAN6IAAIIIIBAHATWrFljR44csfr168fh7bwSAQQQQACBvBcgAJD35rwRgUQXIACQ6CNE+xBAAAEEci1AACDXhDwAAQQQQCAJBQgAJOGg0WQEEEAAgVwLEADINSEPQAABBBBIMgECAEk2YDQXgTwQIACQB8i8AgEEEEAgvgIEAOLrz9sRQAABBOIjQAAgPu68FQEEEEAgvgIEAOLrz9sRQAABBPJegABA3pvzRgQSXYAAQKKPEO1DAAEEEMi1AAGAXBPyAAQQQACBJBQgAJCEg0aTEUAAAQRyLUAAINeEPAABBBBAIMkECAAk2YDRXATyQIAAQB4g8woEEEAAgfgKEACIrz9vRwABBBCIjwABgPi481YEEEAAgfgKEACIrz9vRwABBBDIewECAHlvzhsRSHQBAgCJPkK0DwEEEEAg1wIEAHJNyAMQQAABBJJQgABAEg4aTUYAAQQQyLUAAYBcE/IABBBAAIEkEyAAkGQDRnMRyAMBAgB5gMwrEEAAAQTiK0AAIL7+vB0BBBBAID4CBADi485bEUAAAQTiK0AAIL7+vB0BBBBAIO8FCADkvTlvRCDRBQgAJPoI0T4EEEAAgVwLEADINSEPQAABBBBIQgECAEk4aDQZAQQQQCDXAgQAck3IAxBAAAEEkkyAAECSDRjNRSAPBAgA5AEyr0AAAQQQiK8AAYD4+vN2BBBAAIH4CBAAiI87b0UAAQQQiK8AAYD4+vN2BBBAAIG8FyAAkPfmvBGBRBcgAJDoI0T7EEAAAQRyLUAAINeEPAABBBBAIAkFCAAk4aDRZAQQQACBXAsQAMg1IQ9AAAEEEEgyAQIASTZgNBeBPBAgAJAHyLwCAQQQQCC+AgQA4uvP2xFAAAEE4iNAACA+7rwVAQQQQCC+AgQA4uvP2xFAAAEE8l6AAEDem/NGBBJdgABAoo8Q7UMAAQQQyLXAslVrbfqynQGfU6tyqVw/nwcggAACCCCQiAIHDx60w4cOW+Eiha1gwYKJ2MSEb9M3W/f62liwQH4rXfwkK1X8JCtfsrBdWL2sXVavYsL3gQYigAAC6SZAACDdRpz+IoAAAggQAGAOIIBAVgECAMwJBFJUYOLEiTZkyBB7+umn7YYbbkjRXtItBEITyCkAENoTuAsBBBBAAAEEEDhR4JKa5W1I99rQIIAAAggkkAABgAQaDJqCAAIIIJAnAgQA8oSZlyCQVAIEAJJquFKzsUuXLrUOHTqYCtYDBw50nfzll1+sSZMmlpGRYYsWLbJixYrlSecnTZpkgwYNsiVLllj79u3Dfuf+/futS5cutmXLFlu1apVVqFAh7GdE4wObNm2y5s2bW82aNW3hwoVWsmTJkB4bLffcOobU2Cw3Ravtkbw7mT+zd+//rmorVSq1V8ETAEjmWUrbEUAAAQQQSGyBO66saa3qnJbYjaR1CCCAQBoJEABIo8GmqwgggAACToAAABMBAQSyChAAiPGcmDp1qt1xxx0nvKVatWrWs2dPGzBggJUtWzbGrUjsx7/++uvWuXNnGzdunN11112usT/99JM1atTIBQAWL15sxYsXz5NOPPTQQzZs2DB77bXXrFOnTmG/8/fff7eOHTu6AMDq1autYsW83xL0+PHjduedd9qcOXPsrbfesoYNG4bcj2i559Yx5Ab73Rittmd9t0Id3bt3tw8//NBWrlxpdevWDdi8Pn362Pz583O8J5J+xfIz+j9FmjVrZoUKFbIPPvjAatSoEcvXxfXZBADiys/LEUAAAQQQSGmBZrUr2KCraqV0H+kcAgggkEwCBACSabRoKwIIIIBANAQIAERDkWcgkFoCBABiPJ5eIbRNmzZWpUoV97YdO3bYsmXLTIVFFd7mzp3rCoz58uWLcWsS8/EEAKI7Lhs2bLBWrVq5nQz0r3CuaBXRUykA4IU6Pv30U3v//fetfv36AUl1zMKCBQtyvCecsciLe7/99ls3V4oUKeKCC/EIrORFP/UOAgB5Jc17EEAAAQQQSD+BuhllbHTveunXcXqMAAIIJKgAAYAEHRiahQACCCAQMwECADGj5cEIJK0AAYAYD112hdCjR4/aM888YzfffLNrwZtvvmkKCaTjRQAgcUadAMCJY5HKAYDEmXmxbwkBgNgb8wYEEEAAAQTSVYAAQLqOPP1GAIFEFSAAkKgjQ7sQQAABBGIlQAAgVrI8F4HkFSAAEOOxy2kltLZqnzBhgtv2/uKLL3bbtYd6VnuMm52njycAkKfcOb6MAAABgMSZjdFtCQGA6HryNAQQQAABBBD4PwECAMwGBBBAILEECAAk1njQGgQQQACB2AsQAIi9MW9AINkECADEeMSCbYW+a9cut/L/X//6ly1fvtyaNm3qa9G2bdts9OjR7iz3w4cPW6lSpdyOAXfffbeVKFHCd592E9DZ44MHD7bt27e7v69Vq5ZNnTrVLr30Ut99Ku4+/PDD9tRTT9nevXvd8QPatvyBBx6w0047zXff0qVL7YorrjAV5hVSuPHGG+3XX3+1ESNG2NixY+2XX36xJk2auK3D77nnHrv++uvd9uGNGzd2nylbtqz9+eefNmvWLJs4caJt3brVPbty5cpuS3qdla4tx70r3ACA5/Liiy+6YxTy58/v3v3ggw+688xDOUpBn1O/Z86c6SyqVatm06ZNM/2PxOHDh9trr71mnTp1ymS8cOFCGzlypGmLfV2NGjUyja//O73V4lu2bLHVq1fnuKW65/zGG2+48bzzzjtN28xrXG677TYbM2aM69v06dNd39ROjeuMGTOsRYsWJ8zccF10pr3mjNqp92hcBgwYYB06dLCMjAxbvHixFS9e3L1n0qRJbuyWLFli7du3z/RufU7zT3Ogbt267mc57Xwhx/vvv9+++eYbd2/58uXtr3/96wnzOqevZjht13NC/S4FemdudgAI5bupeSBzfVcGDhyYqQnZuev79dJLL7l54T8f9f2+5JJLfM8I9l09cuSI+y5rvBctWmTFihU74fdPKN8ztcd/nnrfySeffNJq1KgR49+yoT2eAEBoTtyFAAIIIIAAAuELEAAI34xPIIAAArEUIAAQS12ejQACCCCQiAIEABJxVGgTAvEVIAAQY/9gAQC9XkVXFZ/9C4CffPKJtWvXzo4dO2ZDhgyx6tWru+Lrc889Z5dddpmpiOrtFvD444/b3//+d1eQv+mmm+zAgQM2b948u/zyy31nwH/22WeucPvbb7+5YqOK9CtWrLDvvvvOBRBefvllX7HXK8j/5S9/ce9RoVv316lTxxVuvVXiOi989+7ddvDgQRdc0LMVVihYsKBdc8017liDcuXKufeqTXquCoX6swrGXnE5nACA14+dO3davXr1rEGDBqZzzNUXXZMnT7b/+q//ynFUVdC96qqr7J133rGzzjrLWrdubV988YUr/itksWfPnkwBAIUvVJBXMVNWCk0ouKHxUmFZfenWrZt7ZzgBAK/fCluoCKxCqc6Xf/XVV03/ha1gxc8//2zLli2zjh07OusPPvjATj31VHvvvfdcGMC7wnVRwKFr165ufun9KvyqPQpPaKwUavAPAOQ0j+WxYMECe//99137dQW6X46a65qvCoAoYFG4cGHXdwVMNL8UhjjjjDNyHL9w2x7OdynQi3MTAAjluxlo/nvtCOSo75n3/brooovsggsu8H0HNH/fffdd93e6gn1XDx065L7fWQMf4cwnhYQUXpkyZYprV5cuXdxc1fdFIRbNr0S4CAAkwijQBgQQQAABBFJTgABAao4rvUIAgeQVIACQvGNHyxFAAAEEIhMgABCZG59CIJUFCADEeHRDCQB49/Tv39+t2leRXMXZjz/+2B0L0LBhQ9dKFdrGjRvnVuKrsHjLLbe4FfAquP373/92K7mzK54+8sgjrkioz3u7B3iFcBWVVUBXMV2XV5DUf1bbFEDwX1XvFRV/+OGHE8II3meGDRvmwggKNnir/VUU7N69u9vpQKuKVSz0f5/apuMQdAXait4rxGql+QsvvGA9evTwtWvVqlW+QrZ+roJmdpfCEddee22mtstW4QW1WUVx/x0AFGRQaEIr3bX6Xiv0dX3//ffuGSpiy0+F+UgCAHqWVnIPHTrUChQo4MZdOzf88ccfduaZZ7q2KOygNmoHAhVV/a3CdVEBWeES7TbgH15Q2ECm8tMOA9EOAChkovFv2bKlCwyUKVPGOWq+a+7Pnj3b7rvvPhs1alS2Yxdu28P5LmX30kgDAKF+N8MNAOj/yFDBXSvua9as6fvdoN8dCr9olw79jvD/HmX3XY3G98zbZaBSpUoupHTKKafk6req3P7zn//k6hmBPrzqyw324qd/WJES5aL+bB6IAAIIIIAAAuktQAAgvcef3iOAQOIJEABIvDGhRQgggAACsRUgABBbX56OQDIKEACI8aiFEwDQim8VoT///HNr3ry5K8Zqu37/4vv69evdanut9lchW6vvFQDQZ1RYV6E4nCtQ+7yCZNadAbznekVD/ZeK/2pj/dwr0GpbchWSa9eunak5XjFdK/DVav+WNAAAIABJREFUfu0WEOoOAB999JErHqvvr7zySqZjBFQcVxFZBfrnn3/eevbsGZDBO9JAzipWapcE79LPFFwYP368LwDg3a9Cuf8Kd+8zWtH+2GOP+Y5viCQAoO3vn3jiCV+wwCscK1Tw9ttvu/56l8Ia+vN1113n5oqucF28+aVV/lkdN27c6LaQV2E5mgEAbTXfu3dv+8c//nGCu/rw9ddfu10HtNOF+ly6dOmA4xdu28P5LmkuBrpyGwAI9t0MNwCQ3ffb66tCFt7cyOm7qucECgCEO5+8AICCMfp9oCBAbi7NO//jN3LzrKyfLVu5jjW9cXI0H8mzEEAAAQQQQAABIwDAJEAAAQQSS4AAQGKNB61BAAEEEIi9AAGA2BvzBgSSTYAAQIxHLJwAgLdyVyultaW8irzaCcD/0vb0Wimus9a9Aq0K3iquamX/3Xff7Vaxa8v+QJeKmevWrTOtCNalArBW0/uveM+pIKnPBCoaeu/avHmzKyB7RxZkXQ3s/Vw7FXiF3lADAHPnzrVevXplWuHs30fv51r9LMvs+q/t9BVQ0DnyVatWzXRb1vHat2+fW/2vArWCAVkL01n9IgkA+K/m9xoTaFt9/SxQkTdcF887kFN2Y5vbIwA0b9u2bevmTqCdKryf60iFQOPiuYTb9nC/SznNGe2YECgEktOYhfLdjDQAoCMVtAvFN998YwpY6DiPe+65J1M4JKfvanbf5XDnk//OFDpSY/To0Xb11Ve7YyUiubSbh3Ydifa1d99++7NwZavT8Y5oP5rnIYAAAggggECaCxAASPMJQPcRQCDhBAgAJNyQ0CAEEEAAgRgLEACIMTCPRyAJBQgAxHjQQgkAaBW5tsr3tvX3PpNT06688kq3jb62n1cBToXOgQMH+gr72q5ez/G2Wdeq8jvuuMNtsx7oilYAwCtQ6zgB/xXk3ju9gqT+rEJwxYoVQ94BwHMJVDDX87xCqreTQqB+equVVTD13u9/X9bx8j/uILvxyJ8/v/3zn/90uxPEIwAQrsukSZNs0KBBmY4RyDo+Wc+Ez20AINC4+3uGuso+3LaH+10KNMahti1QaCOU72a4AQA9U8ECHQGiIw6yXv7zP5IAQLjzSe9XGGHmzJkugKR/2NRuAMOHD3c7anhHgMT4V23Qxy9btdamL9sZ9D5uQAABBBBAAAEEwhUgABCuGPcjgAACsRUgABBbX56OAAIIIJB4AgQAEm9MaBEC8RYgABDjEQgWAPBWPmtVvre62FuBm12hO7smHz161P71r3+5IICOA9BKd21dr5CAzgyfMmWK/f3vf3fnrFeoUME9JqcjALJ7f05FRf2PLG3lfuGFFwYMAATaISDUHQByKv6qL8FWLuser5gb6g4A3vjs2LEjYGAg61jEIwAQrku4q+izmyde3wMVvrPOq2DBi2A7BHjvCrftkX6Xso6r+vjcc8+5XStat259wlfQG3d9/3RMQ40aNTLdk913U8XxcAMA77zzjju6ok6dOvb000/b+eefbwUKFAi4O0QkAYBw55N/RxUE0O8xhY20M4H+ffLkyZmOMYnxr9xsH08AIF7yvBcBBBBAAIHUFyAAkPpjTA8RQCC5BAgAJNd40VoEEEAAgdwLEADIvSFPQCDVBAgAxHhEgwUAvC3C27Vr5zuP3TvnvUuXLjZv3jzL7mzy7Jq+a9cua9Omjenftcpdq3FbtGhhv/322wnbr0c7ALBz5073rt27dwfcyv3NN990W+qroPrUU0+5wmCoAYBly5a5beSvuuqqE1y0Krp///42Y8YMW7RokXXu3Dkgj1b+X3PNNW7HhKzFXD1DK5a11b+3I4J3v56pUEXTpk1znDHxCACE6+LNL1kuXLjQBUS8a+PGje4Ih5o1a2YKcHjzZOLEiS5g4l0q+Pbo0cNZ+m+Pn3VeHThwwB1rofsCOeqIBQVH/I+2CAQdbttz+13y2uD1R1vs33///ScUtL32n3vuufbWW29ZyZIlA86TrN9N/x0wdHTHrFmzfJ8LNB/1Q2/HEI2dvgveFeh4iEgCAOHOp0AdzW4exfjXbY6PJwAQT33ejQACCCCAQGoLEABI7fGldwggkHwCBACSb8xoMQIIIIBA7gQIAOTOj08jkIoCBABiPKrZBQC0Ivgf//iH9e3b10466SRXNGzYsKFrjQr1CgR8+eWXrlB9xRVX+Fqpz61YscLKlSvnVv5qRb23ur9KlSruPq/IqOfoPG2tDg5UlP/5559d8XblypW+grc+n9OKZP08p6KiipZee9Q3FeQVQNCl9+noAp2lriCAQgrZvS/QO7QK/9JLL7X169e7nQ1UUPYuFZa7du1q2rr+3XfftfLly2c7stOnT3dhAZ1TrhXiap9c9fcqbh87diyTh0IY1157rRsHjZn/2eayVsFUYQ0V0uMRAAjXRavxdVyB5o7arsK7Lp0nL5PPPvvMzRf/Ixy8orACEJofKnCr+D927Fh35nvRokVzDADo+TriQjtQXHbZZS544BXJdTyFit+yfeyxx6xfv37Zjl24bQ/nu5TTrwKtZpeZAiEvvfRSpl0AFHbp3r27Czb4tz+U76Z24tB8lmupUqXcURL6Hut7NGfOHOeSdT56AQCFh3r27Oma7T8WuT0CINz5pJCFtv/XDiPekSNeAEC7FCg84/+difGv3GwfTwAgXvK8FwEEEEAAgdQXIACQ+mNMDxFAILkECAAk13jRWgQQQACB3AsQAMi9IU9AINUECADEeES9AICK3V6BXgU2FVRV+CxRooRbzd6+fftMLVGRVQVuFfbq1atnDRo0cMEAFbr37t3rzgBX8U8FaBXFtQJZW/6riLh06VL79ddfzVutrAePHDnSxowZ4551++23uyL+hAkTbN++fa7Y6K141725CQDo81u3bnXFfRUBK1Wq5IqlWgGu5+rM8qFDh7rCsbezQag7AOjZKhwrtKCi6EUXXWQXXHCBffvtty4UoSK0AhMKT+R0eQVOFXWrVavmVrx/+OGHtmXLFjcOb7zxRiYPFfX1Trlqy/ZOnTq54rUCGiqWqx0al9KlS8clABCJi1eMz58/v5s3ulTwr127tpuXZ5xxRqYAgAy02lzbz/ub/fDDD267+02bNgUNAGj+ak6ryK15qh0IFJrw5qvCB9oVonjx4jmOX7htD/W7FOxXgf/c876TmktLlixx39OsgZdQvpvaAUOhAgVS1C8FezQH165da/o/LPS9/+STTzLNRwV29J2S3ZAhQ0y7CCi8ovv1Xc5tACDc+aTjNJo3b+5+l+i74f0O0Xddxyb06tUrGG2e/JwAQJ4w8xIEEEAAAQTSUoAAQFoOO51GAIEEFiAAkMCDQ9MQQAABBGIiQAAgJqw8FIGkFiAAEOPhmzp1qjsH2/9S0bVWrVpuG3wVDRUCCHStW7fOFctVXFaBUZ9r3LixDR8+3J0BrpX9urZt22aDBg2yBQsWuMJ45cqVbfDgwXbLLbf4Vt+rGKci4YMPPugCBCrA3nzzzS4QoCCBit5eCEEFWW3Tn3W7d6+N3nnuWm2f3epe/ReOivxPPPGEe5+uRo0a2X333ecK9Cp8eleg9+X0Drmo8KldBNRfreBXHxR4UHE6lEu7EWhcPDMVWnVWudqtlf7+Hnqe/LQ9u0wUcNClXQZU3JS1irC6VDzXbgAKE2j3Ba3wzu7KyblPnz5ulwMVe7Utvnfpf8Rqxb4CCf7bxevn4bioUKzna8eD7du3u2CDVpZr9wZvVXnWsc1qpjkoD43DqFGjMrXVO0dexXH/cIvnOG7cOPdeXdo2/+6773ZHM3i7ReQ0hpG0PdTvUrC5E+g5CoDoe6rdLbzvpPecUL6b3rzR/NWOGfquaz4+/PDDvqK6/3xU/7XbgMZLIRb9XtBYaCz1nW7VqpVvbgT7rkbreyYX7dyg+apLv9+0M4RCI/7f9WC+sfw5AYBY6vJsBBBAAAEE0luAAEB6jz+9RwCBxBMgAJB4Y0KLEEAAAQRiK0AAILa+PB2BZBQgAJCMo0abEUAAAQTCEiAAEBYXNyOAAAIIIIBAGAIdLz7T+rQ7O4xPcCsCCCCAQCwFCADEUpdnI4AAAggkogABgEQcFdqEQHwFCADE15+3I4AAAgjkgQABgDxA5hUIIIAAAgikqcD4my6yc04PvKtbmpLQbQQQQCCuAgQA4srPyxFAAAEE4iBAACAO6LwSgQQXIACQ4ANE8xBAAAEEci9AACD3hjwBAQQQQAABBDILFDmpgN3Y9mxrc2ElaBBAAAEEEkiAAEACDQZNQQABBBDIEwECAHnCzEsQSCoBAgBJNVw0FgEEEEAgEoHlq/9lo8bPsGrVqlvPnj0jeQSfQQABBBBAIOkEdu/ebfv2/Y+demo5K1asWNK1P5EbXKJoIaubUcZOKpQ/kZtJ2xBAAIG0FCAAkJbDTqcRQACBtBYgAJDWw0/nEQgoQACAiYEAAgggkPIC69evt969e1vjxo1t2rRpKd9fOogAAggggIAEfvzxR9uxY4dlZGRYmTJlQEEAAQQQQCAtBAgApMUw00kEEEAAAT8BAgBMBwQQyCpAAIA5gQACCCCQ8gIEAFJ+iOkgAggggEAAAQIATAsEEEAAgXQUIACQjqNOnxFAAIH0FiAAkN7jT+8RCCRAAIB5gQACCCCQ8gIEAFJ+iOkgAggggAABAOYAAggggAACToAAABMBAQQQQCDdBAgApNuI018EggsQAAhuxB0IIIAAAkkuQAAgyQeQ5iOAAAIIRCTADgARsfEhBBBAAIEkFyAAkOQDSPMRQAABBMIWIAAQNhkfQCDlBQgApPwQ00EEEEAAAQIAzAEEEEAAgXQUIACQjqNOnxFAAAEECAAwBxBAAAEE0k2AAEC6jTj9RSC4AAGA4EbcgQACCCCQ5AIEAJJ8AGk+AggggEBEAgQAImLjQwgggAACSS5AACDJB5DmI4AAAgiELUAAIGwyPoBAygsQAEj5IaaDCCCAAAIEAJgDCCCAAALpKEAAIB1HnT4jgAACCBAAYA4ggAACCKSbAAGAdBtx+otAcAECAMGNuAMBBBBAIMkFCAAk+QDSfAQQQACBiAQIAETExocQQAABBJJcgABAkg8gzUcAAQQQCFuAAEDYZHwAgZQXIACQ8kNMBxFAAAEECAAwBxBAAAEE0lGAAEA6jjp9RgABBBAgAMAcQAABBBBINwECAOk24vQXgeACBACCG3EHAggggECSCxAASPIBpPkIIIAAAhEJEACIiI0PIYAAAggkuQABgCQfQJqPAAIIIBC2AAGAsMn4AAIpL0AAIOWHmA4igAACCBAAYA4ggAACCKSjAAGAdBx1+owAAgggQACAOYAAAgggkG4CBADSbcTpLwLBBQgABDfiDgQQQACBJBcgAJDkA0jzEUAAAQQiEiAAEBEbH0IAAQQQSHIBAgBJPoA0HwEEEEAgbAECAGGT8QEEUl6AAEDKDzEdRAABBBD47KtvrP+dd1ndenVtxPARgCCAAAIIIJAWAj///LPt3r3LTj/9DCtZsmRa9DmvOlm8SEErc8rJefU63oMAAgggEIYAAYAwsLgVAQQQQCAlBAgApMQw0gkEoipAACCqnNF92NKlS61Dhw42ceJEGzhwYHQfztMSQmDv3r2uHaVKlUqI9iRbI/r06WPz58+3lStXWt26daPe/GiMz+HDh23Pnj1WunRpK1SoUNTbyANDE1i2aq1NX7YztJu5CwEEEEAAAQQQCEGg5lmlrPdl1azGmYQrQuDiFgQQQCDPBAgA5Bk1L0IAAQQQSBABAgAJMhA0A4EEEiAA4DcYkyZNskGDBtmSJUusffv2cR+m119/3Tp37mzjxo2zu+66K+7toQHRFdD/IG3WrJkrCn/wwQdWo0aN6L4gDZ52ww032IIFC+z999+3+vXrR7XH0RofhRRmz55t/fv3t6lTp0a1jTwsdAECAKFbcScCCCCAAAIIhC5Q9OSCNqVfQytXsnDoH+JOBBBAAIGYChAAiCkvD0cAAQQQSEABAgAJOCg0CYE4CxAA8BuAhx56yIYNG2avvfaaderUKc5DY5ZOAYB03O3g22+/tVatWlmRIkXcCvaKFSuGPOcSLawScsOjfGMsAwC5GR//biq8M2HCBPcvBYxCvX755Rdr0qSJZWRk2KJFi6xYsWKhfpT7AggQAGBaIIAAAggggECsBHo0r2LXtawaq8fzXAQQQACBMAUIAIQJxu0IIIAAAkkvQAAg6YeQDiAQdQECAH6kBACiPr9CfmA6hR1CRsnhxkSbq9HoUyTPiGUAIJL2RPMzP/30kzVq1MgFABYvXmzFixeP5uPT7lkEANJuyOkwAggggAACeSZwYfWyNvK66B9HlWcd4EUIIIBAigkQAEixAaU7CCCAAAJBBQgABCXiBgTSToAAgN+QJ1pRNZ2K4unU12j8lkm0uRqNPkXyDAIAkail52cIAKTnuNNrBBBAAAEE8kKgbkYZG927Xl68incggAACCIQgQAAgBCRuQQABBBBIKQECACk1nHQGgagIEAAIEgDwtuHWVu1jxoyxu+++25555hk7duyYO7991qxZdvbZZ9vy5cttwIAB9s0331ipUqXsnnvucX/W+e7epW3bR40aZStWrLB9+/bZ4MGD7dNPP7X8+fPbX//6Vxs7dqyddtppvvtzKoqvW7fOhgwZYm+++aZrS6VKldzxBTpvXFvKB3rn5s2bTduRf/fdd5na+Oeff9rIkSPt0UcftcOHD/v6dc4552SaZEePHrWFCxe6ezds2OB+phXKKkbLIl++fO7v9u/fb126dHH/+R//+Ic99dRT9uCDD9revXutWrVqNm3aNLv88svd/evXr7emTZva7t27T5jQEydOtIEDB7q/12rohx9+2D1Lz5Grir8PPPBAJjMdJXDFFVe44xOOHz9uN954o/366682YsQI5xvo8h9jjdv111/vtuRv3Lixe07ZsmUt1L7r+TKcOXOm/fd//7dt3779hFfedNNNbt5kt8X7tm3b3FbxOtteY6ut39VXOa9evdratm3r+pb1WrJkibVv395CMdCYqw0y3rp1q3tU5cqV3XuzzqGs79E9msv6vPrif+3atcsuvfRS0/M/+OADK1++fLa/qDSHxo0bZ3PnznVm+t7ccsstdu+9956w3f3PP//s/n7OnDnu3gYNGjjjRx55xDm9//77Vr9+ffcu/+9ZbuZ8oPEJZ277fwdl5o2P/l7zaf78+e53gDdHatWqZVOnTnXb/nfr1s3dn/W67LLL3HEAurzv2NNPP21Dhw61efPmWZUqVeytt94yfXdD/c7oWd580HioPfqdpPmv763/dzvbwUyCHxAASIJBookIIIAAAggkqQABgCQdOJqNAAIpK0AAIGWHlo4hgAACCGQjQACAqYEAAlkFCAD4iQRaVe1tw126dGlXtN+5c6ddeeWV9vnnn7tif82aNV3RVUXHunXrWvXq1V2BTkXKxx57zPr16+d7g54/evRo9/mXXnrJateubRdeeKEtW7bMfvjhB1NxTwX2kiVLus9kFwDQPT169LAzzjjDFWxVoFZh9J133rG+ffvajBkzfMEDvVNFbT377bfftksuucQVzL02qgCpgrEKpZ06dXJ90r9UjHz33Xd9BVz157bbbrMnn3zS2rRp4wrSKvaqgKyCtYqZKlrq+v33361jx47u71W8/vrrr92fVfR84403XHFRwQU9R88YP368ffnll679KuLKRJf6okLvZ5995ox/++0369Chg+uvQhQKMugZL7/8sm97dM/sL3/5i7NUQEH316lTx+6///6AvwG8Ma5YsaILIhw8eNCFEvQ+uZYoUSLkvqswr7PeFcZo3bq1c1LRXuEKPUdFW4UfrrnmGlegzbrF+44dO1wBfcuWLS6sofmlkIj6+8orr9gff/xhU6ZMsVWrVrk5qP6r6Fu4cGG74447XMAimIH6pfdrDMqVK+dsDxw44D6nQrD+rPHMbst5zVeFEHSfjPVu7/J+pn4rrOGFQrLCa8zUBs0PPUvP0DxUWEPfGYVEChYs6D6meaR+/vvf/3bz8uKLL3YeMvLe7R8AiNacDzQ+4cxtr8+Bfq88/vjj9ve//90ULFKIQv4q4GtuKPSi75n6qHCD5o2+Pwq9XHTR/2PvTMCunNb/fyecKE0aSSnhVKSEBkUpmoXiZMgQZYxDs6EMcdARUoSizEM4mTJkrugYL0d1ZMh0QolcFEn5X9/1u9b+P++2x/fd+32fZ+/Pui7X0d7rWeten3s9G+f7Xffaz70XMiLoM/0eicFHH33k/qyYNbb+hS/Td0Zr0u+J+Ddu3NjtW42rawe0t7TX6tevH/l/emIAiHwKWQAEIAABCEAgtAQwAIQ2NQQGAQgUKQEMAEWaeJYNAQhAoIgJYAAo4uSzdAgkIYABIAAmlQFAAr3EOglytWvXduKwBHOdFJegLVFWArkET30mEU0naIN3d/vx1X/WrFlOHFZ/jSXx/IUXXrD777/fCaNqiQwAOpXctWtXJ6ZLMNepbTUJ9MOHD3eCtYR+za8WnPO+++5zQp/m1Mn8Y4891p0kl6gocVmGAo1z/PHHO4OCTAKHH364G0discR3nQ4PGgw+++wzZy6QCCnBsk6dOjEDgP7crFkzx6BFixZunHvuuceGDBni1nj33XfHRN5U1Q50ynvFihXutLjEUDWJlkcddZQ7Za55ZBQIMvNrV5WEZCK0T70XehOZMLJdu0RpnZiWEcTnXoxVNUEVCHSqWyKvWiKBWSKsOKuvqhYka6muAPAskzHwz0p4ltDuK0bI/DBo0CBXzSK4D+Nj0H7t2bOnqwKhvS4ji2+qeqExg3sn0Rr0ruyyyy7OtODn18lzmR+UW5kmtB/VVDVDxpmguUX7VIz0+fbbb1+iAkCu9nwqA0A2ezs+V76KgAwNwXXGc0o0v+/jjQiKQxVIgr8F6pPNOyPjgX4L9Bukd9LnQ//SqD185JFHlqgqknRT5ugLmRn0+5Tr9skX39j731WzXdocluuhGQ8CEIAABCAAgSIngAGgyDcAy4cABEJHAANA6FJCQBCAAAQgkGcCGADyDJjhIRBBAhgAAklLZQDQaWQJ9DoR65tO/esEvspvS5z2QvMPP/zgTjXrNLcEPp0sV/Pjq6y2TogHhWmdiJYA58vDq38iUfzxxx93p8g1n06IB5s/fT1+/PhYuftkc/ry5qpqsGjRIici+qaS7CeccEJsDl9KX6fCgyetfX+Jvqp2IOFYJ+e9OKmT66oioBPbvuk0t069BwXyZGtN9z4lypdnFl8ZINVYXmjVPyQVb9u2bWPds127z4HK/wfzk+jzVAYAlcKX0aJy5coJQ8/EAJCIQSrxXhN5o4fMFRKG/Sn8+CC8KC+x/5xzznFf69T4wQcf7K4tePnll0t1alymmGBJf7+X9B/v8WYDmQBkaJHhJb4CgN6v+Pcsmz2v9aQyAGSzt5MZAFTBQe9MmzaJ74vNxAAgJjLveKNOtu/M77//7sw4Mmz49zfdGPn+XqYDmavy0XZs0to6D70+H0MzJgQgAAEIQAACRUwAA0ARJ5+lQwACoSSAASCUaSEoCEAAAhDIIwEMAHmEy9AQiCgBDACBxKUyADRt2rTEaX49luzUuhctdRo8kQFAIn68wCUx8KCDDnIn2f3J8UTjS9S86KKLnOnAn3r3S1BJfJX7P+6441wlALVkQnGyGBOtSyYBnUpXKX+V69d1CMEmAVLVBfy6Uo3tRU0Jy8HS4qkqAPi5NO6yZcvcdQlq8fOmykmq9zOV0Jrt2v0J/niDRqYGAF2JoNLtEpgl4Etol4Ei3giQiQEgkUlEVz3oGggZMFSNYIcddiiBxn+v0/cS1uNz7Tv7/apqB8qDTo37NZ511lmuCkC6ygsaa926dfbee+8584Da1KlT3dUGXtD3ualXr17CeOINA7na8xonlQEg/t0O9o/f24ly5SthqKKF3mcZf3RVRbBlYgBIFEdwjHTvjDdt+KoL3qxUkf8805r0W5LrtuKzVfbm19vZTi0PyvXQjAcBCEAAAhCAQJETwABQ5BuA5UMAAqEjgAEgdCkhIAhAAAIQyDMBDAB5BszwEIggAQwAgaRFwQAgwfOuu+5KudV0h/h1113n+uTCABAskZ9sYl1roAoJup4gEwOAxgmaI1IZAFQyXaXidW1CohY0VGRiJIgfI5XQmu3a/RUAKovvhXF/BcCkSZNKlMZPNu8333xjquIwe/ZsF6ruZde97ro6wIvqpTUAJDKaBHn4mOLzE8/sl19+caXhdQLdi/WqBDFt2rQSV1Ak2y9ao/ayTAbxLVjSX//RLpPBvvvu+ycDjp4LowEgnl2iXGlPqOqH3lVvaNH1GuqrK0bUymIAyPSdyTTfEfxn259CXrD4fZu24P+MJjQIQAACEIAABCCQSwIYAHJJk7EgAAEIlJ0ABoCyM2QECEAAAhCIFgEMANHKF9FCoDwIYAAIUA6DAaBjx45OJK5atWrCCgM6LawqAImqCCTaMLkwACS70iDZBs2lAUBC6fnnn2833nijnXnmmTZx4sRYaflUVwAkOv2eLN5UQmu2a9+4caOdcsopdv/997sT/BKoVQ5/5syZ7s8SfatVq+ZCSTWvvle5/jvuuMNVdfj1119deX6NoVZaA0A6QT1dhYAgw1tvvdXOOOMMd1WETrCr/L/E+1SVA/S8zAMq3a8KBDJFqGJAjRo13NDxgn4UKwBoHZlW/ti8ebP95z//cUYAleDv16+f6aoNVVQorQEgm3fGX4ugqwCCMZfHP3zKew4MAOVNnPkgAAEIQAACxUMAA0Dx5JqVQgAC0SCAASAaeSJKCEAAAhDIHQEMALljyUgQKBQCGAACmSwvA8Cdd95pJ598cok9dO+999oJJ5xgI0aMcGXQ1RKdZvf9LrzwQrvyyivT7sNcGACyvSc8lwYAX6JcYrj9JP3lAAAgAElEQVQESpWm9608DADZrl0C/9FHH21/+9vf7N1337X//ve/ts022ziR+/LLLzeVfPctnQHA91MlAJkKgqaG0hoAPM/vv//eFi1aZM2aNSuxh2Qy0HUPEuJlPkhVxt9XO1BORo0a5UR9VS5Ity+XL19unTt3tpYtW/7pGoJ4A4A3YMiYsHDhQmvRokUs3k2bNrk5ZTjwVQj0ZS72vMYp7RUAejZTA4BfjK5+kLlD/+ufLa0BIJt3RsaSgQMHOoYyICgvhdowABRqZlkXBCAAAQhAoOIJYACo+BwQAQQgAIEgAQwA7AcIQAACECg2AhgAii3jrBcC6QlgAAgwKi8DgMrl33fffU68lMC6Zs0aJ7qqPLtORavUu1oiA4AXXX/77Td7/vnnbZ999omtQIKohLxWrVrZrrvu6j7PlRj6wAMP2LHHHmt9+/a1Bx980FUo8E2ipe5/HzBggFWpUqVUVwDMnz/fMZAxIig8JxOsVUJe/FSCPp9XAGiN2ax9ypQpNnbsWJe7nj17phTQEwm8MgnoNPw555xjlStXdoi9AUDXOuikuJrmGTlyZAlTgM9HqmsQgqfDhw0bZtOnT3cGBTUxPeKII+zNN98sUW0g2c+IzBFDhgxxVQ1kJJBIr2oHqmKRqnkDgJ4JVgvQ5zoBrzi8oK94ZYpRnKqEID56Z1RFQNUwrr/+eld1IEoGAHHyVS38e+oNADK6LF682FW58KfzVSVAZo2dd945hjWVySbbd0bXNoixzBe33HKLqz6gpn9pfOSRR5yhRVUr9I7rHR08eLB7R7feemt75ZVXnHGhf//+ds8997hnZXw55JBDbO+993bvga/ukP4fR/ntgQEgv3wZHQIQgAAEIFDMBDAAFHP2WTsEIBBGAhgAwpgVYoIABCAAgXwSwACQT7qMDYFoEsAAEMhbeRkA2rVrZ++8844T71u3bm0Sv2UCiBdkkwm5N9xwgxMQ1VR2fY899rDVq1c784AE0+BJ3lwZACQ4SnBXrBL5JPhJ2JPY99Zbb9l+++0XE3NLUwHAGxv+97//OZPBhg0b3MlknZyfMGGCKxXfpk0bJ4xLOJ88ebL99NNPbr35NgBks3aJ1xLFJZb6JsNHw4YNXfzXXnutO/mulsgAMGvWLNNd8LvttpvL7SeffOJEVj0vkbt58+bu2ddff926du3q1i/jhe6Rlzgu00EqA4Ce/fzzz51o+9FHH9lOO+1kPXr0cFcM6DkJ62PGjHGn+CXwpmtir/nV2rdvb88++2xawVdGleOPP94efvjh2DUJS5YssRkzZphMBdpfQUF/6dKlbq0StsXQvzMaR++QDAtRMgBI7JdA/sEHHzjDQ82aNWO/AUGTgzdYyIAiU4/+UpP4rrzrWb038aX79V0274xMB3rXXnjhhdi+U4z6PdG+8+P73xLtyyeffNKZAvxea9y4caxfos/S7aPy+B4DQHlQZg4IQAACEIBAcRLAAFCceWfVEIBAeAlgAAhvbogMAhCAAATyQwADQH64MioEokwAA0Age/5UtYSv3r17u2/8KdymTZvavHnzSpx896fWgyez9cz69eudKCpxzp/m1edeQNM4Elp1mnvVqlVOAFRJf4nb/vSt+icbXwKfTr7rGQnBW7Zscae4DzvsMLvkkkvsgAMOiJ08T7SmVDGmmlcx6y57rVcislq9evXc1QUqAS+xMN3YnqdOt6uku573TeuV+O2Z6ESxzACaV6eUr7rqKlu3bp3jNXz4cCcGS0h+6qmnYvlKxizVS5oqx/65TNcu8VNiqvKo0/R/+ctfTCe4JXBLyN52222dOaBLly4J95b66g548RQHn1flUUYP37QHJJhrD4hJkyZN3P6UIJ4JA/0LgUT+2267zT2v1qFDB5s4cWLaygVBljKeSMzW2oJXFKT7UdT8Eqlvvvlmk5AvI8K4cePcqXO9J9rfweoWK1ascHtDn6upSsaNN97ohOhLL720RP9c7flE+yLZux38rYjf24ni+eqrr1wFh7lz57r3V/lTzk8//fRYRQaNqX4ylKiygowk5557rjO/bNy4MeFvTHC/ZvrO6BmfD73fWqP2nfKq/aW9qqoLqjgi7nrnUlUAkGGge/fuJqMTFQDSvQl8DwEIQAACEIBAIRDAAFAIWWQNEIBAIRHAAFBI2WQtEIAABCCQCQEMAJlQog8EiosABoByzHeqe9vLMQymyhMBf5+6xNoXX3zRnYgPNl/KPxuhPE+h5mxYGSOOPPJIZ3CQOL/XXnvlbGwGgkAuCVABIJc0GQsCEIAABCAAgSABDADsBwhAAALhIoABIFz5IBoIQAACEMg/AQwA+WfMDBCIGgEMAOWYMQwA5Qi7AqbyVx98/PHHrhx6o0aNSkTh71rXyX2d9C6E5q8i6Natmz322GMlKlgUwvpYQ+EQwABQOLlkJRCAAAQgAIGwEWi/Z10b/7e9wxYW8UAAAhAoWgIYAIo29SwcAhCAQNESwABQtKln4RBISgADQDluDgwA5Qi7AqYK3r2u+9pPPPFEa9asmemOdZWq/9e//uVKoz/yyCNWo0aNCogwt1NqvSNGjLDp06fb/fffb4MHD87tBIwGgRwSwACQQ5gMBQEIQAACEIBACQJDD9vdDu+wC1QgAAEIQCAkBDAAhCQRhAEBCEAAAuVGAANAuaFmIghEhgAGgHJMVbK7ycsxBKbKM4HNmzc7gX/SpEm2dOlSd7+72m677WbDhw+3M844w6pXr57nKMpn+NWrV1vnzp3tt99+s1deecXdY0+DQFgJYAAIa2aICwIQgAAEIBBtAs0a7GD/HLafbVWpUrQXQvQQgAAECogABoACSiZLgQAEIACBjAhgAMgIE50gUFQEMAAUVbpZLAQgAIHiJFAaA8BftqlcnLBYNQQgAAEIFAyBP/7YYn/8YVapUiX3Fy05gY2bNmeMRyjr1qhiB+xRxwZ3bWbVqmyd8bN0hAAEIACB/BPAAJB/xswAAQhAAALhIoABIFz5IBoIhIEABoAwZIEYIAABCEAgrwSWL19uQ4YMsY4dO9pNN92U17kYHAIQgAAEIBAWAl9++aWpalPTpk2tdu3aYQmLOCAAAQhAAAJ5JYABIK94GRwCEIAABEJIAANACJNCSBCoYAIYACo4AUwPAQhAAAL5J4ABIP+MmQECEIAABMJHAANA+HJCRBCAAAQgkH8CGADyz5gZIAABCEAgXAQwAIQrH0QDgTAQwAAQhiwQAwQgAAEI5JUABoC84mVwCEAAAhAIKQEMACFNDGFBAAIQgEBeCWAAyCteBocABCAAgRASwAAQwqQQEgQqmAAGgApOANNDAAIQgED+CWAAyD9jZoAABCAAgfARwAAQvpwQEQQgAAEI5J8ABoD8M2YGCEAAAhAIFwEMAOHKB9FAIAwEMACEIQvEAAEIQAACeSWAASCveBkcAhCAAARCSgADQEgTQ1gQgAAEIJBXAhgA8oqXwSEAAQhAIIQEMACEMCmEBIEKJoABoIITwPQQgAAEIJB/AhgA8s+YGSAAAQhAIHwEMACELydEBAEIQAAC+SeAASD/jJkBAhCAAATCRQADQLjyQTQQCAMBDABhyAIxQAACEIBAXglgAMgrXgaHAAQgAIGQEsAAENLEEBYEIAABCOSVAAaAvOJlcAhAAAIQCCEBDAAhTAohQaCCCWAAqOAEMD0EIAABCOSfAAaA/DNmBghAAAIQCB8BDADhywkRQQACEIBA/glgAMg/Y2aAAAQgAIFwEcAAEK58EA0EwkAAA0AYskAMEIAABCCQVwIYAPKKl8EhAAEIQCCkBDAAhDQxhAUBCEAAAnklgAEgr3gZHAIQgAAEQkgAA0AIk0JIEKhgAhgAKjgBTA8BCEAAAvkngAEg/4yZAQIQgAAEwkcAA0D4ckJEEIAABCCQfwIYAPLPmBkgAAEIQCBcBDAAhCsfRAOBMBDAABCGLBADBCAAAQjklQAGgLziZXAIQAACEAgpAQwAIU0MYUEAAhCAQF4JYADIK14GhwAEIACBEBLAABDCpBASBCqYAAaACk4A00MAAhCAQP4JLFj8vl1184PWqNHO1qtXr/xPyAwQgAAEIACBCiCwZYtZozrbW8cWde0v21Q2DAAVkASmhAAEIACBCieAAaDCU0AAEIAABCBQzgQwAJQzcKaDQAQIYACIQJKShbh+/XobMGCArVy50hYvXmz169eP8GqiH/rmzZtt7dq1Vr16datSpUr0F5SnFXz77bfWqVMna9q0qc2bN8+qVq2ap5kYFgL/n4AMANMWfAcSCEAAAhCAQFEQqL79Nvb3I1pa3b9ssNWrV7t/76pdu3ZRrJ1FQgACEIAABDAAsAcgAAEIQKDYCGAAKLaMs14IpCeAASA9oxI9TjvtNHvooYfstddes3322SfLp3Pb/eeff7Z+/fo5A8Abb7xhDRs2zO0EjJYVgSlTptjIkSOtT58+9sgjj2ACSELv66+/tg4dOrj/I/rJJ5+0atWqZcWZziUJXHfddTZ69Gj31zXXXAOeJAQwALA1IAABCECg2AjU3uEvdunAxrZmDQaAYss964UABCBQ7AQwABT7DmD9EIAABIqPAAaA4ss5K4ZAOgIYANIRivv+pJNOsrlz59qrr75q7dq1y/Lp3HYvNgOAF9iffvpp6927d25h5mC0O++804YOHWrDhg2zW2+91SpVqpTRqMVWySGqBoD58+c7c4cE9wsuuCCj3OaqU6q9P2nSJJswYQIGgDSwMQDkajcyDgQgAAEIRInAsO4NrUGVDVQAiFLSiBUCEIAABMpMAANAmREyAAQgAAEIRIwABoCIJYxwIVAOBDAAZAkZA0CWwHLYXaebx40bZ48//rj1798/hyNX7FDFZuSIqgHgiSeesMMPP9yuvvpqGzt2bLlumkLd++UJEQNAedJmLghAAAIQCAuBge3rWss6v2EACEtCiAMCEIAABMqFAAaAcsHMJBCAAAQgECICGABClAxCgUBICGAAyDIRGACyBJbD7oUqgmIAiMYVABgAcvgyV8BQGAAqADpTQgACEIBAhRPAAFDhKSAACEAAAhCoAAIYACoAOlNCAAIQgECFEsAAUKH4mRwCoSSAASDLtCQyAKg0eN++fe2pp56y6tWr2/nnn29vvvmmbbPNNnb22WebSnRvtdVWNm3aNLvqqqts3bp11qpVK5s+fbodfPDBsQh8KXh98OCDD9p9991nV1xxha1Zs8bq1q3rynyffvrpbly1VMLx5s2b3T30eubDDz90/XXvukT0Ll26xMrTf/vtt9apUyfr1q2bi/Oiiy6y2bNn25YtW1y/mTNn2u67724vvfSSnXvuubZ06VKrWbOmXXzxxe7PPha/iF9++cU9o1PSq1atcuvu1auXTZ482Vq2bBlba3BelTdXnDfffLNt2rTJ9t9/f1dCv23btq7/ggUL7LDDDrM//vjjT9ny1wFovc8884xbwxtvvOH67bnnnnbllVfaUUcdVaIcv+a79NJL7eWXX7bFixfbmDFjbOPGjXbHHXeY8puoafyHHnrIRo0a5dalphxOnTrVDjnkEPfnZCXily1bZmeccYa99tprrl+9evUcO50iVyn5m2666U9TNmvWzMVWv359991XX31ll112mc2ZM8cxUg6GDx/u8qU951uu9qLGUy4ffvhht2eDe+if//ynHXjggRm9OYsWLXLMlBPthdNOO82tXaX0mzZtak8++aRVq/b/DQCZ7p9kk2cac6prF/zeVHzz5s2zL774wjp37mzff//9n6YNXgeQ6TsX/55r3/nfhd12283tB70zukIi1d6PD0bv3amnnhr7WO+L9pz2mX8nmjRpYiNHjnR52G677Vxf5Vbv67333hvbW/qdueSSS6xq1aoZ5TkKnTAARCFLxAgBCEAAArkmgAEg10QZDwIQgAAEokAAA0AUskSMEIAABCCQSwIYAHJJk7EgUBgEMABkmcdEBgB/MlgmAAmwLVq0sHbt2tm//vUv0w/viSeeaN98840T8/r16+eExIULF1qdOnWcCC0hWc0L+t999501bNjQXnzxRdd/2223dUKkhF8J+KNHj3biYDIDgPrJeHD77bfboYce6kTttWvXurvLJSRLyB44cKCb05djr1Wrlv3000+muY844gh7++23ndgv0b53794m0Xyfffax5s2bx2K55ZZbnLDt248//ujGfeGFF2zIkCFO5P3444+d+C/x99lnn7UDDjgg4byKQ2X9Ja7Hs/nkk0/sxhtvdIK44tKadt11V6tSpYqdd9551rhxYycqyzSwxx57OHFa65C4rPbYY4+50u2+iaHEdJkKdJ2A4vz1118dJ8WdqM2YMcPOPPNMZ5SQyKr+DzzwgBNqJaiqJTohLoZdu3a1rbfe2saPH+/Ef+Vc65XgqhwrPsWqvTJo0CAnusoAoLVJpP33v/9tPXv2dKYM5V45kPHh7rvvtu7duzujR40aNUrEUNa9qFwOHjzYmSr2228/Z8ZYsWKFvfLKK858oLi9QSPZKyS2Rx55pItb8WhdYqS9K34ymAQNANnsn0RzZhNzKvNM/BUFModce+219u6779rzzz/v3u19993XhTBs2DBnWMnmnfNz610Ukw8++MC95zIQyESkd0Xctc+T7f3g+t955x33XsRfTXDDDTc4M5JMOgMGDLDtt9/e/T7JUOSNM48++qjLs+LQ+6B3yvfRuy0zgvZuITQMAIWQRdYAAQhAAALZEsAAkC0x+kMAAhCAQCEQwABQCFlkDRCAAAQgkA0BDADZ0KIvBIqDAAaALPOcygCgoXSSVyfKK1eubEuWLHGnwzds2GC77LKLE5vbtGnjTrLrxLtOqwdFOy8MSmSVACxxVGYCNS8CS6jTqV6dTk4mYko8lKitU76qMuBP6X/22WdOMJbIpzlkQPBip045S9yeO3eu1a5d2ySmSpDXXBIkJcDLVCDxVp/16NHDOnbsWELAVYWDESNGlDApKHbPQUK4xGrNH5xXQrBMCQ0aNCjBZuLEie6kvm/JrgDQie3jjz/eLrzwQrcGxagmfhL+jz32WLvnnntin/txtK6gGSLZVvAntv/73/+6k9SNGjVK2DWRAUDGCRkEtG5VIkjUUonROtEuEV0MgwYK7SHtHa1Z5gSd2FbzMZR1L+o/liUeK6e+coPmVMWDv//9766yguZO1rR/ZFpQJYwgYxlhjjnmGLeHVP0iaADIZv8kmjebmLMxAPgKBamuAMjmnUv1nmufyoQiUV4GDy++p7r+wn8X/C1ZuXKlM1jIfCGzxl//+leHzFfK0J9VbUDvtH6bvNlEfWTC0e+W4ky137P86cy4u36bzjnnnIz7Z9rx5w2/2ubqzWzfI8dm+gj9IAABCEAAApEngAEg8ilkARCAAAQgUAoCGABKAY1HIAABCEAg0gQwAEQ6fQQPgbwQwACQJdZUBoCTTz7Zbrvttpjg7oVjCVrPPfecE6d90yl3/fm4445zZd3VvDAo0VSiXfv27WP9Jb6ecMIJ7loAf3o3kYipfkOHDnWi66uvvupOKwebTsrr5L5K+qusuRfiJTTq5L5O1vvmxWsZGiQuemH9hx9+cKeFV69e7QRCVSvwschkoLLvO++8c2wcnfZWZQCdVNZ3Mjekmlfrlzh89NFHx9hosFQiaKI0xp/k9kKuHyfTE84+jzplLW4ycSRqqQwAOo0t9p5h8PlUYrTmPOigg5xorlLxweeXL1/ucqh9pGoEyqGPoax7Mdlr4eNRpQK/bxP19f0kQqvCgS83r74fffSRq9IgY4E3AGS7f7J5bRPFnEsDQLbvXKr3XFUBdFWHqjwEzRHZGgBUXUK/FzJpyKyRbUv0O5ftGKXtr3XLfJSPtmOT1tZ56PX5GJoxIQABCEAAAqEkgAEglGkhKAhAAAIQyDMBDAB5BszwEIAABCAQOgIYAEKXEgKCQIUTwACQZQpSGQDiS3Br6GRCWraipMaKP+mbSMRUGX+d/ldZcZUtV2n/YJMYKxOBqhFIZEsmkuuZZCeeE83rhUuJ7BdffLE75R9sOjmuNXtTQqp5PRtVGNDVB/4e8nQGAJ1u1rgq1a6y7TIqyLygqwsyFVOTbQd/Mrt69ep20UUXuWsAdtxxxxLdE/HSFQgS8BWXTnaPGzfOVXUICvmpxGiVaJd5QkYRVQIItkTrS3VKPZu96OdRaXuZOnSVwe+//+5K0iu/QeNKImY+jkQCdKLcZ7t/Ur22mcScSwNAtu9cJnPLzKErL+rXr++Wmq0BQGYTle/373m6n7l169bZe++9567OUIt/X9M9n8vv/bubyzE11qtvLbPZi36ybbfbIddDMx4EIAABCEAgtAQwAIQ2NQQGAQhAAAJ5JIABII9wGRoCEIAABEJJAANAKNNCUBCoUAIYALLEH3YDQLC0frKlqfS9TvurJH+uDABetNd1B8lavXr1nAFgzz33TDmvH0t3q2cq3KtiggR2lS+Pb/Gl5tMZCRLFr1PeEuMvuOAC03UJarpiQWPpygS1ZOL7ihUrXElz3R+vpgoCOs3ftm1b9+dUgrCPNdU2PeKII+z+++93potcGQC0XpkedLWAriGIbyeeeGLKCgC+ekQiU0yiPZft/kmWo0xjzkSE1zUbwf2XjG2271wmc2t9vrqG/j5bA4B+p+666660BgBdyaC+qlAS37bffvuEVUSy/MkMTfcFi9+3aQv+z+BAgwAEIAABCBQLAQwAxZJp1gkBCEAAAkECGADYDxCAAAQgUGwEMAAUW8ZZLwTSE8AAkJ5RiR5hMABcd911TohOJCQmKs+faom5MgB8+umnrqy7xP2gaJps7kwqAGRqANDpdJkZVGb+9ttvd/eXb7PNNklNBqUxAPh1qMrAf/7zH8df1wH069fPXbeguVOJ73r+22+/tcmTJ9v111/vTAMvv/yytWrVKqUBwJdyTySkJ2KbKwOAzAq9evWy1q1b25133ml77723Va5c2VVxUEWDdFcAZFsBINv9k2jt2cSciQifqQEg23cuk7m1vrIYAGROmTVrVkoDgIwdulpCV4pMmjTJzjrrLKtRo4ZDW5FXAGT5k5xxdwwAGaOiIwQgAAEIFBABDAAFlEyWAgEIQAACGRPAAJAxKjpCAAIQgECBEMAAUCCJZBkQyCEBDABZwiwPA8CyZcts0aJFtvvuu8eiU/n1wYMHu1PoOq3bo0ePhMKx76fS+RKodUd8qpYrA4AXQVXKXbE3a9as1PNmWwHg1ltvtTPOOMPdda6S874lW1tZDAB+7LVr19qhhx5q+l8v1KYzAOhZnazXNQC6nsGXZ08lCC9cuNC6detmAwYMsAceeMBUGj5Vy5UBwJeQf+SRR+yoo46KTZmpAcDHfdhhh5nGCF4J8dFHHzmzSMuWLWNmkWz3TyIG2cTsmb/zzjv22muvuWsifEsUn75Lxjbbd648DAD+nUh0BYNf5/Lly93vg/IgE8AOO/z/0vgYALL8BwPdIQABCEAAAiElgAEgpIkhLAhAAAIQyCsBDAB5xcvgEIAABCAQQgIYAEKYFEKCQAUTwACQZQLKwwDwyiuvOPFfolzz5s1dhCpx37t3byes6+S47gZPJiRKKD722GOtb9++9uCDD1rVqlVjq5RgvWDBAicoS5TNlQFAE1x66aV22WWX2fnnn+9KlusUvm8rV650d4z7e+xLUwEgWVn5RGKnhPY5c+bYqaeeal26dMn4KoFE20Gn07WmG2+80XbddVfXxRsAfvzxx9hd7fECsYTh4cOHm0r09+/f3ypVqlTCAKD8Kqfr1693+Xj99df/VHJd4/fs2dPeffddZ/5QTn1TNQLtlbp167oT+mq5NgCopP7xxx/vxt60aZMzWSjH6a4AULUDVWUQO+035UDts88+s6OPPtreeusti7+aIZv9kyhP3gCQacy+/1VXXeVMGcqPSuLrVLxMAfHxzZ8/3/r06WMnn3yyu8JB/X3L5p0rjQEg1ZUK3tASrBLxwQcfOOaqNPHMM8/EzETaM6rQsccee7jQZQDQb4pMRbVq1XKfyRigyhZioSs72rVr5z5XHrV+GZG0fplRtP9khNH+FndVwtBeVRUO7UntR19VIMuf2px3pwJAzpEyIAQgAAEIRIAABoAIJIkQIQABCEAg5wQwAOQcKQNCAAIQgEDICWAACHmCCA8CFUAAA0CW0MvDAPDmm29aw4YNTaK5hDg1iXZqKjc/cOBA9/fJhER9LhFTgqUEOYlzEuEkzEl43W+//WKCXy4NADr9L4H6/fffd6K0xG2JhKoI8OGHH7q4/Sn20hgAJJBLVJa4L8H8iy++sMsvv9x22203V5b+u+++c5UA2rdv78R/CZZq+i54LUG2FQAk9kvQlKiqfNSsWdOxXbNmjV188cUuBonBicT3kSNHmsTbNm3amK40UG5lhNDfa4wdd9zRxejF78aNGztRdtWqVY6VjB4aV+wkwPtxZAyQaLtu3TonvHqRPlcGAAngqjIhk8jo0aPdfpw2bZrpP6LFP50BQGuaMWOGnXnmmbbVVluV2Md77bWXMz00atSoRF6y2T+JXttsY/ZCtRhK7Pes69SpYzJvSCQP7hu9jxLV//e//7l9vmHDBpeXs88+272Lmb5zpTEAJNv7MockMgAoR7puYuzYsbHfAOVS74T2lqpP6IoH7ZuHH37Yifj6bVuyZInLm9av346gAcDPEzRG+P2mfRtfCSP4WZY/s3npjgEgL1gZFAIQgAAEQk4AA0DIE0R4EIAABCCQFwIYAPKClUEhAAEIQCDEBDAAhDg5hAaBCiKAASBL8LpbWyJ8sGy4Pxl83XXXubvhgy1Rf32v/xiRmCjRcObMme6RoDAooe7mm2+26dOnO+FXd8VPnTrVlYP3J4/9yXEJk4sXL3YCpm+631vjKqbPP//cfVyvXj074YQTbNSoUU7QVdNJ7U6dOpnuO9e1AcFqAcnWlaDOYOYAACAASURBVGpe/YNGp8Rnz55tq1evdnM0adLE3S8ucb569epp5/VsVCZ+7ty5sZgkakqcVFlzibYaVzGrfLuuTdD4yotahw4d7JJLLnEiqO6uD67Nn6b2J/Az2QISpyXmK54tW7a4ucXx9NNPj1U6SMRLeZBwrlPmill8VZ3hiiuusAYNGsSmlqB/zjnn2H333efGV6WEu+66y6pVq+b6aH1jxoxxor/2g0T1jh072vjx452QqzWq5WovirWukNAp+aVLl7r5NI/2t6oaaB/6fZuMn8bQu6JnJDpLUNZ4qqbgDQvxey7T/ZNoztLErBPsEvC1RsU3YsQIO++885zBQS3RO6F3WuuREUTmC1+VIdN3LtX7499H5VPXKOidVUu19/1+VoUK8fVNp/3FX3vE/wbod0Tv4imnnOLWK94TJkxwvzXaVzvttJOrhqDPJfgHf+eef/75mGkgVQUAGQG6d+/uKgdQASCTXxf6QAACEIAABPJHAANA/tgyMgQgAAEIhJcABoDw5obIIAABCEAgPwQwAOSHK6NCIMoEMACEKHupTgaHKExCgQAEIBA5AlQAiFzKCBgCEIAABHJAAANADiAyBAQgAAEIRI4ABoDIpYyAIQABCECgjAQwAJQRII9DoAAJYAAIUVIxAIQoGYQCAQgUFAEMAAWVThYDAQhAAAIZEhjaraHtvP0GV+2rdu3aGT5FNwhAAAIQgEC0CWAAiHb+iB4CEIAABLIngAEge2Y8AYFCJ4ABIEQZxgAQomQQCgQgUFAEMAAUVDpZDAQgAAEIZEBgu20r2xXH7Go//vAdBoAMeNEFAhCAAAQKhwAGgMLJJSuBAAQgAIHMCGAAyIwTvSBQTAQwAIQo26nuBg9RmIQCAQhAIHIEMABELmUEDAEIQAACZSTw9yNa2m61Ntnq1asxAJSRJY9DAAIQgEC0CGAAiFa+iBYCEIAABMpOAANA2RkyAgQKjQAGgELLKOuBAAQgAIE/EQgaALq3aQghCEAAAhCAQEER+OTrn6xWtW2tZrVtrVGdqnZgi3rWoPZ29uWXX2IAKKhMsxgIQAACEMiEAAaATCjRBwIQgAAECokABoBCyiZrgUBuCGAAyA1HRoEABCAAgRATWL58uQ0ZMsQ6duxoN910U4gjJTQIQAACEIBA7ghgAMgdS0aCAAQgAIHoEMAAEJ1cESkEIAABCOSGAAaA3HBkFAgUEgEMAIWUTdYCAQhAAAIJCWAAYGNAAAIQgEAxEsAAUIxZZ80QgAAEIIABgD0AAQhAAALFRgADQLFlnPVCID0BDADpGdEDAhCAAAQiTgADQMQTSPgQgAAEIFAqAhgASoWNhyAAAQhAIOIEMABEPIGEDwEIQAACWRPAAJA1Mh6AQMETwABQ8ClmgRCAAAQggAGAPQABCEAAAsVIAANAMWadNUMAAhCAAAYA9gAEIAABCBQbAQwAxZZx1guB9AQwAKRnRA8IQAACEIg4AQwAEU8g4UMAAhCAQKkIYAAoFTYeggAEIACBiBPAABDxBBI+BCAAAQhkTQADQNbIeAACBU8AA0DBp5gFQgACEIAABgD2AAQgAAEIFCMBDADFmHXWDAEIQAACGADYAxCAAAQgUGwEMAAUW8ZZLwTSE8AAkJ4RPSAAAQhAIOIEMABEPIGEDwEIQAACpSKAAaBU2HgIAhCAAAQiTgADQMQTSPgQgAAEIJA1AQwAWSPjAQgUPAEMAAWfYhYIAQhAAAIYANgDEIAABCBQjAQwABRj1lkzBCAAAQhgAGAPQAACEIBAsRHAAFBsGWe9EEhPAANAekb0gAAEIACBiBPAABDxBBI+BCAAAQiUigAGgFJh4yEIQAACEIg4AQwAEU8g4UMAAhCAQNYEMABkjYwHIFDwBDAAFHyKWSAEIAABCGAAYA9AAAIQgEAxEsAAUIxZZ80QgAAEIIABgD0AAQhAAALFRgADQLFlnPVCID0BDADpGdEDAhCAAAQiTgADQMQTSPgQgAAEIFAqAhgASoWNhyAAAQhAIOIEMABEPIGEDwEIQAACWRPAAJA1Mh6AQMETwABQ8ClmgVEm8NVXX9mhhx5q2223nS1YsMBq164d5eUQOwQqjMCCxe/btAXfpZ1/px23T9uHDhCAAAQgAIGoEPh90ybbvHmzbb3NNla5cuWohF3hca5auyFpDFtXrmQ1q25r9WpuZ+1239EGHtikwuMlAAhAAAIQKEkAAwA7AgIQgAAEio0ABoBiyzjrhUB6AhgA0jOiR4YEpkyZYiNHjrSnn37aevfu7Z6aP3++9enTx6677jq74IILMhypbN2+/fZb69SpkzVt2tTmzZtnVatWzXrAXIyR9aRxD/zxxx82YcIEu+qqq+yhhx6ygQMHZjyk/mO3S5cudswxx9jMmTMzfi7Ycf369TZgwABbuXKlLV682OrXr1+qcbJ9KBexZztnlPuvW7fOhV+zZs0oLyPvsWdqAMh7IEwAAQhAAAIQgEBBEdinaS27bEjbgloTi4EABCAQdQIYAKKeQeKHAAQgAIFsCWAAyJYY/SFQ+AQwAGSQ49WrV1vnzp3to48+KtFbwrI+HzNmjB188MFFf6rmmmuusXHjxtnjjz9u/fv3d6yeeOIJO/zww+3qq6+2sWPHZkC77F2+/vpr69ChgzMAPPnkk1atWrWsB83FGFlPGvfA0qVLrWvXrnbkkUfa9OnTbZtttsl4yLffftsOOuggGzRokM2ZMyfj54Idf/75Z+vXr58zALzxxhvWsGHDUo2T7UO5iD3bOaPa35sltDcWLlxoLVq0iOpS8h43BoC8I2YCCEAAAhCAQNESOLPvntaz3c5Fu34WDgEIQCBsBDAAhC0jxAMBCEAAAvkmgAEg34QZHwLRI4ABIIOceTF4w4YNThCV2KZSmkuWLDGJtGqHHXaY3X///UVdoh0DQAabKYsuvprC888/b40aNcriSbNciOgYALJCXiGdV6xYYd26dXNXRLz22mvlZtKokMWWcVIMAGUEyOMQgAAEIAABCCQl0KllPRszaC8IQQACEIBASAhgAAhJIggDAhCAAATKjQAGgHJDzUQQiAwBDAAZpCrVaXDd0X7cccc58U3mAJVqlxhXjA0DQHiyjgEgPLkgknAQwAAQjjwQBQQgAAEIQKAQCezTtLZdNqRNIS6NNUEAAhCIJAEMAJFMG0FDAAIQgEAZCGAAKAM8HoVAgRLAAJBBYtOVg//888/t0EMPdVcEqArA4MGDMxi18LpgAAhPTjEAhCcXRBIOAhgAwpEHooAABCAAAQgUIgEMAIWYVdYEAQhEmQAGgChnj9ghAAEIQKA0BDAAlIYaz0CgsAlgAMggv+kMABpi9uzZdsopp9jAgQPtgQcesK233jo28rJly2z06NH2zDPP2JYtW2ynnXaycePG2WmnnVaiWsAvv/xi06ZNs6uuusrWrVtnW221lXXs2NFuv/32End7f/jhh3b11Vfbvffea5s2bbKaNWva6aefbpdccolVrVo1Nu+UKVPs0ksvtZdfftkWL15sY8aMsY0bN9odd9xhJ510kqX7XgOpwsFll13mjA3r16+PxaQYu3TpYpUqVYrNl60BQFwU03PPPefWoasVdJXCtddeay1btswgM2aLFi2yUaNGuTvqxUtMzz33XOvTp481bdrUnnzySatWrVpsLDGeOXOm47dq1Sr3TK9evWzy5Mkl5swk535Qz/GVV16xTz/91MaOHWuffPKJy8vFF1/s4tG8EyZMsJtvvtmtVewUxx577FFinbpa4pFHHrHLL788dr1EvXr17OSTT7aLLrrIqlevXqL/H3/8YY8++qj7TvtC1Sc0f48ePRzLQYMG2Zw5c9wz3377rXXq1MlxmTdvXom94u+SP+aYY1xcaqmuAPAcr7vuOpMBRq1Jkyamawvi93WyRGYTux8j03cp2Zyer3IhXmodOnQw7d34/ay9r/XMnTvXvbd6t/TeqK/2lN6HAQMGuDEefPBBu+++++yKK66wNWvWWN26dV2+9V5qX/um+fU7MGnSJLdn1fbcc0+78sor7aijjirxPum7+PXG74VUOc3m3c30tyejlzKknTAAhDQxhAUBCEAAAhAoAAIYAAogiSwBAhAoKAIYAAoqnSwGAhCAAAQyIIABIANIdIFAkRHAAJBBwjMRg5cvX26dO3d2oq/E9vr167uRJeZKVNUd7hITd9xxRyfI6l73YcOG2fTp051AKDH0/PPPtxtvvNFVEJCw+P333zvxX2Jh37593XgSe/W9xEgJvFWqVLH58+c70fGMM86wm266KWY+kFAp8V79Hn/8cSeK//rrr07EHDJkiBMyU33/1ltvWe/eve27776zNm3a2P7772+6c1xCt9r1119vf//732MEszEA+HVIDD/44IOdEP7mm2/ae++953iIW//+/VNmR2s68sgjnTgrPmLyxBNPOBFV65SgGzQA/Pjjj86g8cILL7j1i8fHH3/sxH8ZAZ599lk74IAD3JyZ5NwHp3VL6O/evbszMxx44IHWoEEDJ7JrfTIoKEcyB2hNS5cudX+1atXKXnzxRZOoq6a+MgvMmDHDCfnqG8xv69at7amnnnJ7yTcJ8BpfzLRnfvvtN7dmPb9hwwa3Tm8ASLWmRBUDkhkAxFF7UEK2hG7tEfEWewnJ+rOuwggaLxIlMpvYs3mXkm0a8T377LPdO6WKHXoP1q5da4pDYrli1v5QW716tR1yyCG2cuVKZ6iQIUX7U3v/scces4YNG8YMEno/9GflUteAbLvttrHca2/I/KM96fN76623uv2ufaJnlS81jXv44YfHwhdPxaPntL/1m6L5ZS5RzBdccEHSfZrNu5vpb08GP5Wh7oIBINTpITgIQAACEIBApAlgAIh0+ggeAhAoQAIYAAowqSwJAhCAAARSEsAAwAaBAATiCWAAyGBPZCIG+z4STRcuXOhO7Ot0bteuXU2nfiX464S0mgS94cOHO2FWgrFOa/uTvKoO8PTTT9sOO+yQMDIJmLvssoudd955seoBOskusVJz61SxF4i9IC9xOyhu+oFTfe/F39dee82dbJaJwZ/2l8HBC+76XifK1TI1AHz55ZcuXomfErR1Kl1NQqTiPO6445zZQIJ8jRo1EnKQCN2zZ08nygbX9s0337hYFZeMBUEDgKorjBgxwsXpRVkNvmTJEhePciXjgUT3THKeiGOQlU6FH3vssW5d++23nxN4lRvl//jjj7eHH37YCcVe9JUpQif2FYdOndeuXdtNIVFdcc+aNcsmTpzoqjqoSZyWyUEn0YPmBZlRJETLcHDiiSfm3ADg83zqqac6w4nMBmoyrCj+l156Ke1VGNnGns27lOyVlmFBpg9VKPDGG/X97LPPnHlDeZfAXqdOHWfYUF+dzL/wwgsTDunfET3TrFkzt9f03qv9+9//dvtTphT/jmgNyrvG69atW+x90nPaA9or99xzj/vc7+93333XxaL96d8Rjaffh7Zt2ybcp9m+u5n+9mTwUxnqLhgAQp0egoMABCAAAQhEmgAGgEinj+AhAIECJIABoACTypIgAAEIQCAlAQwAbBAIQCCeAAaADPZEJmKw7yNR+9VXX7V27dq5U/c6la1y8zpFHGwLFixwJ/PHjx/vREYvwukkt04SywiQTdNpZonGfm4964Xa+MoAftxU37/++utOiJZQKeHai7x6VoK2BGmJqBIsJWoG59O6/el9nWKWuBlkoCsSJHbKzCABOXiNgMRunerXKX0JyaqqkKj5E+sSwOPj++ijj9zpap3a9gYAL4pK7NW1ATvvvHNsWJ1e10nrd955x30nMTeTnMdz1LUIutrBr8fn9KeffnLj7r777rE5dX3DCSecEOPy+++/u9P6Mg3IAKJrCYLtgw8+cGJ/8+bNnWmkVq1asf2ViKPYaX/JTJHLCgBemFb5fAnRe+21V4k4vciucvbxV2EEO/p3I9PYs3mXEu0X7dmhQ4c6s0jwHfF9VXnhlltuie05bwBQCX/t88qVK/9pWL+nZELRO9u+fftYH82n/MoQonyqKkKylmivyUSkd0+/H6k4Jno223e3rL892fxOZdJXVRm033Pd3l76qT3xwe9Wo8FuuR6a8SAAAQhAAAIQKHICGACKfAOwfAhAIHQEMACELiUEBAEIQAACeSaAASDPgBkeAhEkgAEgg6RlIgb7Pjrt70/hSxDW3ey6514n2oNNZbxVNt4LtBIMdWe4yv03btzYleY/+uijS9zTHnx+3bp1rly+DAdqU6dONYniiQwAQUE+OEaiE/v+ey9QJzsB7b/XaWb1Ucu0AoCYiI1O20sojm/++6C5IL6PNxYE5/d9EuVLJd5117vK0ou7TnsHWzy/THLun0/GMVkJfT0Xb4z44YcfnGCveYNVHPwc/nutw5sU/LyJOCUq6Z+LKwBUVUDmChkRElWq8N+r0oE3KiR6xbKNPZt3KdF8MmHoRL+E5WuvvdYZKIJNJhKJ9f5dkQgt0V7ivq4LUNUFCfxBI0Cq/Abfh3gDkH4jlAud7t+4caMpt/qN2GeffWKGFV0TIONOIvNQMO5EOc323c32tyeDn8wydZFpJ931H6WdYMcmra3z0OtL+zjPQQACEIAABCAAgYQEMACwMSAAAQiEiwAGgHDlg2ggAAEIQCD/BDAA5J8xM0AgagQwAGSQsUzEYJVd12l13f3uy4jrVP5dd92Vcgbd4637vNVUGl7CnwRw/WCrGoAqBOhUuT+BrxL3Glfianzbfvvtc2YA8AJtMgHSC9jBEvOZGgA8l3TGhFTi55QpU2zkyJEJBdJE+fKC+IYNG5Lmo169eo7fnnvuWaoKAPHrycYA4GNWcDIA6E75YAueNvcmD5Wy17UAiTjmywDgx5WhJXi9go813Tp8v2xjz/Zdik+yj+uLL75Imn9dlaHKE6p8oaZ3Te/f7Nmz3Z9lzJkxY4arzqAqD6UxAKhSgCo96NqO+Ba8siLd+xfPW9dw+HykezbRu5vJb08GP5U56aI99o9//CMnYwUHWb32R1v9RwP76yGn5HxsBoQABCAAAQhAoLgJYAAo7vyzeghAIHwEMACELydEBAEIQAAC+SWAASC/fBkdAlEkgAEgg6xlYgDwp25PPvlku+OOO5xA6E+yJxO6k00tMU4i73nnnWdLly51/3v99debStXrfnudvFalgLPOOstq1Kjhhkl1BUA6oT3R96kEds2X6JRxpgaAVOKvxk5XIUB9sq0A4E+mS9xPJFzH5yKTnPtnclEBwJdh11UAiQwAiSoEZHuKPhcVAPQf0bqKYN99903IMV2FgHhmmVYvKO275Ofz/FavXp2Qb6qfAV17oHdalSP0DuqaA1UFyNQAIIOPjD56l2UukJnn9ttvt0MOOcSZfBLlJd375+MtzbOpKgQk++0JXtORwU9mKLssWPy+TVvwfxVTaBCAAAQgAAEIQCCXBDAA5JImY0EAAhAoOwEMAGVnyAgQgAAEIBAtAhgAopUvooVAeRDAAJAB5XRisC8X/tZbb5W4vz1RmfwMpot1ib/L/ssvv3RVBnS3fXz59VwbABYsWOBK0ie6y10lw0eMGOHuRp83b54dfvjhLuZMDQC+vHmi8v2//PKLHXnkke5++UR3tXs4/o50xairBIIl/eO5qex/ohL6qXKRLufBZ3NhAJCwPHDgQFfZ4aWXXnJ5DjaVrpfwHiwT7/eXcqErDIJNY4iNv2JC3/k1bb311rZ48WKrX79+7JFE/RMJ3LpyQifVv//++9hVBMF5JY6r1L72ozfCJOKcbexlfZdkrBg8eLDbr4n4ZvJeqhLAKaecEqs64fksW7bMsdh9991jw/j5Hn30UZfTHj16uOoeKusff61Gor2W6v0Lxprts8ne3fj1J3qHMmEU5j4YAMKcHWKDAAQgAAEIRJsABoBo54/oIQCBwiOAAaDwcsqKIAABCEAgNQEMAOwQCEAgngAGgAz2RCoxWHeyn3322a4M+7Bhw5worlO9aitXrnSi7W+//WbPP/+8E29900lbCYOtWrWyXXfd1SRoSyC88cYbrXbt2q6bF+Fat27thEuVL5cw3KxZsxL3q+v6gX79+rmS5UHRPJkw7WNI9b1OSuuEssZ+6KGHnDjtm+KWSK+y4ypprtL5apkaAPxJaImkzz77rB1wwAHueYmTEo3FsW/fvm5ef/VBfJp0Yl6nqXXiXGKpOKt99tlndvTRR5vMGMGS6vpO97hfdtlldv7557tYfZ58rt577z23LrXyNgBoTpWXP/PMM6179+7O1OCrO6xfv95OPfVUe/DBB+2WW25xIrKaNwWIkfLevHlz97nurVe+ZBgJXtHgTQbz58+3+++/3/72t7+5/n7/iGWwfyIDgHIkftqn8ftd+++II45w8/tT8sler2xjz+ZdSjbnAw88YMcee6zbW2JZtWrVWFeZeLSPBgwY4Mwkl19+ueN/zjnnWOXKlV0/bwDwJ/o9H135IfFfphyfA70XvXv3du/qyy+/7MwWiYwv4jlnzhyXX+1hX53C72+983rfDjzwwNg7InOMTBydOnVKuE+zfXcz+e0RK/GRuUNGCr2nikFrVzWE/v37m6o5aC++++677rdj7733dpU6/D5Olpfy+hwDQHmRZh4IQAACEIBA8RHAAFB8OWfFEIBAuAlgAAh3fogOAhCAAARyTwADQO6ZMiIEok4AA0AGGfRisO6Pl9Au4Xjz5s22ZMkSV9ZbTWKqBL54seuGG25wgqmaBOk99tjDJNBJLJT4508jf/jhh3bQQQfZTz/95MQ0NYlnOhF/99132wknnGAyDRx//PH28MMPO9FNp6wVg4RjieleCG7Xrp17viwGAD0vEVpXDmzZssX2228/a9u2ra1YscKJfttvv73pdHPPnj1jBDM1AGjdkydPtrFjx5ruXRcXCacSjiXC77LLLvbUU085ATFV84K5xlBe1CSg7rXXXibRvFGjRiXK1MusIfH3/ffft7p16zqBViKmTm+Lv0RzicT6rCIMACo1rxh0D33NmjXdCX6J0RLs16xZ44wNEl5V0UAtKMYr99o3Eo6VH+0lrVPVGSQw+yajijc5BJnpaoTPP//cBg0aFOufrMS9+mn/yaCy0047udPtMhf4/TpmzBh3yl0ck7XSxJ7pu5RsTq1H+1k8PS+9rxKsZRjRHpfYXqtWLZs1a5bpqorddtvN7c9PPvnEcW3YsGHMbOH5aN/qc5kUgkwVR9A88/HHH7u8qIqCTBzt27d3rCWsq+m74PUU/v3Tdxq3Tp06sb169dVXu/cn2T7N5t3N5Lcn+HsSNNb4qzgaN24cu1oh0WcZ/MzmvQsGgLwjZgIIQAACEIBA0RLAAFC0qWfhEIBASAlgAAhpYggLAhCAAATyRgADQN7QMjAEIksAA0AGqZNgr5P3EjyDTUKhRFoJ/DrFnuiebAmdOrGrcvevv/66E9NlINBzl1xySYnnVEpcwqD6q6k6gE6sqwy/H1s/5BMmTLCbb77ZGQIkwI4bN870uQR4PesrDfh7xGU2kNgd39J9r/6KafTo0e5Et49dJgTdhy5xNNgSjSexVaeG/alp399zkYipO+/VJHoPHTrUxo8f78TOdE1jSGDV/eqrVq1you65557r8qEY1VQ5IXjSW5wkTus0t/Kq1qRJEzvrrLMc++rVq7vPJKTrhLWqHMSPkSlHmRB0olzCcHzJ/WRcZPiYOXOmKzOvNalJnL/ooovcyetg1QJ9pz2g8v+TJk2ydevWOWOD9ofmVYWEbt26ufGC3IPM1F/7UOYBVR4I9k8Vv+d42223uXnVOnToYBMnTnSmkEzujC9N7Jm+S8n2juer/Sgjg5oqWMhgM2rUKCfkq8ngI076THnw76z2uEw8akGDhER8vZOqAKJ16d1VXsQzyCL+HRcz8ZchRpUGgnvNG4RGjhzpjDF+r8r4o8+0V1Pt02ze3Ux+e1TFpFevXu7dSlUBQO+z9pKMSFQASPcrxvcQgAAEIAABCBQCAQwAhZBF1gABCBQSAQwAhZRN1gIBCEAAApkQwACQCSX6QKC4CGAAKK58s1oIQCBHBJJVSMjR8AyTYwJUAMgxUIaDAAQgAAEIQCBGoE2z2nbpCW0gAgEIQAACISGAASAkiSAMCEAAAhAoNwIYAMoNNRNBIDIEMABEJlUECgEIhIkABoAwZSN9LBgA0jOiBwQgAAEIQAACpSNwZKfGdlKP5qV7mKcgAAEIQCDnBDAA5BwpA0IAAhCAQMgJYAAIeYIIDwIVQAADQAVAZ0oIQCD6BDAARCuHGACilS+ihQAEIAABCESJwNQz21vjulWjFDKxQgACEChoAhgACjq9LA4CEIAABBIQwADAtoAABOIJYABgT0AAAhAoBYH169fbgAEDbOXKlbZ48WKrX79+KUbhkfIigAGgvEgzDwQgAAEIQKB4CDSotZ2dfGhz6/DXusWzaFYKAQhAIAIEMABEIEmECAEIQAACOSWAASCnOBkMAgVBAANAQaSRRUAAAhCAQCoCC9/8j42beLW1aNHCzjzrTGBBAAIQgAAEioLAd2u+s3Xr1lmDBg2s2g7VimLN5bXI6tttY813ql5e0zEPBCAAAQhkQQADQBaw6AoBCEAAAgVBAANAQaSRRUAgpwQwAOQUJ4NBAAIQgEAYCSxfvtyGDBliHTt2tJtuuimMIRITBCAAAQhAIOcEvvzyS1u9erU1bdrUateunfPxGRACEIAABCAQRgIYAMKYFWKCAAQgAIF8EsAAkE+6jA2BaBLAABDNvBE1BCAAAQhkQQADQBaw6AoBCEAAAgVDAANAwaSShUAAAhCAQBYEMABkAYuuEIAABCBQEAQwABREGlkEBHJKAANATnEyGAQgAAEIhJEABoAwZoWYIAABCEAg3wQwAOSbMONDAAIQgEAYCWAACGNWiAkCEIAABPJJAANAPukyNgSiSQADQDTzRtQQ5at5XgAAIABJREFUgAAEIJAFAQwAWcCiKwQgAAEIFAwBDAAFk0oWAgEIQAACWRDAAJAFLLpCAAIQgEBBEMAAUBBpZBEQyCkBDAA5xclgEIAABCAQRgIYAMKYFWKCAAQgAIF8E8AAkG/CjA8BCEAAAmEkgAEgjFkhJghAAAIQyCcBDAD5pMvYEIgmAQwA0cwbUUMAAhCAQBYEMABkAYuuEIAABCBQMAQwABRMKlkIBCAAAQhkQQADQBaw6AoBCEAAAgVBAANAQaSRRUAgpwQwAOQUJ4NBAAIQgEAYCWAACGNWiAkCEIAABPJNAANAvgkzPgQgAAEIhJEABoAwZoWYIAABCEAgnwQwAOSTLmNDIJoEMABEM29EDQEIQAACWRDAAJAFLLpCAAIQgEDBEMAAUDCpZCEQgAAEIJAFAQwAWcCiKwQgAAEIFAQBDAAFkUYWAYGcEsAAkFOcDAYBCEAAAmEkgAEgjFkhJghAAAIQyDcBDAD5Jsz4EIAABCAQRgIYAMKYFWKCAAQgAIF8EsAAkE+6jA2BaBLAABDNvBE1BCAAAQhkQQADQBaw6AoBCEAAAgVDAANAwaSShUAAAhCAQBYEMABkAYuuEIAABCBQEAQwABREGlkEBHJKAANATnEyGAQgAAEIhJHAknc+sL+PvtBat97Hxo4dE8YQiQkCEIAABCCQEwL1a25nVats7cbCAJATpAwCAQhAAAIRI4ABIGIJI1wIQAACECgzAQwAZUbIABAoOAIYAAoupSwIAhCAAATiCSxY/L5NW/AdYCAAAQhAAAJFQeDgvRvY6X32sLWrv7bVq1db06ZNrXbt2kWxdhYJAQhAAAIQwADAHoAABCAAgWIjgAGg2DLOeiGQngAGgPSM6AEBCOSJwKZNm+yHH36wWrVq2TbbbJOnWVIPu2LFCjvttNPstddes6222srGjx9vkyZNqpBYfv75Z9u4caP7P+grVarkYpgyZYqNHDnSnn76aevdu3csrnXr1rm/r1mzZoXEGrVJMQBELWPECwEIQAACZSXQdrfaNvSgHTEAlBUkz0MAAhCAQOQIYACIXMoIGAIQgAAEykgAA0AZAfI4BAqQAAaAAkxqsS9p8+bN9swzz9g//vEPe/31123Lli1OXN53331t1KhRNmDAgAoTm4s9N/Hrl/A+a9YsGzFihE2dOrXc8fz444/Ws2dPW7JkiXXu3Nl22mknq1u3rk2bNq3cY/n222+tU6dOtnLlSnvuueesR48eLoZrrrnGxo0bZ48//rj179/ffab/M6NLly5uHy9cuNBatGhR7vFGbUIMAFHLGPFCAAIQgEAuCJzfp5FVq/QTFQByAZMxIAABCEAgMgQwAEQmVQQKAQhAAAI5IoABIEcgGQYCBUQAA0ABJZOlmEnQlag8d+5cJ4726dPH6tWr504+6QS1TpwHhVSYVSyBsWPH2uTJk91fOuVe3s0L6d27d7eHHnqoQo0ha9eutV69etnHH39sL774orVt29bhSGQAUNWCbt262XbbbecqFzRs2LC80UVuPgwAkUsZAUMAAhCAQA4IHN2hrv11x98wAOSAJUNAAAIQgEB0CGAAiE6uiBQCEIAABHJDAANAbjgyCgQKiQAGgELKZpGvReL+2WefbbfffrsdddRR7n+Dd536ygCNGze2vffeu8hpsXwReOKJJ+zwww+3Cy+80K688spQQklkAAhloCEPCgNAyBNEeBCAAAQgkBcCA9vXtZZ1MADkBS6DQgACEIBAaAlgAAhtaggMAhCAAATyRAADQJ7AMiwEIkwAA0CEk0foJQmo3H/Xrl1NAr9OUO+yyy4ggkBKAt4AcPXVV5uqEYSxYQDITVYwAOSGI6NAAAIQgEC0CGAAiFa+iBYCEIAABHJDAANAbjgyCgQgAAEIRIcABoDo5IpIIVBeBDAAlBdp5sk7gXPPPdduuukmy1TMnT9/vvXt29edAv/jjz9s6NChtmbNmhKnwX/55RebOXOmG3PVqlW21VZbuTLtKlnfsmXLEmtS34cfftiuuuoq+/DDD913HTp0sH/+85924IEHxvr6u95Vwv3iiy+2E0880ZVx79ixo4tlxx13TMrqq6++sssuu8zmzJnjrjOoWbOmDR8+3C666CKrXr167DlVO1BJ+1GjRrm41Vq1amVTp061Qw45xP3Zr/+pp56yJk2auBL8zzzzjPtOa7zxxhttjz32KBHL119/7dZzxx132Lp161zJ/JNOOsmuuOIKa9CgwZ94xLPTGsVH99dXqlTJpkyZ4ubV9Qy9e/cu8fyyZctszJgx9txzz7m1aq7DDjvMrr322j+xV98zzjjDcVTTtQ/aDxL1t9566z/x1DqUmy+++KLEdzvssIMbY5999rFM1xrM56RJk1wuZs+ebVu2bHHrFIPdd9/dXnrpJRfT0qVLXd6Ue/1Z61Jbv369DRgwwFauXGmLFy+2+vXru88TGQD8nE2bNrV58+ZZ1apVXV9f5UJxvPHGG+6zPffc01U3UFUMMQ/Opb+/8847HecHHnjAdt11V3v22WdjeRfX0aNHu32h9ey00042btw4d82Grh/wTXt/2rRpLrfaF3pPlGtV4WjRokXS/VyeX2AAKE/azAUBCEAAAmEhgAEgLJkgDghAAAIQKE8CGADKkzZzQQACEIBAGAhgAAhDFogBAuEigAEgXPkgmlIS+Omnn6xPnz5O9JTQ2rlz57Qj+dPff/vb3+yRRx5xgrDE99atW9vll19uP/74ow0cONBeeOEFGzJkiBtf97NL/JfAKaH0gAMOcPOo7+DBg51Qut9++7n723VP+yuvvOLE3uCd7l581r3t33//vW3cuNHFqzEk7CczAPz73/+2nj17OiFWomzz5s2dcH733Xeb7rDXGmrUqOHimTFjhp155pnunvhTTz3Vfv31VyfwStiX4K7m13/yySc7s4DiOfjgg23JkiVOpJZo/fzzzztzgNpbb73lRHrFKRaKU+v75JNP7NBDD7VHH33UqlWr5vr+/PPPdswxxziTgSoy9OjRw7777jt78sknncjsBe5kp9s1lnhK+FdMMiK8+eab9t577znBXGvt37+/m0uxqvKDhP7x48c78f/ll192Av69994biym4ISRSy9TxzjvvuDW2a9fO9t13X5MBQKaJ//3vfxmv1eezVq1apn2odR5xxBH29ttvu9hkFBE3mR1kLFDeJNprbbfccoszLnhm/fr1cwYA7WPlQy0RIz+nDABiKu4aT4aCW2+91fGS6cQz1ziPPfaYu+4gOJe+r1Klin300UemuTWu9o6eF2PlsFGjRm7PKN/an+I1bNgwmz59usuFzDPnn3++M4woZzIxaF9L/JcRQSabMDQMAGHIAjFAAAIQgEB5E8AAUN7EmQ8CEIAABMJAAANAGLJADBCAAAQgUJ4EMACUJ23mgkA0CGAAiEaeiDINAS+I6gS0xFOJlumaF8DVTyKrRHV/Qlqf6UTziBEj/vSdBHKdopfoLJFUAqr+41IiqJ7xlQEkjOrE/d///nd3Alv3zKsFT5/HC/fJYtYJ6yOPPNKJ80HjgeaQkK2xJdyefvrpsZPk//3vf1OyCK5/4sSJ7uS6BF0JyWeffbYTcPX5pZde6sK64YYbnKlB8/lqAxL6dbJ84cKFzgyw//77u74yGxx77LHOQCGDgj8trn8RkWCtteizROL2l19+6fhKnFZ1gk6dOrkxtVYZFY477jg3jzjI8OCrCCgXiiWbluwKgGzWGsynDBdz58612rVrO6OETAqqKCDDiARycdUe02cyReiUvBfwxbIsBgBVBTj++OPdXlAcfi9rfAn/ysc999zjPvdzKWfxRg/x01ja33qfgiYQ7Q1VnJARQJUZtAZfjUDVAWRIkYkijA0DQBizQkwQgAAEIJBvAhgA8k2Y8SEAAQhAIIwEMACEMSvEBAEIQAAC+SSAASCfdBkbAtEkgAEgmnkj6jgCXoTVx8HT06lAefE3/vS6nvEC6WeffWaLFi2ynXfeOTaUTtNL2NbpcX3XrFmzpNPoFPhBBx1kgwYNcqKpmo9V/1AOVgZIFasfRyeyVX4/aFRYvny5qyAg0VfCuyoK6BS2nlE1hDZt2iQcOlgB4LbbbouVoldnnbbXyXuJ78ES84kGihfxf//9d3cSXM+lq8aQyADgzQMSy3WlQ3Ct3gihqgx+bG8AkGivE/DB/ulelGQGgGTPpTqNrwoEiksVDnzzsanEvowTPrYffvjBXWewevXq2H4tqwEgWcyJqgX4uWRECFYG8GM8/vjjbg8luk5jwYIFLnZVW5CxxRsAZB7RfpYRoCztgw8+cJURct2++matfbqhtu3WcVCuh2Y8CEAAAhCAQGgJYAAIbWoIDAIQgAAE8kgAA0Ae4TI0BCAAAQiEkgAGgFCmhaAgUKEEMABUKH4mzxWBshgAEomcX331lbsSQKXVdVe7TvkHm072S2B/9dVXXfl433RCWqYBlX6XEK7y+Hpep9bjDQDB8u3pOKgkvkwHGken54NNYrIEZpWX96fJddJb1xbopL5O9usagPirBVKJ36l4SjzW3fBffPGFC0MC8n333WcSjXXiXSf3ZR5Qv3RmjESCuuLVXfLJTvT777VGnXjXtQwyWShmrVl31Ove+UyMAOkMAOnWqvUnEth9fpKNn0jsz5UBQKf2FdO7777rzCCJ9keyuXzc4i/O2le+qoP/Ln5PqzLDhAkTXLl/Xfdw2WWX2dFHH21Vq1ZNt60Tfq897K93KNUAKR7asUlr6zz0+lwPy3gQgAAEIACB0BLAABDa1BAYBCAAAQjkkQAGgDzCZWgIQAACEAglAQwAoUwLQUGgQglgAKhQ/EyeKwJedNb96cFS9KnGTyX++hP3GzZsSDqE7pqXAWDPPfd05eklSKsEv06px7cTTzyxTAYAL5SnWo/unb///vudWUHxyDRwwQUXxIT60047zZXcV3l6tWwNAOvXr7fzzjvPZs2alTAMbwDIxoyRyABw0kkn2V133RUzFMRP5p8JGjd0NcE555zjytWrqeqBKiW0bds25RZLxiDTtWrwMBkAdAJfJohVq1b9ad0yZaS7bsA/5HOQCp721nXXXee6yPhy6623OtOA/mVT1QBUIUBmDH/9Q6bvuniqMkGu239WfGEvfbKV1WmauCJGrudjPAhAAAIQgEAYCGAACEMWiAECEIAABMqbAAaA8ibOfBCAAAQgUNEEMABUdAaYHwLhI4ABIHw5IaJSEPBl53VqXGXjJQana6kE8E8//dQOPPBAJ+570TTVeBKee/XqZa1bt7Y777zT9t57b6tcubKrEpDsCoBsKgDce++9dsIJJyQsyZ4qLp0G/89//uOMACqZrzvmH3roISfKZmIAUFn7xYsXm8wO559/vrvH/swzz7SJEyda/fr13dTxIr4vCa+clKYCgIwKMhl4Q0H8+lJVCNDckydPtuuvv94ZHV5++WVr1apVUkSJGMg8kelaNXBYDACqOtG1a1eX29tvv90OOeQQJ8SnugJAhplEOfKMk+UgGVAZAWSKkVFE8eh/lYtMqjGke1/L+v2Cxe/btAXflXUYnocABCAAAQhEigAGgEili2AhAAEIQCBHBDAA5Agkw0AAAhCAQGQIYACITKoIFALlRgADQLmhZqJ8E/B3x6tk+fz58/9U8j5+/lQCuL+jXVcBLFq0yJo1a5YyfN09L+NBfNn6XBkAFi5caN26dXP3smudEuazaWvXrrVDDz3U9L9e8PXrj7+fXuP6+XTXu9akkvE6Qf7jjz+65xs1ahSbPt4A8Ouvv7rrCp577jlnOujcuXPSUBNVANBJ8jPOOMMuvPBCd8d8sKm6gq5A0Anx+OsXfD8J+Dp5fu211yY1Efi+ifaAryaRyVo1TlgMAJ6bmImdb6UxAHjDSaIcZLLvPvroI2egadmyZUYGmkzGLGsfDABlJcjzEIAABCAQRQIYAKKYNWKGAAQgAIGyEsAAUFaCPA8BCEAAAlEjgAEgahkjXgjknwAGgPwzZoZyIiDBVneHSxw+7rjj7JZbbrHq1avHZtdpeF0PoBL5nTp1SnkCXg9deuml7j5znQaXUK3T1L7p5PR7773nxGg1bwDw99LrM52GlhirMcp6BYDW1rNnT3evu0r79+3b90/rqlu3rqs8oOoF/gT7rrvu6vp5A4DG0Yl+nd734re+153vMgKoaoFEdpWRD1ZT8KL4999/X8IQ8c0339gxxxzjmAdPi0+bNs1GjBhhKiWvPPgy8PoXEY2rO+KrVav2p+oBisWfZFcFgWeffdYOOOAAtwYJ+yrrP2zYMLd+VTJQToYPH266/kC510nzoAHg6aeftt69eyfdgakMAJmuNWwGgKBoLxZz5syxU0891bp06ZLxFQDa3+r/22+/uWsV9tlnnxhD7WuZO1RZQftLZhGZD1Qdwl8v4Q0Aqogxb948q1q1ajn9CiSfBgNAhaeAACAAAQhAoAIIYACoAOhMCQEIQAACFU4AA0CFp4AAIAABCECgnAlgAChn4EwHgQgQwAAQgSQRYuYEPv74YycGS0SWONynTx9Xvn716tW2YMEC093uurdcJfFTVQDQjDr9L6H5/fffN4nrEpJ18l4VAT788EN3yt2fxpcA3qNHD2cuGD16tDVs2NAkgus/OiXCltUAoHgUr+aUAKs77lXpQIK+xNh169aZNx9I7Ff59w8++MCV/K9Zs6ariLBmzRq7+OKL7fLLL3dCuV+/TAPipSsJdGpb6/vkk0+se/fuTqyvUaOGW8OECRNs0qRJbm5dsSDhW+X2f/rpJ/d90ACguBTrCy+8YLvttpurHqC4JMiLja9CkKgCgMbSuGPHjrWtttrKPdu8eXN78803nelil112saeeesqZHdRGjhxpU6ZMiTHx/TKpBJHsCoBs1hoWA4D2vq6bkFlDFRTat2/vxH/tezV956+zUEUH7Y1kVwCo/w033OCMJGrKwR577OHeI+VQOfLVHfQuaGztA5kw/F6VkeTuu+92V1eEoWEACEMWiAECEIAABMqbAAaA8ibOfBCAAAQgEAYCGADCkAVigAAEIACB8iSAAaA8aTMXBKJBAANANPJElFkQ0D/sZsyYYTfffLN9/vnn7kmdQFYp+rPPPtt69erlzAESxWUQ8IaARFNoLJ3inz17thM/1Zo0aWJnnXWWE1l9hQEviKoSgMR0CdeaR0YDnVBX+f6ZM2e653VPvSoQSHDP9nT0smXL3El9if4yAmiejh072vjx4918OsGvJvOChPG5c+fali1bXMyjRo2y008/PVbJICh+d+jQwbHxxgmtT0aBYAUFCboyNahagAwHMhZobTIEHH/88U6UD562FzsJ6Vq3jBdiLmOCTqjrdLlMCBLuFWf8SX3xlKlCJgCZBdQ039ChQ91a69SpE0tXfFzK9bHHHmtXXHGFNWjQIOXOSbYHsllrqnwmG188dJ2DBHhfkSHRZwo+EaNkc2p/aF+KnZryeskllzhDhfaG32/J5grC8jlQvl5//XW3j5RDXQuhMVWZQTlUi59X1QFU+eKoo46K9cniFc5LVwwAecHKoBCAAAQgEHICGABCniDCgwAEIACBvBDAAJAXrAwKAQhAAAIhJoABIMTJITQIVBABDAAVBJ5pIVDRBNJVQKjo+JgfArkkgAEglzQZCwIQgAAEokLguAPr2241f3XGU39VT1RiJ04IQAACEIBAaQlgACgtOZ6DAAQgAIGoEsAAENXMETcE8kcAA0D+2DIyBEJNAANAqNNDcDkmgAEgx0AZDgIQgAAEIkHg4qOaWKWN6zAARCJbBAkBCEAAArkigAEgVyQZBwIQgAAEokIAA0BUMkWcECg/AhgAyo81M0EgVAQwAIQqHQSTZwIYAPIMmOEhAAEIQCB0BPod0Mh6ttrOXWNFBYDQpYeAIAABCEAgjwQwAOQRLkNDAAIQgEAoCWAACGVaCAoCFUoAA0CF4mdyCFQcgWT301dcRMwMgfwRyNQAsP1fts5fEIwMAQhAAAIQKAOBDRt/T/v0dn+pbLvUqWoHt25gffdvZF9++SUGgLTU6AABCEAAAoVGAANAoWWU9UAAAhCAQDoCGADSEeJ7CBQfAQwAxZdzVgwBCECg6AgsX77chgwZYh07drSbbrqp6NbPgiEAAQhAoDgJYAAozryzaghAAALFTgADQLHvANYPAQhAoPgIYAAovpyzYgikI4ABIB0hvocABCAAgcgTwAAQ+RSyAAhAAAIQKAUBDAClgMYjEIAABCAQeQIYACKfQhYAAQhAAAJZEsAAkCUwukOgCAhgACiCJLNECEAAAsVOAANAse8A1g8BCECgOAlgACjOvLNqCEAAAsVOAANAse8A1g8BCECg+AhgACi+nLNiCKQjgAEgHSG+hwAEIACByBPAABD5FLIACEAAAhAoBQEMAKWAxiMQgAAEIBB5AhgAIp9CFgABCEAAAlkSwACQJTC6Q6AICGAAKIIks0QIQAACxU4AA0Cx7wDWDwEIQKA4CWAAKM68s2oIQAACxU4AA0Cx7wDWDwEIQKD4CGAAKL6cs2IIpCOAASAdIb6HAAQgAIHIE8AAEPkUsgAIQAACECgFAQwApYDGIxCAAAQgEHkCGAAin0IWAAEIQAACWRLAAJAlMLpDoAgIYAAogiSzRAhAAALFTgADQLHvANYPAQhAoDgJYAAozryzaghAAALFTgADQLHvANYPAQhAoPgIYAAovpyzYgikI4ABIB0hvocABCAAgcgTwAAQ+RSyAAhAAAIQKAUBDAClgMYjEIAABCAQeQIYACKfQhYAAQhAAAJZEsAAkCUwukOgCAhgACiCJLNECEAAAsVOAANAse8A1g8BCECgOAlgACjOvLNqCEAAAsVOAANAse8A1g8BCECg+AhgACi+nLNiCKQjgAEgHSG+hwAEIACByBPAABD5FLIACEAAAhAoBQEMAKWAxiMQgAAEIBB5AhgAIp9CFgABCEAAAlkSwACQJTC6Q6AICGAAKIIks0QIQAACxU4AA0Cx7wDWDwEIQKA4CWAAKM68s2oIQAACxU4AA0Cx7wDWDwEIQKD4CGAAKL6cs2IIpCOAASAdIb6HAAQgAIHIE8AAEPkUsgAIQAACECgFAQwApYDGIxCAAAQgEHkCGAAin0IWAAEIQAACWRLAAJAlMLpDoAgIYAAogiSzRAhAAALFTgADQLHvANYPAQhAoDgJYAAozryzaghAAALFTgADQLHvANYPAQhAoPgIYAAovpyzYgikI4ABIB2hPH+/efNmW7t2rVWvXt2qVKmS59miNfymTZvshx9+sFq1atk222wTreDzEK3+A7ZLly52zDHH2MyZM2Mz/Pzzz7Zx40arXbu2VapUKQ8zl++Q5Z33devWuQXWrFmzfBcamK2811xhC63AiRcsft+mLfjOqv76mXXq2KkCI2FqCEAgjAQ2btpsdWtUsTbNatveTWuFMURigkCpCGAAKBU2HoIABCAAgYgTwAAQ8QQSPgQgAAEIZE0AA0DWyHgAAgVPAANAghTrPxS6detm++67r82bN8+qVq36p17ffvutderUyZo2bZq0Tya7Z8qUKTZy5Ejr06ePPfLII5gAAtBOO+00mzVrlo0YMcKmTp2aCc6C7vP222/bQQcdZIMGDbI5c+a4tfp9uHLlSnvuueesR48ekWdQnnn3pgoZTBYuXGgtWrSoEH7lueYKWWAIJvUGgBCEQggQgEDICfTeb2c7vc+eIY+S8CCQGQEMAJlxohcEIAABCBQWAQwAhZVPVgMBCEAAAukJYABIz4geECg2AhgAEmTcC63777+/Pfnkk1atWrU/9fr666+tQ4cOzgCQrE8mm+nOO++0oUOH2rBhw+zWW28tiBPcmaw7kz5jx461yZMnu79kkij2lsgAoOoRvXr1so8//thefPFFa9u2bd4x5cr8kizQ8sz7ihUrnNlnu+22s9dee80aNmzowpo/f74z5Vx33XV2wQUX5J1pea4574sJ6QQYAEKaGMKCQEgJjBq4l3VuVS+k0REWBDIngAEgc1b0hAAEIACBwiGAAaBwcslKIAABCEAgMwIYADLjRC8IFBMBDAAJsl2eBoBi2mystWwEEhkAyjZi6Z7OlfmldLOXz1NPPPGEHX744Xb11VebxHla9AlgAIh+DlkBBMqTQJe96tvIo1qV55TMBYG8EMAAkBesDAoBCEAAAiEngAEg5AkiPAhAAAIQyDkBDAA5R8qAEIg8AQwACVKIASDy+7ogF4ABoPzSigGg/FiX10wYAMqLNPNAoDAItGhcw/5xcrvCWAyrKGoCGACKOv0sHgIQgEDREsAAULSpZ+EQgAAEipYABoCiTT0Lh0BSAhgAcmwAmDJlil166aX2yiuv2A8//GDnnnuuLV261JUY10niMWPGuL/3LVGpcV9iXaXJL774YjvxxBNdefKOHTuahMkdd9zxT1GvX7/eBgwYYLoLfvHixVa/fv1Yn2Ql27/66itXWn/u3Lm2ZcsWq1q1qp100kl2zTXXuGsPSjOmJv3www/dyel7773XNm3aZDVr1rTTTz/dLrnkEjeHb57Vyy+/7GIWm40bN9odd9zh4tD3iu/pp5+23r17x57bvHmzPfLII3b55Zc7tmr16tWzk08+2S666CKrXr16CT7Lli2zM844wzH0fZUX5WPrrbdO+HL4tetLreP666+3qVOn2i+//GKtWrWy6dOn28EHH2zBsXWP/Nlnn22TJk0qsU6NoedmzpzpuKxatcq22morV7pf1xu0bNmyRAx//PGHPfroo24tYun3To8ePeywww6zQYMG2Zw5c9wzqXKUbR7S7dlff/3VBg4c6PIR37p3727z5s2LrVtcRo8ebc8884zbWzvttJONGzfOdNd9cP8ngp8o73pP+vbta0899ZQ1adIklk9x1Jj/+Mc/rHbt2vbbb7/ZMccc496TF154wbqw7x2fAAAgAElEQVR27VpiCjE56KCDrE2bNvbYY4/ZTz/9ZJ06dXJXeSj+L774wjp37mzff//9n0ILXgegKgj//Oc/3V5dt26dKffas1dccYU1aNCgxLOJcq93+aqrrrIuXbq4az9ysdeDvxsab8KECXbzzTe7d1DXmeiKkURXRJQlV1H6ZysGgChli1ghUPEEMABUfA6IIDcEMADkhiOjQAACEIBAtAhgAIhWvogWAhCAAATKTgADQNkZMgIECo0ABoAEGS1LBQCJ5xLtJYg+99xzts8++1jr1q3tX//6l+lH+LzzznNiskQ/tUQnjX2Jdd1HLiFSorhEyR9//NEJv4kMAD///LP169fPGQDeeOON2F3mmiNRyfbVq1fbIYcc4vpLCJcI/eabbzrjgoRRzZ3tmJpLwvXgwYOdECyxukqVKu4+9TVr1jjR9qabboqJ7mJ12WWXuX6PP/64u3NdIrOE1CFDhjgjgkRjfde/f3/HS2KmxPsZM2Y4IVmfB+cQa4nEjRo1cv1lEJAILKF//Pjxziggw4GYSNiX0SFR82uXSUJrWb58uTNYfPPNN7Zw4UKrU6eOE/sl4jZu3Njat29vTz75ZMIcK28SziVIa11a58cff+zEfwnYzz77rB1wwAGxMCQ0jxo1yonKmlOitsbWejds2ODG8AaAZDnKNg+Z7FkFePvtt7s9ItOIjBbac4pzv/32s2HDhrl9LXOGRHjlQAYO7VfF+/zzz7s+Mk/omWQtUd79eyITgPaTBPsDDzzQ5VKiveJ46KGHHCMJ3dprI0aMcKaNYPPf+dL+8e+G3rVrr73W3n33XRdvu3btbN9993VDKHYJ6W+99ZYzpCivyqXWJyaffPKJHXrooe4d8PtK+RELxax9IhPHd9995/K56667xsw6udjrfi21atVyxgb9We+HDCd+z4qXDCy+lTVXUfoHIgaAKGWLWCFQ8QQwAFR8DoggNwQwAOSGI6NAAAIQgEC0CGAAiFa+iBYCEIAABMpOAANA2RkyAgQKjQAGgAQZLasBQKK1hN1Zs2Y5MVuiqARfnTzW5zqJLgFTLZUBQMKmjAQS6WrUqJFy72Ur1vvKA1deeaVdeOGFCcfOdkwNIlF8l112cUYHf9JbAqTMBhpP5gQvznvRU0wk3kokD7ZEoqjEVZ2Al6gvEVqnvtV0ylqCr5hPnDjRVWFQ8yerxfCoo47K+P31a5ewu/vuu7tT782bN3cGhOHDh9vs2bPdWBK4dfpcgrbP8bbbbmuLFi2ynXfe2fWZNm2ai03r0al4b/5YsmSJ46K1KD4ZGWTI0KlwnewPGgNkQJDI/emnn7qKEOkMAKXNQyZ7NpGhxIP9f+y9C9hVY/7//1ExEZ11wOhk9CuHMlFKGhXpKMe+JREqGaNGkfMhh4aISgYjZoxzim9OOVTOYRwv00GR8zQk1B8Zkvlf7/u67ue7nm3tw9rt/Tx77fW6r8tFe691r8/n9bnXk3q/78+tXejKR10aJKBrt76G56a4ZYyREJ5uZDIA6B7VV90RxPzLL790Yrz+cC9xWzvrxUjmAK0N1U9mDQ3fwUDXPffcc07cT5dLpiMApk+fbqtWrXLdHHy3Ca0XrS8J7XqmjAIa9957rw0bNsyt7TvuuKPindD/kMkEcMQRR7jPCrHWfS76uaE1pHdK3QjUUULdANSZIvhuFKJWOb9QJXAhBoASKAIhQCBGBDAAxKhYhJqRAAYAFggEIAABCCSRAAaAJFadnCEAAQgkmwAGgGTXn+whEEYAA0AIlUIYALQzXEYAL/ZKhDvuuONcJwAvPurRmQwA+qG9ePHi0LbdqWFHFeu9AUCt+bUju2bNmr8gEXXOTK+YjBAS7IO5e9EztTOAnydVFP3pp5/c7vf77rvPCfJqoR8cS5cudcKnhHqJzNoJ7Q0AEm3VOcDXI9uPA5+7uiKoBtrh74dnd/jhhzuR1e9mV3zqfqDvfZ5+ng8//LCSKUBzeUH6jTfecN+1bt3adTvQrn8J+OqWEIz36aefdt0Sjj322KwGgHT5ZapDrms2kwHAx+932AfjWLhwoYtfnRhkPEk3MhkAdMzDX/7yl0odBBS3DAG+U0RwnQTNBjJRqJOGxHl1uZDwno8BINe4/XrQ0QKqnZ4d5d6oa93nom4X6jahDgN+aB3ryIpjjjmmYu0UolbZ3qN8vlfNtMYLPTb9tNm2a9bOuhx7eaGnZj4IQKAMCWAAKMOiJjQlDAAJLTxpQwACEEg4AQwACV8ApA8BCEAggQQwACSw6KQMgSwEMACEACqEASDYtt4/QuLr3//+90pn2mcyAKhLgHYJp2tTHww9qljvd05LGFTbcu2Yl8gdNAJEnTMYj85Ff+utt1y7cw21YhfXMANAGCvdkyoEf/31105AltAZ7CTgn+u/V9t+L6j7Xfm6R4KqTBnt2rXLagTIlLtfH+pE4HfiB2scNDoolv3339/VUG32tcs/OFK5+JzvvPNOGz58eKVrw56bKU7dvKV1CFuzmQwAXoyfNGlSxS54n4Ra5ItB0MAQ9vMpkwEgzFjgr9fRCRMmTHBT+p33wWMAfPt/GSv+8Ic/uOu2xAAg9suXL3dHEGjIVHD33XdXGBG09iW6+84XOlYj3SjEWs9UF7921CFBhgQda1GIWhXjd1gd4eGP/Cj0/A1b7GXdT7yu0NMyHwQgUIYEMACUYVETmhIGgIQWnrQhAAEIJJwABoCELwDShwAEIJBAAhgAElh0UoZAFgIYAEIAFdsAEBS8q8sAoLR1nr12Y/t29jqj/KabbnI767XzPB8DgOaUaKxdvKlju+222yIDgBc4Na8MAKmCanDXftBooHbtEnzVkl6jY8eOdtttt2XsrFAoA4BfSxs3bkz7KjZp0sRxadu2rY0aNcodYxBmiohiAChUHbwBIBhPJqHZX5/p545Eeon16Ua+BoCgOcAfpaCjM9SSXwYMteHXulGbfplANPIxAOh4Bh1xoTqFDc8q23oN3puac7Z7w9Z6LgYAdT/wpqJC1CpOv8NyBECcqkWsEKh+AhgAqr8GRFAYAhgACsORWSAAAQhAIF4EMADEq15ECwEIQAACW04AA8CWM2QGCJQbAQwAIRX1QppEw+AZ4sFLvRgbPL9d34eJl/6+MDG1Og0APq4NGzY4QVy7s9WW/vHHH3ddAaIaAL7//nsbMmSI63Cg88Z///vfmwRYjUyt53PtAKAzy7t162ZqrR5mAMjWIUD3X3311Xbddde58+F1Fvwee+wR+k4XygDgz6OXuJ9LN4dCdAAoZB2iGgDUil87y9PVNJcfoIUwAOjIjZNOOsl1aJAZZeedd3Yt+Hv27Om6A6hNvkZUA4DmPeOMM2zGjBl26qmn2sUXX2xNmzZ1c6XGnW29BllEvTdsrUc1ABSiVrnUs1SuwQBQKpUgDgjEgwAGgHjUiSizE8AAkJ0RV0AAAhCAQPkRwABQfjUlIwhAAAIQyEwAAwArBAIQSCWAASBkTXjx96WXXjKdW65z5VPHrFmzTO3FJQCqfb4f1W0A0Hnyzz//vHXo0KEipnfffdcOOOAAa9++fUYRWp0ATjzxRPM7qT2HXOf0Z6zrOTIB7LDDDhUxFMIAIHOCdnFL0A07U33p0qWuVso9ndguAVfHAEydOjWjSF0oA0DYsQSZfgzddddddtxxx7m1peMBgkM56wiEYAv9sDgLWYeoBgAf/3nnnWdXXHFFXj9xC2EA0INlZOnfv7/r/iCjx9ixYy31aIWoBgDf1l+mmdRjKFLjzrZeg3Ci3hu21qMaAApRq7wKXE03YQCoJvA8FgIxJYABIKaFI+xfEMAAwKKAAAQgAIEkEsAAkMSqkzMEIACBZBPAAJDs+pM9BMIIYABIsy7UCl87fCUoz5kzx5o1a1Zx5ZIlS2zAgAFuF3HqLvLqMgAouHHjxpnON9cObIncauOvVvDalS9TgM4j98L4pZde6nbnSxytWbOmy80bAIJnqUeZ0wvPrVu3diJ9gwYN3Lz6fODAgS6WYGv+TKx0X9j3vi69e/e2efPmVXQYUFv2k08+2e677z678cYbndirTgFjxoyxww8/3J0pLh5BA4BMCv369QtdAYUyAGhyGUQmT57sdo4rp6233rrimWpV/9Zbb9kRRxzhPvPC7rbbbutY7bbbbu7zV1991Zkf9Je4xx9/vNvZrpHJAFCIOoQZAPzO9s2bN9uLL77odtf74Vvv//jjj+7IhaARZdOmTW5dSIxv2bJl2p/IhTIAKE516FBHBK3FL774wr0HrVq1qnh2OtF8wYIFzjwwcuRI1x1Da0fDGwC++uorl7sYawTfs2D3A28UEketS9VVQ/9DpvV7zDHHuOMJtnSta86oBoCotZIZSkyGDh3qmOjnnzqkqFuI3i+ZK5Tfm2++ab169bK99trL1OHEdwGp7t+CMQBUdwV4PgTiRQADQLzqRbTpCWAAYHVAAAIQgEASCWAASGLVyRkCEIBAsglgAEh2/ckeAmEEMACkWRcSK0877TS75ZZbrEaNGk7AVqtviVuvvfaa+0zGAImywVGdBgAvvK1fv96J/YpXAlzjxo2dGL777rtXGAB0frnOm2/Tpo27dvXq1U7Ma968eSXhOcqcYjZ8+HC7//77nSgo0fOVV14xifZ6vhe1O3Xq5JDlYwDQzmsxX7RokdWvX9/tiK9du7ZJsJXAK0FV4qREVY2JEyfatddeax07djSdfy4hXYK7/lv3NGrUKHQFFNIA8OmnnzrDyNtvv2077rijMx1IPJWAvHLlSpePb0sfbDEvXhJWJWSrNj169HBzHHbYYRkNAIWsQ5gBQLUcMWKEi1livj9GQdzr1Klj06dPd2YHDa0trbu1a9e6rhDKL6x7Q7Z3KOyoDH+PX0e+c4X/XM9SJ4UbbrjBfSTh+o477qho/6/P0onmXhz/17/+5Wq3ceNGVycda3HRRRe5Iy60pmSg0Rw6WuKbb75x+QUNAMH16t+1L7/80rHQu+aPsgh7F6Ku9agGAOUfpVY+xqCRyNdl1113rcgl7LNS+O0XA0ApVIEYIBAfAhgA4lMrIs1MAAMAKwQCEIAABJJIAANAEqtOzhCAAASSTQADQLLrT/YQCCOAASDDutAOZ+3S1W75ZcuWuSslcMoMIBFQre5Th8Rmic5hu8sluEt4l/Dct29fd6vfaRzcde93WGun8vz5890zcx0SimVcULwSkCWAjh8/3u0a1/DzKTcZGM4880xbs2aN25UuMV3xS7ANjlzn1D36jUZs/vznP5uE6J122sl1I9DnEhCDxxNkYqW50n2vHd2zZ892RxUodo22bduazjSXyBvcYa9rtQtbXRFkjBDLYcOG2WWXXVapq0MqX3UUGDx4sEkIVscHf867rtMfJNUZQp0VFEdwqMbimnoMg/JXS3x1WZAYrtGiRQsnKKtbQd26dSumETe1/5fIrJhlGhBTxaMd7TrH3j83XZyFqkPYmlWgMjXIBKAOGDLDqFOERHAZGySCK38dA6BjNH7++eeK9XXhhRda586dK3bUh63rsLqHvSf+Xn/9jBkzXBypa1dmFDFV9wuJ+cGR6V3TM5W/1pjMJtrhrvtT15S+U6cJGQJkgHn00UcrdZbwtVDNVC+tT+2QFx+tI3UXKMRaz5SLX7M6CmTu3LkVP1Oi1EodHfRzSzlm6gAgU4M6dMjoQweAXH9ycx0EIFBqBDAAlFpFiCdfAhgA8iXHfRCAAAQgEGcCGADiXD1ihwAEIACBfAhgAMiHGvdAoLwJYAAo7/qSHQQgAAEImBkdAFgGEIBAFAIYAKLQ4tpSJoABoJSrQ2wQgAAEIFAsAhgAikWWeSEAAQhAoFQJYAAo1coQFwSqjwAGgOpjz5MhAAEIQKCKCGAAqCLQPAYCZUIAA0CZFJI0DAMAiwACEIAABJJIAANAEqtOzhCAAASSTQADQLLrT/YQCCOAAYB1AQEIQAACZU8AA0DZl5gEIVBQAj33bmbjD//lUU8FfQiTQaAKCGAAqALIPAICEIAABEqOAAaAkisJAUEAAhCAQJEJYAAoMmCmh0AMCWAAiGHRCBkCEIAABKIRwAAQjRdXQyDpBM4burd13r1x0jGQfxkQwABQBkUkBQhAAAIQiEwAA0BkZNwAAQhAAAIxJ4ABIOYFJHwIFIEABoAiQGVKCEAAAhAoLQIYAEqrHkQDgVImcHT3lnZcr9alHCKxQSBnAhgAckbFhRCAAAQgUEYEMACUUTFJBQIQgAAEciKAASAnTFwEgUQRwACQqHKTLAQgAIFkEpAB4E83zrGdd97Z+vTpk0wIZA0BCGQkUHe7bWzvVg2sZdPtIQWBsiGAAaBsSkkiEIAABCAQgQAGgAiwuBQCEIAABMqCAAaAsigjSUCgoAQwABQUJ5NBAAIQgEApElixYoWNGDHCunbtatdff30phkhMEIAABCAAgYITwABQcKRMCAEIQAACMSCAASAGRSJECEAAAhAoKAEMAAXFyWQQKAsCGADKoowkAQEIQAACmQhgAGB9QAACEIBAEglgAEhi1ckZAhCAAAQwALAGIAABCEAgaQQwACSt4uQLgewEMABkZ8QVEIAABCAQcwIYAGJeQMKHAAQgAIG8CGAAyAsbN0EAAhCAQMwJYACIeQEJHwIQgAAEIhPAABAZGTdAoOwJYAAo+xKTIAQgAAEIYABgDUAAAhCAQBIJYABIYtXJGQIQgAAEMACwBiAAAQhAIGkEMAAkreLkC4HsBDAAZGfEFRCAAAQgEHMCGABiXkDChwAEIACBvAhgAMgLGzdBAAIQgEDMCWAAiHkBCR8CEIAABCITwAAQGRk3QKDsCWAAKPsSkyAEIAABCGAAYA1AAAIQgEASCWAASGLVyRkCEIAABDAAsAYgAAEIQCBpBDAAJK3i5AuB7AQwAGRnxBUQgAAEIBBzAhgAYl5AwocABCAAgbwIYADICxs3QQACEIBAzAlgAIh5AQkfAhCAAAQiE8AAEBkZN0Cg7AlgACj7EpMgBCAAAQhgAGANQAACEIBAEglgAEhi1ckZAhCAAAQwALAGIAABCEAgaQQwACSt4uQLgewEMABkZ8QVEIAABCAQcwIYAGJeQMKHAAQgAIG8CGAAyAsbN0EAAhCAQMwJYACIeQEJHwIQgAAEIhPAABAZGTdAoOwJYAAo+xKTIAQgAAEIYABgDUAAAhCAQBIJYABIYtXJGQIQgAAEMACwBiAAAQhAIGkEMAAkreLkC4HsBDAAZGfEFRCAAAQgEHMCGABiXkDChwAEIACBvAhgAMgLGzdBAAIQgEDMCWAAiHkBCR8CEIAABCITwAAQGRk3QKDsCWAAKPsSkyAEqp7Ad999Z4MHD7YPPvjAlixZYk2bNq36IHiirV+/3lGoX79+4mksXPK2zVq4Li2HbbepmXhGAIAABCBQKALf/7g57VR1t9va2u9a3wZ1+bXt0YLfnwrFPN08GACKTZj5IQABCECgFAlgACjFqhATBCAAAQgUkwAGgGLSZW4IxJMABoB41q2so968ebM9++yzNnXqVFu8eLFt2rTJ5dugQQPr3LmznXbaada3b1/beuutq4XDtGnT7KyzznL/XHXVVdUSQ6k/9Ntvv7WBAwc6A8DLL79szZs3L/WQyy4+/YXHgQce6N6TF154wdq1a1d2OUZJKJsBIMpcXAsBCEAAAoUhcMnwjtaxTcPCTMYsoQQwALAwIAABCEAgiQQwACSx6uQMAQhAINkEMAAku/5kD4EwAhgAWBclReCrr76y0aNH2wMPPGA1atSwfffd1zp06GAyBbzyyiu2bNkyF+9DDz1kgwYNKlrs1157rU2cONEee+wx69evX6XnXH755XbRRRdhAMhAHwNA0ZZmzhOvWrXKevbsadtuu609//zziTdhYADIeelwIQQgAIEqI7BXywZ22fH7VNnzkvggDABJrDo5QwACEIAABgDWAAQgAAEIJI0ABoCkVZx8IZCdAAaA7Iy4oooIbNiwwY466ihbtGiRHXnkkXbjjTdakyZNKj1dreUffvhhZwoo5o5m7ew/55xzim40qCK0Vf4YDABVjpwHZiGAAYAlAgEIQKA0Cdx/3kG2da0apRlcGUSFAaAMikgKEIAABCAQmQAGgMjIuAECEIAABGJOAANAzAtI+BAoAgEMAEWAypT5EfCi+zHHHGN33XVXtbX4V/QYAPKrob8LA8CW8ePuwhPAAFB4pswIAQhAoBAE7prUw+rUrlWIqZgjhAAGAJYFBCAAAQgkkQAGgCRWnZwhAAEIJJsABoBk15/sIRBGAAMA66IkCHz++ed20EEH2ccff2zPPfecderUKVJcOiJg3rx5rjX/ypUr3b3777+/E/J1DvpWW21VMd+nn37q2vvPnTvXfv75Z6tTp46dcMIJ7lqdV9+nTx/773//m/X5s2fPtpNPPrnSdcuXL7dJkybZk08+aZs2bXImBs03depUa9++fcW1yrdbt26uRbuOG1Dcf/7zn909++23n9188822zz6VW+Iqx8cff9x0BIHi1Gjbtq1dccUVrmOCz1FdEgYPHuy+/+tf/+riuffee61ly5b2xBNP2O677x6am+K45JJL7JlnnrElS5a4+3744Qe77bbbHB8NsZs8ebLdc889pufomIauXbvalClTKnHOZAD4/vvvTeyuvPJKW7NmjZujb9++dvXVV1dipOeJ59ixY10Lew11hBg3bpydffbZVqvWL8UCtb0/4IADbKeddrLFixdbo0aNKuV666232qhRo2zmzJl2+umnh3JIrY34Xn/99aa427Rp49ZJkLefRLGeddZZrkZaV4pBXST0PLXh9yMbZ//9s88+a++//77LdfXq1Va/fn274IILXP6KJbhmtMbFNFhbn0erVq1s/vz5bp37GqZb/9tvv32l9ySXWusGxTNr1iy3DtavX1+xLm655ZaidurI+pIGLsAAEIUW10IAAhCoOgIYAIrLGgNAcfkyOwQgAAEIlCYBDAClWReiggAEIACB4hHAAFA8tswMgbgSwAAQ18qVWdwLFy50QnmPHj3skUcesaAQmS1VieannXaaSWw85JBDnFj95Zdf2rRp05xgPWfOHHe0gMbatWutV69e9sEHHzhhVaL8q6++ahJbH3zwQdu4caPNmDHDCeCvv/66m0/CeXC88cYb7jsJ2JrDjwceeMCGDh3qRPzf/e53TozV3G+99ZYzAsigMGjQIHf5v//9b2dQaNCggX3zzTfu1/pOgvgLL7xgjRs3dkL8Hnvs4a7XnBJ+ZQzQvBK5161b51hpKPbDDjvM/bcX3/V97dq17d1337WBAwe6Z9x0001pDQAStiX4qg4PPfSQ9e/f3/7zn/84niNGjLDXXnvN+vXr557bsWNHZ1SQ4C52Gtddd5398Y9/rBSDOMus0Lx5c/d58JgHzalnvPfee078lxFABoXOnTu7a5ctW+ZMIRL6zz33XCf+i4nyUIeIsDWieFXrBQsWOBPGwQcfXFEf/53myGQy8bXZddddXf6KQ7WR4eHRRx91cQbXlB6g2g4ZMsR22WUXZy6R8eD222+3p556ykaPHm033HBDRUeLbJz1vYT+3r17uxxU62bNmjkRX+vgzDPPdPnJHKC4FJ/+0VqR6cEfm+HzkAHAv1PZ1r+vU5RayyxzxhlnuPdG61/mk6+++sq9jzKrDBgwINsrXCXfYwCoEsw8BAIQgEBkAhgAIiOLdAMGgEi4uBgCEIAABMqEAAaAMikkaUAAAhCAQM4EMADkjIoLIZAYAhgAElPq0k5UwrZ2emtHvXYyRxnacS0hWTutg0Lrhx9+6ERUieASqSWqSzjVtdrVfd5556V9TKYjAPx3QQOA/nJVxgKJ4xKJtbtfQ+KoxOJjjz3WCeYSuOvVq1dhAFDHA+3e1jUSeXW9dnZLOL344ovdjnwN7eYePny4i1ldA/xufwm7Ev6HDRtmd955p/vcGwCU829+8xsnQrdo0SIrUp9XmMDt59RO/LvvvtuJ3T4GmSUk8mqHub6X4JyuA4B2iWvnvZ6l3fJ+jldeecXxk+AvMV010054ien6tXbc5zrU7UA8ZArRzn3/jBUrVlj37t1tr732ymgy8cJ5am30fC/0B2vpu1eoQ0OQtcT6MWPGOCNA0IyQibOeEfw+yPq+++5zeWmN7Lvvvs70IcOBnqO1cf/99zuTgDeChBkAcln/UWvtOw2o48Fjjz1mO+ywQ66lCr1O75D+sqbQ441l79ujyzdb/Z3CO2AU+nnMBwEIQAACuRHAAJAbp3yvwgCQLznugwAEIACBOBPAABDn6hE7BCAAAQjkQwADQD7UuAcC5U0AA0B51zc22YWJ6greC5bBRCRQL1q0yInFEkNPOukkJ6CH7erWrvkbb7zRnn76aSf++vlOOeUUZxaoWbNmKKOoBoB0orMmV3v0I444wsXs4/DirHa36/NglwF1DVAHgWOOOcaJx5lGmMgbFHCDnQGyLQafs4wYEs6DLfZfeuklx1vmA80ZbGmvGkjUF0+ZECRGhxkA/GcyZrz44ou28847V4Tkd+eru4K+a926dYUBYPr06a77QfAYh0y5qOuATBUSorXbv2nTpu5ybzJRbn/4wx/STpGpNurWIAOJ/jJBZocOHTq4bgna9Z7aEUIP8J0t1MFAphONTJyD36udvo4Q8Hl7oV0xiJHMHX6oI8Jxxx1XKYZMBoBM6z9qrX1c6nKhDgQyAmzJkKnFd8rYknnC7m3UYm/rftJ1hZ6W+SAAAQhAYAsIYADYAng53IoBIAdIXAIBCEAAAmVHAANA2ZWUhCAAAQhAIAsBDAAsEQhAIJUABgDWREkQ8Lu9UzsAaNe2BNuffvrJxakd1hKQJbpKJPSC7NKlS23q1KmupX5wSKzWLmp/vY4GUBt7iexq768d9l26dPmFESCqAeD8889355+n263uv/cCeZg46+PW8QI6CqFr166VzhepFTEAACAASURBVG7X99plrnvffPNN++GHH+zrr7+2SZMmOSHat3lPt/s+W6Ez5ewF5nSdE/z36lCga8Ji0HEMOvZArfvV4l67/INj5syZ7mgFb+TQ0QDioHx1XIDE8Hbt2mU1AnhTiMwT2pHet29f18pfRwOoW4GE+z333DMtjky10U06EuHvf/97xZpS3VVf1UGdAYJj9erVLld1gPBmjkycdW+67zPV9eGHH3Y7/4MmhLA8cln/UWsd7FqhYxN0jITMK+oIkc+QCURHQhR6fLZuvX22uam1Pej4Qk/NfBCAAAQgsAUEMABsAbwcbsUAkAMkLoEABCAAgbIjgAGg7EpKQhCAAAQgkIUABgCWCAQgkEoAAwBroiQI+J352l3tW8CHBZYqvgbbtadLJNgxQNd89tln7kz5v/3tb+4WiZY33XSTE4r9buuoBoDUuFJjSe1wkIsBQGKyF/U1n3ZXSwhfs2bNL1JVx4BiGgDSdWjwgXgB+vjjj3dCd5hY7Y0NGzduTLvmdH69DABt27Z116xatcrt1pfxQ6Njx45222232T777JNx3fpjIVQXXf/OO++4DhAyIGRaX5o0qgHA1z5TQBMmTLBp06a5S6rTAJDL+o9aa82pYwjUYUFGCP3PproB6B2TaSPYLaI6f9gsXPK2zVq4rjpD4NkQgAAEIBBCAANAcZcFBoDi8mV2CEAAAhAoTQIYAEqzLkQFAQhAAALFI4ABoHhsmRkCcSWAASCulSuzuH3b9u+++y7jDu1UoV074Pv06WNr1661l19+2Zo3b54zmQ0bNjhxWDu0tUNcorG6AmhENQCMGjXKbr311opd4alBpHYIiGoAWLZsmWvBLzH1lltusV69ejmRNdMRAGIahUmmnH2HhrA298o1ddd4mAHg/ffftwMOOMCJ+0FjQy4FU5t57Qq/7rrrrGHDhq61/x577JH2Vp0jL1OE1pPa5et5OtrAd2DI9MxcDQDqLqBuEr62vstEtnyq2wDg40u3/qPWOpivjAAycIwfP960ZvVv1SzX4xuysduS7zEAbAk97oUABCBQPAIYAIrHVjNjACguX2aHAAQgAIHSJIABoDTrQlQQgAAEIFA8AhgAiseWmSEQVwIYAOJauTKLO3iO/MiRI+0vf/mLE7hTR6oBQEcDDB061LXKf/rpp90u76hDnQBOPPHESu3ToxoA/PnyvgV+MIbvv//ejjjiCGds8O3toxoA/PypLfirygDgz7I/8sgj7d5777VatWpVpBisneqgVvRhBgBv1tBRABLlW7duHalUeo52lOuoh1zEdh3voHb0MnnMnTvX1Fo+l+d6po0aNXKdB/RvP3wOMjO88MIL7kiC1OMPsiVVKgYAH2fq+o9a67B83333XWf2aN++fWSzRzZ++X6PASBfctwHAQhAoLgEMAAUly8GgOLyZXYIQAACEChNAhgASrMuRAUBCEAAAsUjgAGgeGyZGQJxJYABIK6VK8O4P/roI7cDX+KhWslff/31Vrdu3YpMJQAfd9xxdvfdd1cSgCVIDxs2zAYMGGD33XdfpbPHdea5BM3Bgwe7M+cvvfRSq1evnmsrX7NmTTe3F0DVol2t2jUy7YIOa5Hud+jLkPDEE09Y586d3TyKWQL06NGjXXxz5sxxu/jzNQAEDQaaW+32Tz75ZDvwwAOLegSAOiyo68CKFStcDkcddVRFXZ588klncGjVqpU7pkBt/NOdV+9F+TPOOMN1WQiaPNSx4K233nJzieOYMWPs8MMPt0GDBrkd5EEDgN99n+k1eOmll1zXhF//+teOt4wJd9xxRyXzQtj9wWMlevbs6cwD6jrgecsscuihh9qDDz7oaum7V/z444/OMNChQ4eKabUjXnzUraBly5bu8+o0AOSy/qPWWkYIGVRmzJjhOGl4A8Dee+/tzDl16tSp9p9YGACqvQQEAAEIQCCUAAaA4i4MDADF5cvsEIAABCBQmgQwAJRmXYgKAhCAAASKRwADQPHYMjME4koAA0BcK1emcUtg1i5zndleo0YN23fffZ2gqnblavsucVKfL1q0yIm7GhKbhwwZYgsWLHCCrARjifxvvvmmvfbaa24OibANGjRwbfrVrr9NmzauRfzq1avt2WefdUcHaHf+brvt5ub04rFEX5kHPv74Y2cekPAbZgDQdWpRf/bZZ7v4NLfmevXVV52oLRH60Ucftb322svNH9UA8N5771mPHj1Mre3Vyr5Lly5O/Je5QUPf+bb66cT3bEsmmzA9b948x/nnn392TPfZZx9btWqV47fddtvZAw884Pj4mgwcONCJ48FjCLT7X0aIt99+23bccUfXQl/dBLQzf+XKlc5Y4DsMTJw40RkxOnbsaPvtt18FS/23ah3cmR+Wm+eg+DTuuece1y0i2/C1kXi/efNm++abb9ya0jEEmqt+/fqVTB6ab/r06SZTg4Zqv/vuu7u1KqOC1kawO0U2zum+z1TXhx9+2Bkcgkc0hK2xXNd/lFqrblp/npMYKB51vpDhQqadUhgYAEqhCsQAAQhA4JcEMAAUd1VgACguX2aHAAQgAIHSJIABoDTrQlQQgAAEIFA8AhgAiseWmSEQVwIYAOJauTKOW8KhdlfPnDnTtW2XEKsh0V4CsXbTe6HeY9A9s2fPNu3iVycBDe1El/h45plnOoFfQ4KudrDrszVr1rgd6H369HFCs0RbPyTa3nTTTaYd9+vXr7cWLVq4ncwyI/juANrxPG7cuEr3qM2/TAASvTUkFp900kl27rnnWuPGjSuulZjcrVs3t2s+dYe0/qCqHf1qoa7d53739PLly534r2do7L///nbhhRc644G6Gfh5dO69TAsS35csWWJNmzbNabX4vDLtrlcMZ511lj3++OPOCCB+w4cPtwsuuMDVx49MMeh/RnSUgTovSCTXEN/f//73Lj/f9UE1nTVrlk2ZMsXVQBzU6eGyyy6zZs2a5ZSTanjqqae6+WUy2HnnnbPeFxTOb7nlFpeb6qB8VRfNqdb2waH1orpovcg84tlobalG6gihLgYa2Tin+z4TUxki+vfv79a/72IRtsZyXf+KM9da+2uDa1MdD3T8gsw8Pu+s4It8AQaAIgNmeghAAAJ5EsAAkCe4HG/DAJAjKC6DAAQgAIGyIoABoKzKSTIQgAAEIJADAQwAOUDiEggkjAAGgIQVnHQhkCQCMipIGJe5QEdK5CJGZ+rOkCR25ZYrBoByqyj5QAAC5UIAA0BxK4kBoLh8mR0CEIAABEqTAAaA0qwLUUEAAhCAQPEIYAAoHltmhkBcCWAAiGvliBsCEMhI4KeffrIRI0bYfffd51rx9+3bNydiGABywhS7izAAxK5kBAwBCCSEwN1n97DtflUrIdlWfZoYAKqeOU+EAAQgAIHqJ4ABoPprQAQQgAAEIFC1BDAAVC1vngaBOBDAABCHKhEjBCAQmcDSpUtdy/62bdvaE088YfXq1ctpDgwAOWGK3UUYAGJXMgKGAAQSQGDXJnVs5tguCci0+lLEAFB97HkyBCAAAQhUHwEMANXHnidDAAIQgED1EMAAUD3ceSoESpkABoBSrg6xQQACeRNQy/9x48bZZZddZhdccEHO83z++efWrVs3a9Wqlc2fP9/q1KmT871cWLoEMACUbm2IDAIQSC6BUwe0tUM77ZxcAFWQOQaAKoDMIyAAAQhAoOQIYAAouZIQEAQgAAEIFJkABoAiA2Z6CMSQAAaAGBaNkCEAAQhAIBoBDADReHE1BCAAgWISaLD9NnbkAS1sUJdfF/MxzG1mGABYBhCAAAQgkEQCGACSWHVyhgAEIJBsAhgAkl1/sodAGAEMAKwLCEAAAhAoewL/eHOZjZ94jnXo0MHOOeecss+XBCEAAQiUKoFaNbeyXRrTXaeq6oMBoKpI8xwIQAACECglAhgASqkaxAIBCEAAAlVBAANAVVDmGRCIFwEMAPGqF9FCAAIQgEAeBFasWGEjRoywrl27mo6HYEAAAhCAAASSQAADQBKqTI4QgAAEIJBKAAMAawICEIAABJJGAANA0ipOvhDITgADQHZGXAEBCEAAAjEngAEg5gUkfAhAAAIQyIsABoC8sHETBCAAAQjEnAAGgJgXkPAhAAEIQCAyAQwAkZFxAwTKngAGgLIvMQlCAAIQgAAGANYABCAAAQgkkQAGgCRWnZwhAAEIQAADAGsAAhCAAASSRgADQNIqTr4QyE4AA0B2RlwBAQhAAAIxJ4ABIOYFJHwIQAACEMiLAAaAvLBxEwQgAAEIxJwABoCYF5DwIQABCEAgMgEMAJGRcQMEyp4ABoCyLzEJQgACEIAABgDWAAQgAAEIJJEABoAkVp2cIQABCEAAAwBrAAIQgAAEkkYAA0DSKk6+EMhOAANAdkZcAQEIQAACMSeAASDmBSR8CEAAAhDIiwAGgLywcRMEIAABCMScAAaAmBeQ8CEAAQhAIDIBDACRkXEDBMqeAAaAsi8xCUIAAhCAAAYA1gAEIAABCCSRAAaAJFadnCEAAQhAAAMAawACEIAABJJGAANA0ipOvhDITgADQHZGXAEBCEAAAjEngAEg5gUkfAhAAAIQyIsABoC8sHETBCAAAQjEnAAGgJgXkPAhAAEIQCAyAQwAkZFxAwTKngAGgLIvMQlCAAIQgAAGANYABCAAAQgkkQAGgCRWnZwhAAEIQAADAGsAAhCAAASSRgADQNIqTr4QyE4AA0B2RlwBAQhAAAIxJ4ABIOYFJHwIQAACEMiLAAaAvLBxEwQgAAEIxJwABoCYF5DwIQABCEAgMgEMAJGRcQMEyp4ABoCyLzEJxoXAm2++ab169bLevXvb3Xffbdtss01cQifOAhP46aef7PTTT7fZs2fb4sWL7cADDyzwE5I33fOv/tPOveQqa/f//p+NPfXU5AEgYwhAAAIQSCSBdV98YevXb7CmzZraDjvskEgGxUq67rZb2292rlus6ZkXAhCAAAS2gAAGgC2Ax60QgAAEIBBLAhgAYlk2goZAUQlgACgq3vKc/PPPP7du3bpZq1atbP78+VanTh377rvvbPDgwfbBBx/YkiVLrGnTplWSvP5QJ3F0yJAhTizNZ1x77bU2ceJEe+yxx6xfv375TLHF92zatMmGDx9uTz31lD3xxBPWuXPnnOccNWqUzZkzx55//nnr0KFDzvcFL1ywYIH179/fpk2bZhMmTMhrjnxuKkTs+Ty31O9RLQ8++GA74YQT7IYbbrCtt966SkMux7osXPK2zVq4rko58jAIQAACEIAABMqbQNP629rIQ3azru12LO9EyQ4CEIBAzAhgAIhZwQgXAhCAAAS2mAAGgC1GyAQQKDsCGABSSjpz5kwbP378Lwrdpk0bJ9COGzfOGjVqVHYLIUpC//73v23//fd3BoBHHnnEtt9+e/v2229t4MCBzgDw8ssvW/PmzaNMmfe1r7/+uvXo0cOOPvpou/322/Oa56qrrrJzzjnHHnroIRs0aFBec2zpTRL+JcBfccUVdtZZZ9lWW22V85QSiefOnWvPPfecderUKef7ghc+/PDDdthhh9mVV15pZ599dl5z5HNTIWLP57nVdY8MFqqv/tG6Cxvff/+9M7SsXLnSGUJatGhR5eGWY10wAFT5MuKBEIAABCAAgcQQmDm2i+3apE5i8iVRCEAAAqVOAANAqVeI+CAAAQhAoNAEMAAUmijzQSD+BDAApNTQi8GHHHKItWzZ0n27du1aW7hwodvlrp24d911lxOco4i08V8q/5cBBoDCVvM///mPDRs2zK2vBx54wBkqooxCiLUYAKIQz3xtpo4Sl19+uV100UUZDQDPPPOMDRgwwO655x5nyqiOUYg1VR1xZ3omBoBSqwjxQAACEIAABMqHwOHddrWRB+9WPgmRCQQgAIGYE8AAEPMCEj4EIAABCEQmgAEgMjJugEDZE8AAkFLidLvBN2/ebH/7299szJgx7o7HH3/cZBJI4sAAUFpVL4RYiwGgcDUthY4SW5pNIdbUlsZQ6PsxABSaKPNBAAIQgAAEIOAJdGzd0C45riNAIAABCECgRAhgACiRQhAGBCAAAQhUGQEMAFWGmgdBIDYEMACklCqTePff//7Xrr76atcivUuXLu6s9nr16sWm2IUKFANAoUgWZp5CiLUYAApTC82CAaBwLAs5EwaAQtJkLghAAAIQgAAEggQ6tGpok0dgAGBVQAACECgVAhgASqUSxAEBCEAAAlVFAANAVZHmORCIDwEMACm1yibeffnll27n/z//+U97+umnrXv37hUz6Ozu2bNnu3PU16xZYzVq1LC+ffs600D79u0rPWn58uU2duxYe/75593nTZo0sXHjxjlzQa1atdxnmu/++++3KVOmuPPANfbff3+75ppr7IADDqiY7/PPP7du3bpZz5497YILLrDjjz/ezdu1a1eTsPvTTz9l/L5Ro0amDgfz5s2zSy+91JYtW1YR08iRI+3888+3unXrVjwvqgHAc9H55x999JGbR+eaT5w40UaNGmXbbrtt1jdG5gu1x1csYqF7xOrggw+2Pn36uCMZbr/99l8w1lnr6tbw888/20477WTnnHPOL56ZreZ+0iBntXJXLOoKobkPPPBAV/vf/OY3bl2oluJYv359VxP9WsdHBEdULp999pldeOGFLs9NmzbZfvvtZzfffLNNnz7d5s6da88995x16tTJPWLBggXWv39/E/MJEyZUem5Yi/pMBgCt1UmTJtmTTz7pnqs8xHzq1Km/WNfpChkldr/2c32Xwp6pOMXmT3/6k3sXU8fJJ5/s6uWHcsxlrXz66adu3Yq36l6nTh2TAUNr6OWXX3ZctFazDT1bMQRHrpyD61C11JECf/7znyutiX322SdbCO77qHXJadISvQgDQIkWhrAgAAEIQAACZUAAA0AZFJEUIACBsiKAAaCsykkyEIAABCCQAwEMADlA4hIIJIwABoCUguciBkvMvf766yuJqxs2bLCjjjrKFi1aZCNGjHDi63vvvefEfxkB1C2gc+fO7mkShg866CAn9J977rlO/Ne53xLW77rrLncGvOYbOnSoE6/33Xdfk6C3atUqe/bZZ52ovHjxYveZhhfkmzdvbl999ZX98MMPzpigOSQW//jjj844kO57ifvK6aabbnLC+qBBg6x27dpORP7iiy9s7733tkcffdR22WWXSs9r1aqVPfLIIy7eb7/91gYOHGgffPCBE0L1LI1gHjvuuKP169fPdOa9BGcJ4Pr1nDlzsp57LyH7zDPPdOLz4MGDXU56tuLduHGjYx40AMjMMGTIEBezBFuZHPT9U089ZaNHj7YbbrihQpDPpeZBzg0aNLBvvvnG1q1bZ4cffri9/vrrrqYyeSgfibIdOnSw3XbbzebPn++E2RtvvNEZPvyIykXCs4wn77zzju2xxx6uA4XWgnirVhpBA0AmQT8s33TXy3Shdagcfve739nuu+9ur776qr311luOnzhrvWQaUWOP8i6FPdd36pDZQwYRCfRakxLJtda1fmTMUV4aua6VtWvXWq9evRxzmU9Ub7FQHR588EG3DmfMmGFLlixxa0L1atmyZaUQ33jjDfedTEKaw48onP377tehfq0ayOjwwgsvWOPGjd3PE62TQtYl7r83YgCIewWJHwIQgAAEIFC6BDAAlG5tiAwCEEgmAQwAyaw7WUMAAhBIMgEMAEmuPrlDIJwABoAULrmIwf6a008/3WbOnOlmmDVrlunX+k47ibfaaiv3+SuvvOJEQwn+Ehol1vod2Pr1kUceGVoZ/WHljDPOcPP67gESNvW8P/7xj3bFFVfYeeed5+71guDHH39svXv3ds8JHk2Q7XuJj9pBrxi1s7lhw4ZuXgn0yunWW2+1iy++2C655JJKz8vFAOBZabezTBN+t7+MCnqmdsvfc889FWJsGAwJrtph/91331UyUqxYscKZDt5//33X9cAbALRDWrmoq4EEf3Ub0JCIPWbMGHeddrNLHNbIpeapnNVtwbOSYC0BVl0XZPaQCHzaaae5NaDP9Bx1Y/BmieAzc+Ui9pMnT65kXlA+Wgf6fLvttiu4AeCTTz5xa1dGBxlA1GVCQ+tQpo1jjz3WdSHIdhRG1NijvEuZ1osMGJ65YtZOefF67LHHnAFAI8pa8V0Vgu9e2PMzrSf/XdAAEJVz8H3We6FaNGvWzNVFOao7RfB9TfebX9S6xP03UQwAca8g8UMAAhCAAARKlwAGgNKtDZFBAALJJIABIJl1J2sIQAACSSaAASDJ1Sd3CIQTwACQwiUXMdhf40Vnv/v9ww8/tBdffNF23nnnilm1212dAbTzV9+1bt26wgCg1u3aee/NArksUu0e7tGjR6WW914Q1A/5YGcAP1+m73U8gHbP33fffZWEUX/v0qVLnfguMVWiuXYd53oEgITxQw891LXslxC+5557VkpR3Q3UKUEmiHvvvbfi6INUDg899JDbtS1RXSaCIC8ZCNR2XWK0NwD461N3WWvehQsXuuvVeUFCrkYuNdd1Pm91blCnh+Dubm/qUKt8PdfH+PXXX7vnafe474wQlYvWkIwO+gNsKkeZANTpQLUpdAcA1WTYsGGh3GUOOeKIIxyH1KMwgvXz70ausUd9l8LeGV9jtf8P7rIP+zzKWvEGgFNOOcV1kKhZs2boKxvVABCVc6Z1qI4E6tRwzDHH/OJIjC2pSy4/m0r9GgwApV4h4oMABCAAAQjElwAGgPjWjsghAIHyJIABoDzrSlYQgAAEIJCeAAYAVgcEIJBKAANACpFcxGB/jd8JrBbnarGvVvg67923ZPdTa9e+hHsv0OpoAIn4EvIkvqtVebt27UKNABJ4ZSxQi3mJ9atXr3bPCAreYYJ8MK1M33uBWtdIoPZt/v39/nvl6A0MuRoAtDP/gAMOcOYB7breYYcdKtH23+uZ3lwQ9op63nfeeacNHz680iVhhogpU6bY+eef786t1w714Ajjl0vNNUcmjula6IcdjRCViwwAWl86KiKMk1rcqxtBoQ0AYiiW6TpV+O/D6uKZe2a5xh71XQpbL16oTzWAhBkAoqyVL7/80h3xIJFd7f21g15HMaQaAaIaAKJyzrQO/fugjhM6fqJOnTqhv+tFrUtV/tb52muvuXVX6LH2yw32hTW3dr1PKvTUzAcBCEAAAhCAQMIJYABI+AIgfQhAoOQIYAAouZIQEAQgAAEIFJkABoAiA2Z6CMSQAAaAlKLlIgZr1752ot90002m3cBedNMZ4OmGBFAJtG3btnWXrFq1yv7whz+4FvUaHTt2tNtuu8322Wcf92u185awqvm12zp1BFveb4kBwN+r+f0O9eCzvIAt0dMLzLkaADwXifDB9vd+/mzP9teNGjXKHUOg3dqp582HGQAkiP/973/P+DpOmDDBpk2b5q7Jpea6rlAGgKhc1D1AXRh++9vfhnIslgHAcwzjHuQW1mnBw9cfuqPEns+7lFpof2SEOk48+OCD7tiJYHt8CeOHHXaYuy3qWvnss89c94i//e1v7v5dd93V/RzQkQK+60NUA0BUzrkYANK9c/nWpSp/b9PPitT3vFDPb9Rib+t+0nWFmo55IAABCEAAAhCAgCOAAYCFAAEIQKC0CGAAKK16EA0EIAABCBSfAAaA4jPmCRCIGwEMACkVyyYG+x3xy5cvrxDE/Y5uifthQnemRaEzyK+++mq77rrrrGHDhvbMM8/YHnvs4YwBEhX33ntv++tf/2p77bWX22mc6QiAVq1aZRTaw77X83W2u7oLhBkAwjoE5GoAyCb+ZtsJ77lF7QDgd1SnE65T65Gt5v76QhkAonKRCaM6OgBkMl6ISbad67om6k7zLXmXfJ1++OEHO/HEE+2ee+5xO/UlsOu9mj17tvv1Aw884Lp1BHPIda34Z+gYBxl21I1DHRp0nIXm1ohqAIjKuRAGgKh1qcrf2L766ivX8aTQ47Wlq+3hpT9Z3aatCz0180EAAhCAAAQgkHACGAASvgBIHwIQKDkCGABKriQEBAEIQAACRSaAAaDIgJkeAjEkgAEgpWjZxGDtylfbfp1t73cXh7XJj7IWtDtZxwBMnTq1Ype77zKQ2n690AYAiZdHHXWUay0fdpb70qVL3Q7uDh06VJgLcjUArFu3zp1HLkHPHx8Q5CLRtH///k6glZjqd1CnsrvrrrvsuOOOs9NPP910nEJwKOY+ffpUOhLBX3/eeeeZjmnINrLV3N9fKANAVC7r1693OUocf+GFF9xxEX7oiIghQ4a4+oUdAXDyySc74duPsLWm78KOMLj55ptt7NixFsZRXSmOOOIIe/755ys9N5W1fzdyjX1L3yU9XwL/McccY//zP/9jb775pr3zzju29dZb2+9//3u79NJLrW7duhVhRl0rqfmpE4DMBsEuCFENAFE5F8IAELUu2d6hOHy/cMnbNmvhujiESowQgAAEIAABCMSMAAaAmBWMcCEAgbIngAGg7EtMghCAAAQgkEIAAwBLAgIQSCWAASCFSDrxbvPmzXbffffZ6NGjbZtttrEnnnjCOnfuXHG3zgOfPHmynXHGGW4HsARHP9SS/K233nKCqXbajxkzxg4//HDX5lqid1CUfeyxx9w5494AEDxfXWKvBG09p1BHAChGtTA/9dRTrXfv3u6893r16rnQv/vuO5OArLxvvPFGJwZr5GoAUF7iMWPGDMfthhtuqOCiVupioKMFgrunw15Rb0JQK3eJ3Lvttpu7TPfKvPDJJ59U4uFbwP/444+uk4LMC36IocRydVlo2bKl+7iqDQBRueh6mR/ETzvOJWJr3UiE1y58dY/YbrvtKgnxK1assO7du1v9+vVt0aJFLlfNc/vtt7ua/vzzz5WOVAgzAGgX9kEHHeTWbHC9ax4ZNlTTAQMG2Jw5c1yb/bCRT+y5vkvpfpxfe+21dvbZZztTg4w66Ywluj/KWhF3tQxmaAAAIABJREFUvRs6ukPdODS8AUDHSehYCQ09f+LEiZVMAT5Wv9aChoGonAthAMinLgsXLnSGnaFDh7r616pVy5599lnX+UA/y/SzSutApotevXq5riWqgf95Ut2//WIAqO4K8HwIQAACEIBA+RLAAFC+tSUzCEAgngQwAMSzbkQNAQhAAAL5E8AAkD877oRAuRLAAJBSWS/QSdTyArHOYJf4JUFcu4fvvfdeJ9IHx6effurE0Lffftt23HFH970EMu18X7lypROqdZ8+kzgokbBjx46ms7olZMsgoP9esGCBNWrUyO2sPvjgg6127dp21llnWfPmzW3WrFmmP8RIvCukAUDtzBWfhGIJxtptrucqli+++MLtppbg59um52oAEJ+PPvrICYTvvvuu7bTTTi4ndR2QMCgBe9KkSc7UIC7pRlAwl8AosVFHF0h87NGjh2OuM90lbvsxffp0Zz7QUBeC3Xff3VRHGSw0X7DbQVUbAPLh4kVidQ/QutHREKqPDA0yOGgNBTsASLSXaUDmDr8exUnrR+vsH//4R1YDgDjpeAqJ6TVq1HAcZb7w6/XXv/61Pfroo07ozTSixh7lXQp7rswl6tKhd9YPxa93SOzUaaN9+/aR18qtt95qatffpk0bx2L16tVuDWreoDHlpZdecsYJ8Rs8eLB9/PHHzrQhM0KYASAq50IYAJR81Lr42JW7P+rEG0d23XXXiiNEwj4rhd9AMQCUQhWIAQIQgAAEIFCeBDAAlGddyQoCEIgvAQwA8a0dkUMAAhCAQH4EMADkx427IFDOBDAApFRXLebHjx9f6VOJh9oxrlb12vUcbCEevFA/ZCVma1ewxGaNFi1auNbj2j3v75PwLTF/ypQppvbuderUsWHDhtlll11mzZo1c/d5kVqdACTUKYa+ffu6XcbqINCzZ8+K1u4Sw7t162atWrWy+fPnu/mCI9v3ulYxqVW8diavWbPG3d62bVu3w1w7foMdDcLmkzlCYqd2VC9ZssSaNm1aEYLn8pe//MXlq6Ez7S+++OKsO7T9JBK6VZvLL7/czSFR+6KLLnLPlNga5OH5yUSh9vUSZLXjXTnI3HDhhRe67g1+Z7jfse27L6R74TNxlBiv3dHBneCap5BcVq1a5QRo5aWh9aDuChJjtWtenwe7HejZ6higzgHiJ+H/mmuusW+++caZKCTeeyNLuvi1DjWvTAAvv/yye65MIieddJKde+651rhx45x+PkaNPdd3KezhEqBlaJFZRF0mfvWrX5k6eLzyyivuXVIHD5kDdLRFlLWiOdTt4Mwzz3TviF9PWj8ymPghZjJeaO1prepngN5L1cavNdVN73bwnlw5Z1qH+ksO5XXAAQfY3Llzf/GzIJVXlLqom4bW3PDhwzN2ANA6UTeRTp060QEgp7eDiyAAAQhAAAIQiDsBDABxryDxQwAC5UYAA0C5VZR8IAABCEAgGwEMANkI8T0EkkcAA0Dyak7GEChbAuouIfH/mWeescWLF1uXLl0q5epb9gdb8JctDBKrRIAOACwICEAAAhCAAASKRQADQLHIMi8EIACB/AhgAMiPG3dBAAIQgEB8CWAAiG/tiBwCxSKAAaBYZJkXAhCocgLffvutDRw40N577z3XsWCXXXapFIM6b/ijEU455ZQqj48HVh8BDADVx54nQwACEIAABMqdwAHtm9hZR+9Z7mmSHwQgAIHYEMAAEJtSESgEIAABCBSIAAaAAoFkGgiUEQEMAGVUTFKBQNIJqP2+jobQURE6tuP444+31q1b24YNG9xRCf/7v//r2tPPmzfP6tWrl3RcicofA0Ciyk2yEIAABCAAgSolcOqAtnZop52r9Jk8DAIQgAAE0hPAAMDqgAAEIACBpBHAAJC0ipMvBLITwACQnRFXQAACMSKwefNmJ/DLBLBs2TL7+eefXfRt2rSxMWPG2NixY61u3boxyohQC0EAA0AhKDIHBCAAAQhAAAKpBDq2bmiXHNcRMBCAAAQgUEIEMACUUDEIBQIQgAAEqoQABoAqwcxDIBArAhgAYlUugoUABCAAgXwI5GoA2KXxdvlMzz0QgAAEIACBkiSwadNPtnnzT7b11ttYzZo1SjLGUgzq03Ub04a1da0aVr/ONtakfm3b9zeN7Yhuu5ZiCsQEAQhAINEEMAAkuvwkDwEIQCCRBDAAJLLsJA2BjAQwALBAIAABCECg7AmsWLHCRowYYV27drXrr7++7PMlQQhAAAIQgIAIfPLJJ7Z27Vpr1aqVNWzYECgQgAAEIACBRBDAAJCIMpMkBCAAAQgECGAAYDlAAAKpBDAAsCYgAAEIQKDsCWAAKPsSkyAEIAABCIQQwADAsoAABCAAgSQSwACQxKqTMwQgAIFkE8AAkOz6kz0EwghgAGBdQAACEIBA2RPAAFD2JSZBCEAAAhDAAMAagAAEIAABCDgCGABYCBCAAAQgkDQCGACSVnHyhUB2AhgAsjPiCghAAAIQiDkBDAAxLyDhQwACEIBAXgToAJAXNm6CAAQgAIGYE8AAEPMCEj4EIAABCEQmgAEgMjJugEDZE8AAUPYlJkEIQAACEMAAwBqAAAQgAIEkEsAAkMSqkzMEIAABCGAAYA1AAAIQgEDSCGAASFrFyRcC2QlgAMjOiCsgAAEIQCDmBDAAxLyAhA8BCEAAAnkRwACQFzZuggAEIACBmBPAABDzAhI+BCAAAQhEJoABIDIyboBA2RPAAFD2JSZBCEAAAhDAAMAagAAEIACBJBLAAJDEqpMzBCAAAQhgAGANQAACEIBA0ghgAEhaxckXAtkJYADIzogrIAABCEAg5gQwAMS8gIQPAQhAAAJ5EcAAkBc2boIABCAAgZgTwAAQ8wISPgQgAAEIRCaAASAyMm6AQNkTwABQ9iUmQQhAAAIQwADAGoAABCAAgSQSwACQxKqTMwQgAAEIYABgDUAAAhCAQNIIYABIWsXJFwLZCWAAyM6IKyAAAQhAIOYEMADEvICEDwEIQAACeRHAAJAXNm6CAAQgAIGYE8AAEPMCEj4EIAABCEQmgAEgMjJugEDZE8AAUPYlJkEIQAACEMAAwBqAAAQgAIEkEsAAkMSqkzMEIAABCGAAYA1AAAIQgEDSCGAASFrFyRcC2QlgAMjOiCsgAAEIQCDmBBYuedtmLVxXkUXPDs1inhHhQwACEIAABP6PwPv//tbqb7+NNdh+G9ul8XbWrX0T26nhdoYBgFUCAQhAAAJJJIABIIlVJ2cIQAACySaAASDZ9Sd7CIQRwADAuqhWAt9++6398MMP1rBhQ9tqq62qNZZCPVx/0DzwwANtyJAhNnv27EJNyzxmtn79esehfv36Befx+eefW7du3axVq1Y2f/58q1OnjnvGpk2b7Ouvv7YGDRrY1ltvHfm5Udf4qFGjbM6cOfb8889bhw4dIj8v6g0LFiyw/v3727Rp02zChAlRb4/N9akGgNgETqAQgAAEIACBPAmMP7y97dZgk61du9b9/43+f5sBAQhAAAIQSAIBDABJqDI5QgACEIBAkAAGANYDBCCQSgADQALXhP4SsHv37vbuu+9Wyr5JkyY2cuRIO//8861u3bpFJ+MF1w8++MCefPJJO/jgg4v+zKp4wOuvv249evSwo48+2m6//faqeGQinuGNFRLhX3jhBWvXrl1B8/73v/9t+++/v/sL8kceecS23357N78E+VtvvdVOP/10mzlzZqRn5rPGTzjhBJs7d64999xz1qlTp0jPy+fihx9+2A477DC78sor7eyzz85niljcgwEgFmUiSAhAAAIQKCCB2tvUtMuGtLT/7+t1GAAKyJWpIAABCECg9AlgACj9GhEhBCAAAQgUlgAGgMLyZDYIlAMBDADlUMWIOXihc+PGjTZw4EC3q3nDhg1OhNcO63322ccef/xxkyGgmOPLL7+0vn372nvvvWeLFy92z811lPKu5XI0AFx77bU2ceJEe+yxx6xfv365lqmg161atcp69uxp2267rdsd37x584LOn84AIFH86quvdv+IQZSRzxrHABCFcO7XYgDInRVXQgACEIBA+RA46aDmtnOdjRgAyqekZAIBCEAAAjkQwACQAyQugQAEIACBsiKAAaCsykkyECgIAQwABcEYr0nSCZ0yARx11FG2aNGikt8NXMq7lsvRAHDVVVfZOeecYw899JANGjQoXgs+x2jTvRc53l6wyzAAFAxlpYkwABSHK7NCAAIQgEBpEziqy47WvvGPGABKu0xEBwEIQAACBSaAAaDAQJkOAhCAAARKngAGgJIvEQFCoMoJYACocuTV/8BMQucDDzzgTAD6595777VatWpVf8AhEWAAqNqyYACoOt4YAIrDGgNAcbgyKwQgAAEIlDYBDAClXR+igwAEIACB4hDAAFAcrswKAQhAAAKlSwADQOnWhsggUF0EMABUF/lqfG4mA4AX1vv372/z5s2z2rVrV0S6fPlyO+uss9zxAD///LPttNNOble4zkhXW3Y/Nm3aZDfffLP96U9/sjVr1vwi05NPPtlmz55t3333nQ0ePNg++OADW7JkiTVt2tRd+/3339usWbNsypQp7kiCGjVqWNeuXe2WW25x33fv3t2++uqrX8w7bdo0mzBhgvlz19Uu/oILLrDjjz/etYzXHMqvUaNGtnnzZpffpZdeasuWLXNz6ciDkSNH2vnnn29169bNWqH//ve/JsOErl+5cqVjoHbxBx98sPXp08eOPvpou/322yvNkyvDdA9XG/wzzjijogbB63bYYQeXZ4cOHVx+qtPll19uL7/8srusbdu2dsUVV9iRRx5pW221VcWtn376qWttr3PnVdc6deqYRGiJ/rpXuSjX1BE8DkA1U01Vg48++shd2qJFCzdv6vpQbHPmzLEzzzyzYn3sscceNnPmTOvVq1da7r6urVq1svnz57s4/RrSTffdd5/ddtttFeumTZs2dv3117tjJoL56toXX3zRPV/5aX0pxnHjxpnWveZ/5JFHbPvtt3expB5/oJz0mfLVWg4OtfxXDuLxwgsvuBjD1rju+eyzz+zCCy90a0TvzH777efem+nTp7taPPfcc9apU6fQGILPVOzi6Wvvv9N7fs011zgmeo901Ifqetlll1mzZs0qpshkpsl1vWZ6Z9u1a5f1XaqKCzAAVAVlngEBCEAAAqVGAANAqVWEeCAAAQhAoCoIYACoCso8AwIQgAAESokABoBSqgaxQKA0CGAAKI06VGkUmQwAl1xyiU2ePNkuvvhi03/7IbF8yJAhtssuuzhRVyK6hMunnnrKRo8ebTfccIMTGCUU66x0GQMkhEtwlMj65z//2YnqEkMlyA4dOtS+/fZbGzhwoDMA6Bqd6a77JXDPmDHDXaPrJfZL/JeYvf/++9vUqVPtzTffdM+WQPrb3/7Whak4JKL6/DSf7v3hhx+caUBHHChmxSGx96abbnKivVray+iwYMEC++KLL2zvvfe2Rx991OWaaUjsloisvBXnjz/+6IRjzblx40YbMWJEJQNArgzTPVPC+iGHHOIMDjJiKL/rrrvOGRh+97vfORaKp3Hjxi4/icm77767HXDAAbZu3ToXm8aDDz5ohx12mPvvtWvXOsFaNZB5oX379vbqq6/as88+665THqqFDBo62kDPb9mypeM1fvx4k8gurqqVDAc77rij9evXz/7zn/84s4WEYf1aArUX1MX91FNPNRk0JKDrWnWb0LrQ2ko3wtatX0MyMUhsX7p0qVtTMhmohhL3FZfi9kPHGBxxxBHO7DBgwAB3n2KVSUCxHHjggZUMAKndDxYuXOhMEcor1STjv9O6l/Aug0LqGlccilcxvfPOOybzQ5cuXRxz1cGbboIGgEwdGMI6Brz22msuPtVGpga9r5p/9erV7rkyrvh6pDMA5Lpes72zYlwKAwNAKVSBGCAAAQhAoKoJYACoauI8DwIQgAAESoEABoBSqAIxQAACEIBAVRLAAFCVtHkWBOJBAANAPOpU0CjDhFQJn3fccYeddtppTuCVuK4d3BoSnA866CAnqgY/167lMWPGOJH7ySefdIK/BEwJqLvttluFiCqB8KKLLnK7z7VrXEKvRpgBwO/yVncBXatd7WEj065ln9/HH39svXv3diJtvXr1KqaR+Knd+cpJO60bNmzovpNYffrpp9utt976CwNEagw+Twm8TzzxhHXu3NldsmLFCif4vv/++67zgO8AEIVhumLLkKGOBYpZu/g13nvvPevRo4czLUiwl/lAzxo+fLidd955TmT3u99lAJDwP2zYMLvzzjvd5zI9SCBWbXR9upFJgPbfSczXjnvfDULmC3F++umn7Z577nEmAb9jX8K3TB/ZTBbBeDIZACRut27d2q05v+NcOcqEoedqbes4Cwnihx56qDM5yJSgoy40tBtfBhftopeZItgBIDX3r7/+2hkAVGPt8g/ucJfxQgzUoUCsw9a4nueNNkHzjN4n1UEGnO22265SB4CoBgB1EVC3iCuvvLKim4Vi0bpRzOIls4xG2LsUZb3m+s4W9IdYHpNhAMgDGrdAAAIQgEDsCWAAiH0JSQACEIAABPIggAEgD2jcAgEIQAACsSaAASDW5SN4CBSFAAaAomAt7UmDAnlqpNphL9FaO8f90I5p7XCXmKhd4sHhdzyfe+65Trz0v1b7/+C1YZ9nMgBoV/3ixYvdMQNhIxcDgH7T0xz77LNPxRQ//fSTE4XVLj5oRvAXaAe5NzDI1NCgQYPQ53smMkxI8A22mJfgLYH42GOPrTAARGEY9kAZNCRWKz7fLUHXpfs8bI4wAd0bAE455RTXxaFmzZqh+aYToL2griMQJJ7vueeele7X7nsZDCQ8a5e/ujFoLambgDh17Ngx55clkwFAgr5qrZ30fmiXvdZz0Iyi58owoRp7w4S//t1333XdEtQFIZMBQNd7AV/dDMROQ10WZB5QZ4FnnnnGHWkRtsb9Z/oLiVRmMgHIiKC1tyUdANJBDatj2LsUZb16A0C2dzbXQouf3tNCj8Uv/9NuXPyVbVUjfI0X+nnMBwEIQAACECgFAhgASqEKxAABCEAAAlVNAANAVRPneRCAAAQgUN0EMABUdwV4PgRKjwAGgNKrSdEj8kKq2rtrt7oEN9/+fuTIkTZr1izXFt2PKVOmuHPuJ02aVLFr2H+nluIXXHBBhdjtBeVUs0CuBgDfLUDt/nfddVe3G/qYY46pFI+enYsBIPUsd93nd2+LQdgOdP+9xGOdE69d5WHDC6naZa7d9sHhRWbtfvcdAKIwDHue3zkvkTpXA4A6NihPHZcg4V25qYYdOnSoELh1Zr1axUtAV2t4CdsS0VONAOkMANoFL9FcIntYxwb/vXb6e0OF35mvoxi0rtQ5QC3qs41MBoDgMRJ+Hn+9dv7rCAMJ8n7dqNuBDCvBke5ojLDcX3rpJddBQl0v/DEAfo3//ve/rzCFhBkA/HOaNGlSwSQYR1hL/6gdAPx8ev7y5ctN3TA0ZHq4++67TQK/jr5I9y5FWa+5vrPZ6uu/l/nCx5brPble16jF3tb9pOtyvZzrIAABCEAAArEngAEg9iUkAQhAAAIQyIMABoA8oHELBCAAAQjEmgAGgFiXj+AhUBQCGACKgrW0Jw0TOiUwS4jVzvhrrrmm0lnsEiT//ve/Z0xqwoQJNm3atIojALQT3O+wDgqEvjW6JkvXHl27oHV+vcRh/calncXqMHDOOedUtJfP1wDgc9fzg0K6T87HJEE8uAM7NflRo0a5owKCQqq/JswAEIVhOtD+CIBg5wJ/BIA6NgR3rWs3vDodrFmz5hfTpba4V/t78f3b3/7mrpXxQjvbdVSD72yQToD2uaqdfPD5/qFhvLUedAyD1owXpsVTz/DHMYQxyNcAEKz1tdde69Z2WDeLKAYA3/lAhgx/DIDa/8s844/DSLfG9RcR6kDw29/+NpRZIQwAep/Hjx/v1mjYyGYAiLpec3lnc/2pKCOFnl/o8cOPm2ybHdta56GTCz0180EAAhCAAARKlgAGgJItDYFBAAIQgEARCWAAKCJcpoYABCAAgZIkgAGgJMtCUBCoVgIYAKoVf/U8PJ3Q6dvfN2vWrKKFuSKUEK8dwWFid2oG2ml+4oknujPftaNcQp7aoc+ePdv9WsLv9ttv725LZwDwc0pUlAgvIXPZsmXu39ddd50TpfM1APh25WoxHmYAyNYhwMcWtQNAFIbpVoU6EvTu3dt+9atf2VlnnWXaQT516lRnupDZQmfOa4iVdqdvu+22dsstt1ivXr2ciSJd3f3zJGrfdtttrqODjhZQ+37VTCOdASCbmJ2pQ4A6FPzzn/90RgAdB6BuFHPmzKkweaRyKIQBoFAdAIJMZJbQ8QwyVmy33XaVdvVXRwcAGSzOOOMMmzFjhp166ql28cUXu+4H6eoY9i7lu14zvbPV89Pu/566cMnbNmvhuuoOg+dDAAIQgAAEqpQABoAqxc3DIAABCECgRAhgACiRQhAGBCAAAQhUGQEMAFWGmgdBIDYEMADEplSFCzSdECxRXLvGdVa7BPyhQ4e6h95111123HHHWVjb9NSoJPCrZf///M//uNbz77zzjhOf1Rb90ksvNbV99yObAcBfF3Y2e74GAAnbEmu1S1uic/fu3Sul4E0QwTb5YeQ9k9NPP91mzpxZ6RLN26dPn4pjEaIyDHueZ/XJJ5+4c+1VIx3dsMcee7jn9+zZs2K3vronjB071rW4V838yGYA8NepE4BMHMFd8ukMAP7c+6+++ir0yASZCPr37++MIDIX+I4CwRx1DIGMBvp3mCkjU/yZ1lBY9wHt1hcr1ce37s+0zvRdutz9WunWrZsT2mXAUCeF4NECYfF5k4nMEb57gI9BAvqQIUPc+gx2oPAxqMuGDBOZrvc1kaEj9ZiLsFzC3qUo73zYeg17Zwv3Eyy/mTAA5MeNuyAAAQhAIN4EMADEu35EDwEIQAAC+RHAAJAfN+6CAAQgAIH4EsAAEN/aETkEikUAA0CxyJbwvJmEYC/YSiD1Lfy1w1wty3/88Ud76qmn3BnyQQFSYqWE6JYtW5parJ999tluh/6hhx4aKvj6e8PEUQmiErC1e9m3g/di4t577206QqBOnTq2YMECJyyPHDnyF8JyNqFbO7Yl2Go3vUTgevXquZCCxyDceOONTkRPN7z4q132Emp32203d6mODpDBQEL98ccfb7fffrv7PArDsGf6zgXt27d34r8YpBveABA0bGhXuGLRMQ+qpW/XL1OG8v/DH/5gNWvWdFN6A0BQbE7XOj+423z06NF2ww03OMOHho4WOPzwwx0T301Aorffna71ouENABKslyxZUrFbPTW/QnQAEEd1R1AcajUvFhoffvihM6689tprbid/8DiDdAaA77//3o444giXn+ryj3/8w3W76Nq1a0XoYWtczGQcESt1W1ANZIzQfNp5ry4X6iQQNAAoVr2TMqzo3VLNZBaQ2WDy5MmVrk9nylA9ZC54/vnnK3XzCDMARFmvub6z1f0jEQNAdVeA50MAAhCAQHUQwABQHdR5JgQgAAEIVDcBDADVXQGeDwEIQAACVU0AA0BVE+d5ECh9AhgASr9GBY8wk0DuzzbX7v2gmDl9+nQn3GpIINWZ82vXrjWdRy9B0++ml8ioLgISLP2oUaOGNW/e3Dp27Oha1kss1QgTR1euXGk9evSwb775xgYNGuSuk0ApcfSOO+5wnQg0vED5r3/9ywYMGGAbN250wvtpp52WU6t7Xbto0SKrX7++E1Zr167tTAVffPGFE4K1W90fVRBWgKDwLROAYpW4/Oyzz7r43377bbcj3BsANEeuDNM9T7uytTNfnRr8aNCggTsKQHmPGjXKtc9/7733XAwSgmVi6NKli4vD10TfeYFbZ8TrvjZt2ri6rl692uWgegWNDS+99JITzpX34MGD7eOPP3bCtUweH330kdvBL6PGTjvtZAcffLA7QsDXbdKkSU6orlWrlhP7dSSBDBRq+S/+nntQDA9jUAgDgOb1BhCtS8WgIR577rmnM4HssssuORkAdN+sWbOcmK8hzk888USFoSTdGtfn/pgG1Ujvhcwt4iBRXwYbmQqCBgC9K0ceeaQz4KhWBxxwgOu4oDq0a9fO1dxfrxpddNFFdvnll7u5Ze4Qu6uvvtq9V/o+eJxHum4aua7XXN/Zgv8gizghBoCIwLgcAhCAAATKggAGgLIoI0lAAAIQgEBEAhgAIgLjcghAAAIQiD0BDACxLyEJQKDgBDAAFBxp6U/od5O3atWqYkd9MGovkKrVuHaBa0g01M5h7SqXGKz289rpLfH8wgsvtM6dO7tdzBITJa5LiNbub51Xr7PeX3nlFSd6brPNNhU7ryW2SkyWmB/c+b18+XInXOt5GuouoF3OEkCDLeQlmEq8XrNmjROS77zzTmcGyJaf5pShYPbs2a7Nve7XaNu2rduBraMP/C72TNWUWKv2+xJa169fbzvuuKMTXpWTxHK1mtcz/MiVYdgzJQBr97Zy1i5wib4aMmFI2BdLGRdkElDsqQx1bIDqJBFYO/19JwXVZs6cOXbmmWc6Dr6m2vEvk0cwdq0L1V+5tmjRws3hu0HofzAk8v/lL39x32vomTp/PrUTxKeffmoTJ060uXPnunWkufT8U045JSP3sLqmW0N6vr9e+WqXuowSfi0rZ61v5ay1Om7cOGdwGT58uLvG89F/++4HMrv069evUnlWrVrl6qx5rrnmGpdXcGSKT/dq/fp13rdvX9f5QmaESy65xH0e7LYhc8348eMruOl6vZ/qrpB6vda3zAlTpkxx9dD7MWbMGGcIUI6PPvpoRS6+m0bq8QJR1muu72x1/nTEAFCd9Hk2BCAAAQhUFwEMANVFnudCAAIQgEB1EsAAUJ30eTYEIAABCFQHAQwA1UGdZ0KgtAlgACjt+sQqOu0lyiKCAAAgAElEQVT6lvivzgGLFy92O6KDI+xs+VglWI3B+hbwJ5xwghPZgwYF30Jf/9aZ79q9z4AABCoTwADAioAABCAAgSQSwACQxKqTMwQgAAEIYABgDUAAAhCAQNIIYABIWsXJFwLZCWAAyM6IK3Ik4Fv6qx25hGi1Ug8O3y5dO8m125uROwHfpl277LULPzj8ufZqaa/2/Y0bN859Yq6EQEIIYABISKFJEwIQgAAEKhEY03sna1r7O1Pnr4YNG0IHAhCAAAQgkAgCGAASUWaShAAEIACBAAEMACwHCEAglQAGANZEwQgEzx5X2/7jjz/eWrdubRs2bHBtzf/3f//XevfubfPmzat0TnrBAijjiWSq6NGjh+nMeB1RoLb6Ol7hzTffdEcfqK2+2tqrAwMDAhD4JQEMAKwKCEAAAhBIGoFGdX9llxy1qzsyCgNA0qpPvhCAAASSTQADQLLrT/YQgAAEkkgAA0ASq07OEMhMAAMAK6SgBHSmvAT+yy+/3JYtW+bOeNdo06aNO4N87NixVrdu3YI+MymTSeSfPHmy4/v111+7tOvUqWMHHXSQXXjhhda5c2fbaqutkoKDPCEQiQAGgEi4uBgCEIAABGJOoF6dbeyPh7ezxttsxAAQ81oSPgQgAAEIRCeAASA6M+6AAAQgAIF4E8AAEO/6ET0EikEAA0AxqDInBCAAAQiUFAEZAKbccK/t8utdrF+/fiUVG8FAAAIQgAAECklgp4bbWtd2TWybWjXsk08+wQBQSLjMBQEIQAACsSCAASAWZSJICEAAAhAoIAEMAAWEyVQQKBMCGADKpJCkAQEIQAAC6QmsWLHCRowYYV27drXrr78eVBCAAAQgAIFEEMAAkIgykyQEIAABCKQQwADAkoAABCAAgaQRwACQtIqTLwSyE8AAkJ0RV0AAAhCAQMwJYACIeQEJHwIQgAAE8iKAASAvbNwEAQhAAAIxJ4ABIOYFJHwIQAACEIhMAANAZGTcAIGyJ4ABoOxLTIIQgAAEIIABgDUAAQhAAAJJJIABIIlVJ2cIQAACEMAAwBqAAAQgAIGkEcAAkLSKky8EshPAAJCdEVdAAAIQgEDMCWAAiHkBCR8CEIAABPIigAEgL2zcBAEIQAACMSeAASDmBSR8CEAAAhCITAADQGRk3ACBsieAAaDsS0yCEIAABCCAAYA1AAEIQAACSSSAASCJVSdnCEAAAhDAAMAagAAEIACBpBHAAJC0ipMvBLITwACQnRFXQAACEIBAzAlgAIh5AQkfAhCAAATyIoABIC9s3AQBCEAAAjEngAEg5gUkfAhAAAIQiEwAA0BkZNwAgbIngAGg7EtMghCAAAQggAGANQABCEAAAkkkgAEgiVUnZwhAAAIQwADAGoAABCAAgaQRwACQtIqTLwSyE8AAkJ0RV0AAAhCAQMwJYACIeQEJHwIQgAAE8iKAASAvbNwEAQhAAAIxJ4ABIOYFJHwIQAACEIhMAANAZGTcAIGyJ4ABoOxLTIIQgAAEIIABgDUAAQhAAAJJJIABIIlVJ2cIQAACEMAAwBqAAAQgAIGkEcAAkLSKky8EshPAAJCdEVdAAAIQgEDMCWAAiHkBCR8CEIAABPIigAEgL2zcBAEIQAACMSeAASDmBSR8CEAAAhCITAADQGRk3ACBsieAAaDsS0yCEIAABCCAAYA1AAEIQAACSSSAASCJVSdnCEAAAhDAAMAagAAEIACBpBHAAJC0ipMvBLITwACQnRFXQAACEIBAzAlgAIh5AQkfAhCAAATyIoABIC9s3AQBCEAAAjEngAEg5gUkfAhAAAIQiEwAA0BkZNwAgbIngAGg7EtMghCAAAQgIAPA8SeebF06d7FrrrkGIBCAAAQgAIGyJVB7m5oVuWEAKNsykxgEIAABCGQggAGA5QEBCEAAAkkjgAEgaRUnXwhkJ4ABIDsjrihTAps3b7Yvv/zS6tata7Vr1y6bLK+99lqbOHGiPfbYY9avX7+yyYtEikNgwYIF1r9/f5s2bZpNmDChOA8pgVkXLnnbZi1cVwKREAIEIAABCECguAQa1/2V9ezQ3Ib3bG0YAIrLmtkhAAEIQKA0CWAAKM26EBUEIAABCBSPAAaA4rFlZgjElQAGgLhWLsZx6w9iPXv2tK+//rpSFi1atHDC9ahRo2zbbbcteoZeKJf4OW/evLIxAVx11VV2zjnn2EMPPWSDBg0qOkceEG8CDz/8sB122GF25ZVX2tlnnx3vZDJEjwGgbEtLYhCAAAQgkIbAQXs3s6M67WBr1661Vq1aWcOGDWEFAQhAAAIQSAQBDACJKDNJQgACEIBAgAAGAJYDBCCQSgADAGuiygm8/vrr1qNHD2vSpIkdcsgh7vn6i0ntWN+0aZMdeeSRdueddxbdBPDXv/7VTjrpJBs9erTdfPPNttVWW+XE4rvvvrPBgwfbBx98YEuWLLGmTZvmdF9VXVRuBoBS511VdS3WczAAFIss80IAAhCAAASqn8DZh+1q22zegAGg+ktBBBCAAAQgUIUEMABUIWweBQEIQAACJUEAA0BJlIEgIFBSBDAAlFQ5khGMNwAcffTRdvvtt1ck/dFHHzlDwLvvvmvz5893u5JLcXz77bc2cOBAZwB4+eWXrXnz5iUVZrkZAEqdd0kVP49gMADkAY1bIAABCEAAAjEhMLRbE/tNgx8wAMSkXoQJAQhAAAKFIYABoDAcmQUCEIAABOJDAANAfGpFpBCoKgIYAKqKNM+pIJDOAKALpkyZYueff76dd955dsUVV5QktVIXpDEAlOSyKdmgMACUbGkIDAIQgAAEILDFBI7qsqO1b/wjBoAtJskEEIAABCAQJwIYAOJULWKFAAQgAIFCEMAAUAiKzAGB8iKAAaC86hmLbDIZALx4ffrpp9vMmTMr8vn+++9t9uzZ7pzyNWvWWI0aNaxv37529dVXW/v27SvlrZbxl112mWvrv379+l8wmTZtmk2YMMEWLFhg/fv3N/9rf+Hy5ctt7Nix9vzzz7uPdFTBuHHj3Pnouu/666//xZytW7euOA7g2muvtUsuucSeeeYZ99mkSZPshx9+sNtuu81OOOEEd++nn35qkydPtnvuuccUr/Lp2rWrM0AceOCBOR1HkJpnmzZtXGz6g+65555rDz30kA0aNKgi1s2bN9u8efPsoosuspUrV7rP999/fxPzXJ/54osv2plnnuk6H6SOIIN///vfds0117icVYOtt97a5a66NGvWrNKtW8o7Kk+xnzhxos2dO9d+/vlnq1OnjotNHLbffvuM71Cu+WdbA/peMejYi379+lV65qhRo2zOnDlu/XXo0MF95+d79tln7ZtvvnE1ePXVV926GTlypDPLpHLNtQaZDACqzVlnnWWPP/64Y7XTTjvZOeecY4px2223rfR+zpo1y61f1duv51tuucXatWtXEj+XFi5522YtXFcSsRAEBCAAAQhAoKoIYACoKtI8BwIQgAAESokABoBSqgaxQAACEIBAVRDAAFAVlHkGBOJFAANAvOpVFtGmMwD89NNPNmLECLv33nudMD506FCX74YNG+yoo46yRYsWue8l2r/33ntO/JfQ+MQTT1jnzp3dtZs2bbLTTjvNJDzq2kMPPdQeeeQRN+evf/1r92t93qNHDwsTPpctW2YHHXSQ1apVy4noEv8l5EtMveuuu2zx4sX24IMPujn1m6qOMZCALPF7/PjxThSVkCxxv0+fPk6EV7z/+c9/nMisZ7/22mtO9F23bp117NjR9ttvP1u1apVJ3NW47rrr7I9//GPGWqsLwZFHHmlPPfWU7brrrnbwwQfbG2+84cT/+vXr29dff13JABDkomMWFMuXX37pzA8SxCU4i3Gm8Y9//MPxq1u3rhOvNf70pz/Z559/bgMGDLB9993Xff7OO++4/FQ35d6oUSOX2+rVq90RDw888ECF0F4I3lF4rl271nr16uWOb5ChQ+YRCemKT3XNdJxDrvnLRJBtDWTq0qDayJzw3HPPWadOnRxnP9/hhx9u999/v+25557229/+1hYuXGgff/yx9e7d25k76tWr5673THKpQToDgOYbMmSI7bLLLq6uqqOO7NCaGz16tN1www3O2PHf//7XzjjjDJsxY4Z7ZwcPHmxfffWVewcvv/xytzZKYWAAKIUqEAMEIAABCFQ1AQwAVU2c50EAAhCAQCkQwABQClUgBghAAAIQqEoCGACqkjbPgkA8CGAAiEedyirKMAOAhMrp06e7nfOpYqZ2FqsjgERQ7UbeaqutHI9XXnnFibkS7CVW1q5d21566SX3awntN910kxPyJX4PHz7cCZfaVS3xVCNM+PQ7szWfBPawke0IAC/uypyQKqz7exXH3Xff7QRWn4+6BUgslaFA37dq1Spt3WVoGDZsWCVWEmIl0J588slut3awA4B2cEuM185tL9xq8g8//NDNIXYSwRs3bhz6TG/O0JxBYVpxynwgQVjdB5SL6ihDg7o1yCyg4Q0LL7zwgnuOTA8aW8o7Kk/f9UE75nXMRK4jSv6aM9MaCH6f2qVB36UzAGjnvdbUrbfe6q4R66A5JmiaiVKDsPdApg69R+oaofemRYsWDpXepTFjxrh19uSTT7ra69pu3bq57gDqaLDDDjvkijX0un/961/29NNPb9EcYTcvffdje+7DWtakzb4Fn5sJIQABCEAAAqVKAANAqVaGuCAAAQhAoJgEMAAUky5zQwACEIBAKRLAAFCKVSEmCFQvAQwA1cs/kU/3BoCNGzf+Iv9jjjnGtf737cy9wCuhWu3Xd95554p7tKteu9a1813faRe+2v6rfX+qsBr2eSYDgARUtf334nww0FwNAIpDorhMCH54g0LPnj3djvNgG3UJ+DI6SKC/8847nWkhbOi6k046yYmwElx1FIIf+k5C8dSpUysY+OtlRgiK9/4e5XnjjTc60bV79+6hz1S3gt/97ne24447uu4HvlV+us/DJgnb9e4NAPnyjsrTGwBOOeUUx7lmzZo5vYNR8/e5hq0BPTCfDgCqq1rs69/BdamOCnoPZPzQMRmZRthzw94DvT/ayS8ThzolBIe6Dqi7hTpkyEjhDQDqBqAOGTICbMnQ+goeXbElc6Xe26jF3tb9pOsKOSVzQQACEIAABEqaAAaAki4PwUEAAhCAQJEIYAAoElimhQAEIACBkiWAAaBkS0NgEKg2AhgAqg19ch/sDQBqr6+W8NrFLBHy+++/d2fES3CUmKih9vQ6p16C8wUXXOB2qgeHzAKazwvbXlDO1wCgowV0PIBa/quLgMRWnWEeFFxzNQCE7e7WMQLHHXecE07DdqD77/Wdrgkb/vkrV66sMD4Er0sVeXVmvHb/L1261BkDGjRoUGlaGRHUjSAsXn+hF3l1jEKuBgDFqTPk1aJeI+w5W8o7Kk8de6DjCdT2X2tPHSe6dOmS1QgQNf9MAr9Y5GsACKuRf5/UVSFYGz0nlxqEGQBkNDj//PNt0qRJFd0a/FrQUQ56F4899lhnQpHB5KKLLnLt/nUchY6/kJFHnSzyGf8/e2cCdvW09v+7FFGapERHGvA2qGigNFCRZkRJOpJKJE6jOWNeopIyRMZMEU6oRCUk83BFdUpkOkmK/BOFnP/1Xe+19tnPtvd+9n6ePfz2fj7rulzq2eu31r0+9/rt5Ptd99KeKczIUJRxv9r4vX26vYrVOfrkojzOMxCAAAQgAIGcJIABICfTRtAQgAAEIFBMAhgAigmQxyEAAQhAIOcIYADIuZQRMATSTgADQNoRM0EkgWhXAGzatMl0v7mEWQnFvXr1co/Fqxbgx5WRQAaAww8/PHQFQHhJen8FwPz58wucgI9197nK11944YWu9Llas2bN7P7777cjjzzS/b44BgAv/EY7Wa2xfUx///vfnbgarXkxWmXp33rrrb/cWx8pLsvMIBOFF+KjjanS8kuWLHFl36M1XwJfVwmEX6PgrwCQGCxGMkrs2LHDLr74YleqPlqLFLGLw7soPLXXdHr9wQcfdOFJtNZ1EaqkEK3ig/oks371z7YBIJkcRHsPdMXAww8/HPfLa/To0TZ58mTXR++YqmzINKD/2JSBR4xloAmvcpHNb8PFK1bajMVbshkCc0MAAhCAAAQyTgADQMaRMyEEIAABCASAAAaAACSBECAAAQhAIKMEMABkFDeTQSAnCGAAyIk05VeQ0QwAWqG/p17lxX15/M8//9yOPfZYJ+5Hnm6ORuWHH35wp93ffvttd4K/S5cuptL3Ep0jy7HHMgD4cSW033LLLTZ16lSrWrWqLVu2zBo1alQsA4CvUBDLAFDYiXbFlmwFgB9//NGVbN+8eXNUw0Ciu2v27Nnu7nlVARgzZowTxXXaW+YBlX6XQUKnwUeNGmXTpk2z888/366++mqrUaOGm6IwUbwovIvDU5UnZFrQaXZdJ6H9p6oAsVoi6/fPFrbWdFQAaN26tc2bN8/22WefpHIQ7T2QkK8qAPGqQkTjJCOAzDgygKxatcr9W+9PLGNFonsvFf0wAKSCImNAAAIQgECuEcAAkGsZI14IQAACEEgFAQwAqaDIGBCAAAQgkEsEMADkUraIFQKZIYABIDOcmSWMQCwDgARZCfYffvihE9slaHrxWlcBvPHGG1a3bt24LCWsqnz+4MGDnRj6/fffW+XKld3PdKo//DRyYQYATSRBW6eYVTrfi6HFqQDg708/9dRT7YknnrAyZcqE1qO5Ro4c6e6mV+y+CkLkgiW8n3HGGaa731966SXr3LlzgTEi4/X9NeYrr7xibdu2TXo/fv3119axY0d3fYAEfZkx1Nq1a+dOzzds2ND9fsuWLdahQwd3rYOqE9SqVSs0V2GieFF4p4KnKgGcc845Ue+798Enun7fv7C1+s91gl4n6X2TgN63b1+XV3+thT7z/R944AEbNGhQgfx504j2jq7ESDYH0d6DRK6iiLeJPv30U2fc0b5IxLiT9IYswgMYAIoAjUcgAAEIQCDnCWAAyPkUsgAIQAACECgCAQwARYDGIxCAAAQgkNMEMADkdPoIHgJpIYABIC1YGTQegVgGAD0zY8YMJ4KPGDHCpk+f7k4O6552nTTXyXIJoSov7tuGDRvso48+slNOOcX9aMiQIU6olzDcpEmTuImIFD4llA8bNsxdRdCzZ083d7gBYMGCBe7+eJVX7927t7tuIFyk9ZPFE391Cl9C+po1a1xlgj59+oRilOirddSpU8edqNfVBrGa56S71iXWisnu3bsdPwnKf/75Z4HT2zIb9O/f37p3725z5swpcD/71q1bHS+tqVy5clGn1F+eJfbragVVLwjPQfgDXnxWJYZww4bK7kvY1pUB3kiRCt7J8rzuuuusUqVKzgyyxx57uNC9ASBSjA9fV6LrT2QPqI83LsiMoX2omCT+T5w40e11neKPZgBQtYXHHnvMsdT+lMFFFS/0Tml/6hqDZHKgWKIZAPReKd+//fabuwqjadOmIRyKU3tV1TAOOeQQW758uSv/r6oPqpSh5g0AegdlPClfvnzWvxQxAGQ9BQQAAQhAAAJZIIABIAvQmRICEIAABLJOAANA1lNAABCAAAQgkGECGAAyDJzpIJADBDAA5ECS8i3EeAYALzxqzRKLJYbr9L+E65UrV9r+++/vRHidnJfAvHbtWiei+9P0+r2EbP3bN4nVBxxwgKsuoJL0/lR6NOFTpe1VVr5Zs2bWsmVLe/fdd53BQL9euHCh7bfffm5Yb0rQ/fEScTdu3Ohi0On4wk5/P/30007AlUjfokULVzp/3bp19uqrrzrhVyf7FWu85oVvlVmvV6+eO20tHuInPvPnzy9gAFDVAs2pNagKggwOEp1VbeG9995zcUjU1Qn/aE2ir9Y1YcIEZ4rwTfk48MADXYUF5UECtfrccMMNjqGE9m+//dZdpbB9+3b3bHhZ+VTwTobnfffd50wiYqZKBZ999pnjXrNmTSe4169fv1jr96aCwvaA8qEqEBLXw/P31VdfWYMGDWz9+vVRDQDNmze3Dz74wAnyEteVT5kAZMxQ5QjtdTFOJgexKmHcdtttznSjJlaHHXaYu0ZCRgPN4atJ6F1r3769y6/2lZrG/PXXX03XJpx11lmB+ArDABCINBAEBCAAAQhkmAAGgAwDZzoIQAACEAgEAQwAgUgDQUAAAhCAQAYJYADIIGymgkCOEMAAkCOJyqcw/WlqCdKzZs0qsLTwO+Ql1qqUv5r+ANPpaJ3WlgipVrt2bbvgggts+PDhVrFiRfczL1pKmFdpfAmyu3btciLvl19+WUDolXiq09PhJ78lWuoUve4/37Ztmzu5rJPz119/vTMR+KYS9xK3dRpbQr5O7j/88MNWoUIFZyCQsO0rBkTL3erVq23cuHHu3nk9L+F2wIAB7j56CcKJNJ2q1x3rc+fOdWPIpKD71sVKhgmZAGQG8E1rE2+tVyzUVGVAAu3YsWMdm1gt3IShsSX6q33++edOqJZBQLHrhP3OnTsLMNQVDKqsIEOA1hgeVyp4K45EeapKgiovaL0ybYj7iSee6HImgTsV69fJ/ET2QGT+dHpfudGekMFEBhh/8t4bCnSaXsxU5UHxx7reIpJrvBxEew/EQe+iYpC5Q9Uu/D4Vr6uuuspatWrlqhB4/noP1V9N1QFUyUAmB98nkT2dzj4YANJJl7EhAAEIQCCoBDAABDUzxAUBCEAAAukkgAEgnXQZGwIQgAAEgkgAA0AQs0JMEMguAQwA2eXP7Ckk4EufS4BesmSJK0/uW3gp//AT6CmcPq+HUol3CbwyRlx66aUFRN0g3vee6mRke/2FVRRI9XrzcTwMAPmYVdYEAQhAAAKFEcAAUBghPocABCAAgXwkgAEgH7PKmiAAAQhAIB4BDADsDwhAIJIABgD2RN4QUKn5Y445xnT6X6fv991339DaZAAYOXKk3Xnnna7UvaoD0BIn4AVoldvXqe7w9sknn7j74tu0aWP6vFy5cokPnCM9s71+DADF3ygYAIrPkBEgAAEIQCD3CPRrXd0Oq7rLXatVtWrV3FsAEUMAAhCAAASKQAADQBGg8QgEIAABCOQ0AQwAOZ0+godAWghgAEgLVgbNBgGVoVeJ+aeeesratm3rSverxL2uDHj88cdt+fLlBe5Kz0aMuTqnSrvLNCFxf9CgQda6dWu3FJWG17UMpUuXtkWLFrmy8PnYsr1+DADF31UYAIrPkBEgAAEIQCD3CIzr+Tcr9+f/wwCQe6kjYghAAAIQKAYBDADFgMejEIAABCCQkwQwAORk2ggaAmklgAEgrXgZPNME/D3306ZNs88++8xNL3Fad5Lr3vfTTz/d9t5770yHlRfzrV692saPH2/Lli2zHTt2uDVVqVLFevfu7a4FOPzww/NinbEWkc31T5kyxcaMGeMqW3Tt2jWvOadrcRgA0kWWcSEAAQhAIKgE2jaqbv1aVXJmWCoABDVLxAUBCEAAAukggAEgHVQZEwIQgAAEgkwAA0CQs0NsEMgOAQwA2eHOrBCAAAQgkEECGAAyCJupIAABCEAgqwT23busdWxW0845ob59/fXXGACymg0mhwAEIACBbBDAAJAN6swJAQhAAALZJIABIJv0mRsCwSSAASCYeSEqCEAAAhBIIYHVa9bYoCHnW8sWLezGG29M4cgMBQEIQAACEAgWgUrl9wwFhAEgWLkhGghAAAIQyAwBDACZ4cwsEIAABCAQHAIYAIKTCyKBQFAIYAAISiaIAwIQgAAE0kZgzZo1NnDgQGvdurVNnz49bfMwMAQgAAEIQCBIBDAABCkbxAIBCEAAApkigAEgU6SZBwIQgAAEgkIAA0BQMkEcEAgOAQwAwckFkUAAAhCAQJoIYABIE1iGhQAEIACBQBPAABDo9BAcBCAAAQikiQAGgDSBZVgIQAACEAgsAQwAgU0NgUEgawQwAGQNPRNDAAIQgECmCGAAyBRp5oEABCAAgSARwAAQpGwQCwQgAAEIZIoABoBMkWYeCEAAAhAICgEMAEHJBHFAIDgEMAAEJxdEAgEIQAACaSKAASBNYBkWAhCAAAQCTQADQKDTQ3AQgAAEIJAmAhgA0gSWYSEAAQhAILAEMAAENjUEBoGsEcAAkDX0TAwBCEAAApkigAEgU6SZBwIQgAAEgkQAA0CQskEsEIAABCCQKQIYADJFmnkgAAEIQCAoBDAABCUTxAGB4BDAABCcXBAJBCAAAQikiQAGgDSBZVgIQAACEAg0AQwAgU4PwUEAAhCAQJoIYABIE1iGhQAEIACBwBLAABDY1BAYBLJGAANA1tAzMQQgAAEIZIoABoBMkWYeCEAAAhAIEgEMAEHKBrFAAAIQgECmCGAAyBRp5oEABCAAgaAQwAAQlEwQBwSCQwADQHByQSQQgAAEIJAmAhgA0gSWYSEAAQhAINAEMAAEOj0EBwEIQAACaSKAASBNYBkWAhCAAAQCSwADQGBTQ2AQyBoBDABZQ8/EEIAABCCQKQIYADJFmnkgAAEIQCBIBDAABCkbxAIBCEAAApkigAEgU6SZBwIQgAAEgkIAA0BQMkEcEAgOAQwAwckFkUAAAhCAQJoIYABIE1iGhQAEIACBQBPAABDo9BAcBCAAAQikiQAGgDSBZVgIQAACEAgsAQwAgU0NgUEgawQwAGQNfcmb+MMPP7SOHTtap06d7LHHHrM999yz5EFgxYEj8M0339gJJ5xge++9ty1evNiqVq0auBgJqPgElr610q6ddJfVq1fPzjzzzOIPyAgQgAAEIACBHCDwww8/2vbt/8+qVatm5cuXz4GIcyfEivvsaU3qVrFyZffInaCJFAIQgEAJIYABoIQkmmVCAAIQgECIAAYANgMEIBBJAANAlvfEzz//bLt27XKiY6lSpbIcTdGmT2QNv//+uw0YMMBefvllW7RokbVq1apok/FUIAjs2LHDevfubRs2bIscbe0AACAASURBVLAVK1ZYjRo1XFzK848//mhVqlSxsmXLZjXWRGL5z3/+YxMmTLAbb7zRnnzySevTp09GY/7uu++sTZs2VqdOHZs3bx7/Yz6N9BevWGkzFm9J4wwMDQEIQAACEIBASSOwV9k97Nwuh9qJRx1Y0pbOeiEAAQgEmgAGgECnh+AgAAEIQCANBDAApAEqQ0IgxwlgAChCAufPn289evSw0qVL24svvuhODxelefFPIupLL71knTt3LsowWX0m0TVI+O/WrZtNnDjRxo0bl7Nmh6zCDtDkMn3oHdDefeutt6xmzZouuiFDhth9991nI0eOtNtvvz2rEScSy6pVq+y4446zU045xe64446Mmxa+/fZbO+aYY5wB4IUXXrAKFSpklVk+T44BIJ+zy9ogAAEIQAAC2SUw6dwWdthBFbMbBLNDAAIQgECIAAYANgMEIAABCJQ0AhgASlrGWS8ECieAAaBwRgV66MTw4MGD7cEHH3Q/HzFihE2fPr1IgvbWrVvtpJNOsvXr19vSpUvtyCOPTDKa7HdPZA07d+60/v37m06NP/PMM4ic2U9bsSOIZQC45JJL7JZbbnH/jBkzptjzFGeARGJRjAsWLHCVKWrVqlWc6Yr0LAaAImEr0kMYAIqEjYcgAAEIQAACEEiAQI9WtWzISYcl0JMuEIAABCCQCQIYADJBmTkgAAEIQCBIBDAABCkbxAKBYBDAAJBkHnTiuV27dla/fn3797//7Uqev/HGG3bQQQclORLdIZC7BGIZAHJ3RdmJHANA5rhjAMgca2aCAAQgAAEIlDQCTetUtWsHNitpy2a9EIAABAJLAANAYFNDYBCAAAQgkCYCGADSBJZhIZDDBDAAJJm8J554ws4880x77LHH3N3nOv3/+OOP2xlnnJHkSHSHQO4SwACQmtxhAEgNx0RGwQCQCCX6QAACEIAABCBQFAIYAIpCjWcgAAEIpI8ABoD0sWVkCEAAAhAIJgEMAMHMC1FBIJsEMAAkQf+PP/5wQr/uPH/99dddBYDjjz/eTjvtNJs9e7aVKVOmwGjffPONK4M+d+5c+/PPP618+fJ29tln28033+zK4Kskfu/evd096jIT1KhRI/S8qgqMHTvWzRXZ6tatG+o/ZcoUu+aaa+zVV1+1H3/80S666CLTveZ77723qQT6+PHj3a/D29q1a+2mm26yRx991FUwqFy5sp133nl21VVXuRjDm/7gmDhxot1zzz22bds2d0f6iSeeaJMmTbKGDRvGXcOvv/5qs2bNssmTJ9uXX37phq1du7ZjovvZw+NauHChde/e3ebPn+/6DB8+3DEuXbq06/u///u/VrVq1ZjZWrZsmXXq1Ml69erlDBnlypUr0FdzipXm0bUL0VpkDHrmxRdfdF31zLRp0+ywwwqW9ty9e7c9/fTTNmHCBBNXNd3prhyrUkSpUqXcz3yu9esHHnjA5UVmkkMOOcQWLVrkxl29enVo3epXvXp1l0/lMXxvqZ+ef+mll1z+InPi1xY+55w5c+z++++3G2+80eWxXr16zryidfkY9ZzWozXfcMMNob13+OGHuz1w6qmnhvrGMgCIsS+r37Vr19C6lyxZ8hfkyte8efNCey6Zfen3lvbxxo0b3T5p3bq1W5/nHhmLD8Dn7LrrrnPvimc9aNAgu+KKK6xixf/e31rcfRm+6PB32u9r5bdbt25Wp04de+GFFwpcj6Hvj2uvvdYeeuih0Hs6bNiwv8QY66XQdSV6h7R//PdItPcvGe5JfF0GrisGgMClhIAgAAEIQAACeUMAA0DepJKFQAACeUIAA0CeJJJlQAACEIBAwgQwACSMio4QKDEEMAAkkeo1a9ZY27ZtnQAuwX/79u3u1xLqJO5JmPdt8+bN1rFjRyfuS4CTWP7uu+86of7ZZ5+1mjVrWiwR9Z133rEuXbo4IdLfoy4B/LvvvnMieYsWLdzPZSKQ0HzllVc68VuCcNOmTa1Jkyb2z3/+0/Slf/HFF9vUqVNDwu0zzzzjTAwS+hW7hHKJnN9//70TnyUKe7FZ69J8K1eutEaNGlmbNm1s3bp1bg1evJXI2KNHD7dOiYxal9pPP/3k5pGYvP/++5vE4J07d9rzzz9vEm/1+yeffDIkeOrnEu81n+KRIHrssceahP2vvvrKzaH+kWYGz3vLli3WoUMH27Rpky1fvtwaNGgQyoX/TIJ4vOsafAwSgjWX1qIx3377bScUH3rooe6ueImoahLfR4wYYffee6+dcMIJztyxdetWZ3gQO43Rp08f19fnWrGI+aeffurWpBPgd999txvruOOOc+wvu+wyJ/5r7fpcRg3lWs3nT/0Vm4wD2lcfffSRMwLIjNCzZ88CcyoW5fuTTz5xc0oAl9FCIrTyo9j9eiRIz5w5040r/opXwrSa9q1yFL6eyLxrP1566aX23HPPuThkmrnzzjvd3L5pTZpfe0Dxikcy+1Is+/bt6/bJwQcfbJ07dw7FKUOFN9NExhK+RjHXXlKM4e+A3h3FVqtWLRducfelX7N4nHLKKc4IpD2ufGhsmS/0Xsi0EG4A8N8B6j9u3Dh35ciCBQvc947ePXGrVKlS3G+v2267zUaNGuX2hYxG++yzT+hd11jinwz3JL4qA9kVA0Ag00JQEIAABCAAgbwggAEgL9LIIiAAgTwigAEgj5LJUiAAAQhAICECGAASwkQnCJQoAhgAkkj3jBkzbOTIkQVK/uvEsE4dP/LIIzZgwIDQaBIndbJXJ6cvv/zyqLNEMwBIMB04cKATUF977TVr3ry5e1YneSV0Dh061In0/tS2Fzkl5t53331OhNZn69evt/bt2zuRV89KUFeTYP23v/3NGQO8mK4T1DIrKB6J+F78VGUBnUCWoKsT4XvssYcbQ4Ky+knclqgezQDg4zr33HNdvH6uH374wVVMeOWVVwpw9EKrxr/66qvdKWcJlxLUJVTqL28SxHXKO1bz8Wq+Cy+8MNRt8eLFzuwgNjoFH37iPXysWDGEC/2KTfOoSTxXjlWh4I477nDxqn3xxRdOpJWwLLNEtWrVQgYA/T7SSKBn/Gl1Cbs6aR+tff311y5PEuUlUsuQoSYThswGupqiZcuWrqKAxGG/vzSnzCkSmL0xQvtV+0wmDV+9QgYT7WHtV1W28Jz0nIT//v37u32un8cyr0QT3cPXIpY6xf7www8XMB8ksy9VOUGxaP8pdr+39B85ilVCu34WLRYJ3tp/MluoMoevKiFTit5tvUPhOU7FvpQZRoYeGTXCTSEyq8jIoPdTZg5vAFAsWoOMJ8plq1atQnlWxQPlRwYGVe2I1WTMkKlABoKlS5fa//zP/7iuvsKDfq8qEMlwT+KrslhdxUnVGVLdtvz4/2xrqQOt4QlDUz0040EAAhCAAAQgUMIJYAAo4RuA5UMAAoEjgAEgcCkhIAhAAAIQSDMBDABpBszwEMhBAhgAEkyaF+V0kjlcUNdpc4mlEpj9aWYN6Q0AEukkDnvxPHy6aCKqP62uU/PhJ4Jj/dyLnDIhSKj3oq1E4bPOOstVAgg3EsRarsRxCaK+r64TiFXdoLA1eMFTpcXFqnHjxgWm9cK5hG6JuTr1Hn76XtcNeDFdD2ptMgT4U+Wx1vDmm286YVf50Gl1LwzrVLvMGzr1HKv8v8aMF4NESYm0Et1Vtl6nqQcPHuwE3Wh8Neddd93ljA6qGuFzLR7hJ+n9WrwBQKe29Ww0k4IXviXahptANIbfnyq1HzmnYpcIfPTRR4fQycShqwp0sjyy9Hwk32j31BfVAOBPwssEEF5tItF96a/hUA78OmM9G60agUwPug4h2l7Quy3RXExUTaNKlSop2Zfvv/++M+No7PB9qbhVCUKVFlQhxOfB95c5INKw4quQaI/7dyfa+lU1Qu+/zAIyISXbIr8Pkn2+OP3FwVexKM440Z7dr3YTazt4aqqHZTwIQAACEIAABEo4AQwAJXwDsHwIQCBwBDAABC4lBAQBCEAAAmkmgAEgzYAZHgI5SAADQIJJ8+KgBGR/YlqPxhK7/cl1ia8qsa5T4xJgw40A0URUncKWyKxT+skYAKKJ4xLxdNLal/sOX6rugVfZeBkL1G6//XaT8OjFbC80HnHEEXEF4mhr+Pzzz52o6cuW77vvvgUo+89VaSBSaNUJZ12ZEN68kKvS+qNHj46ZMR+L/qLnjQfeOKGT0KogUKNGjZjPewNAtBi8CK6HVf1AJfl1+l/7YtKkSU4sDm8Seh977LGQaSGWYO6f8RUbNI9Eapk5dFo/3Ajgq03EqhIQWY0i3px+PTJf+JL5PhadEtfnH374oe3atctkBhk/fry7XsLvyaIYAPy1GKoCoX2m/RHZCtuXPp++WoW/ciJaUiMNAN7UorWFV7rwz0YzvcTbE4nuSz9GNDE+mrlCVQpU3UAVHVQJILxFy0W0tctEIoNFYaYZ/2xh3BP8mkxJN61R5qFUt3c/Xm//XPm77bv//13hQYMABCAAAQhAAAKpIoABIFUkGQcCEIBAaghgAEgNR0aBAAQgAIHcIYABIHdyRaQQyBQBDAAJkvZin793Pfwx3Quvsu+RpedV4lv3uT/44IOuu+4rV+lumQhilVH3VwDolHz46Xl/BYBEwfBTwfFKrnsDQLgIqJj0cwnvkU2n2r0BwJ9CVkn5eCfEownBhT0bKaZLxE1EaI0mzEeuwV/T4Pv68v+6EkAmh3gtGQOAxtEJ+q+++irmkLp+QSfyVZWgMAOABlm3bp27ukD7Sa1Zs2Yu10ceeaT7fbR8hk/u94JfeyIGAD0vMdwL6aoUIAOCroWIbOFl6pM1AKgixYQJE9xVEqqMMHz48ALDJ7ovo+2dWAmIfDcKe9avSaYd/x6kYl/66g7xjCW6osO/Zz7ueHv15JNPdldo6JqJaK2wveKfSZR7gl+Tge62eMVKm7H4/wxPNAhAAAIQgAAEIJBKAhgAUkmTsSAAAQgUnwAGgOIzZAQIQAACEMgtAhgAcitfRAuBTBDAAJAAZX/KX3dyx2vhAml4Pz0vIffKK6+0nTt3hu4+jyWiqsKABDxVARgzZozJFHDttdeaBGUJtF4Q1hzJGABUJl5lxVURQELsBRdc4O6KV4ss+a2/LKlk+VFHHZW0AaCwZ6NVCEiF0Kp1RFYu0Knr8FL88fKXiAHAn5jfc8893RUJOtUeLqDHGj8RA4B/VlUgbrnlFps6daq7o16VCxo1amRDhgxxd9THOtUdWSEgWQPAqlWrnFlBVyfce++91rFjR3cVQyquANC7o/FUGUIn3FVBwbdk9qWvkKF3ojDuke9GYc9GqxCQin2ZbAUAX74/EcNLrP1W2F7Rc8lwT+BrMvBdMAAEPkUECAEIQAACEMhZAhgAcjZ1BA4BCOQpAQwAeZpYlgUBCEAAAjEJYABgc0AAApEEMAAksCf83fK6lzravdteOFy5cqUTa1u3bh11VFUCOOeccyzeCe2vv/7aCaUqKa9y9ToVrCYxXtUDdFd4eEvGAODFcY0hE0B4af5IA4Avta5y7W+88YbVrVs36pqiicyFPavqBiqfrzl9NYNUCK0K0FdQkMj85JNPujvQVdnAXzUQL90+BpW7V47Cy+8vX77cdO+6RH+V4JcR4IwzzrBE7qLXnMkYANRfJ+Z1DYCuF/CC/8yZM93J+Wil5CXmqly8KkX40+vJGgD8+LozXnP4VlwDgBeaZV7RP7oKI7wlsy9loFF5fOXzlVdesbZt28ZMaeS7Udiz/pqP8KsOUrEvI/dO+Kn9Tz/91Jki9E76CgC+f+/evaN+3yTwlWXx9op/PhnuicwZ9D4YAIKeIeKDAAQgAAEI5C4BDAC5mzsihwAE8pMABoD8zCurggAEIACB2AQwALA7IACBSAIYABLYE5F3q0d75JprrnGn9K+++mrTr6+77jp3ul4l3ffYYw/3iDcA+Lvsowm0/vT80KFDnQitE9jxWlEMABLzwwVxCYE9evQwlQP34rEE6JEjR9odd9xh119/vbvKwK/jm2++cf1UTUCiqp7dsGFD6ES2nh01apRNmzbNtA6N4dehOVS+XGXWZQQ44YQT3PJSIbR6TjJp9O/f35o0aWIff/yxKz2vnBTWfAzqd+ONN7p777VmCdgqiy/hP/yaBz9P9+7dbc6cOVa+fPnQFFu3bjVdPyARV4JvPDFepoVhw4Y5LjKZyHgQbgCQWaNr167mT+ir/6JFi6xVq1ZuPvWVkUKsFYuMDzrFX1QDQLjBQGM/9NBDdu655zoTihepk7kC4JFHHnH8VAFD70W4sULxeyE6kX2p/v6aBxlIVN1Ba1XTf+QoR6effrqrMBDt3ZCJ5vzzz7dOnTq5vr4Cxo4dO9walcfwKwpSsS9VeUCVFVT5QntCHNV0bYhife+99yy8eoivOPLhhx+6agnKqW+7d++2V1991fbff3874ogjYm5pb2ZQBQm9Z4ceeqjrq+eVw8MOO8z9XgaKRLkrdhl3ZHzRfpMJRrHoHda+VZ6VC8UtE5PiEz/PuLD3L92fYwBIN2HGhwAEIAABCJRcAhgASm7uWTkEIBBMAhgAgpkXooIABCAAgfQRwACQPraMDIFcJYABoJDM+dP9Er3jnYT3VQJUnl/i7Ny5c13J9nr16jlx77PPPnNime5al3hev379qALt77//7oRLidYSX32T4HfggQe6k9k6Ae3F+GQMABp7wIAB9tRTTznRTgKqSrNLFJWoLPHOGwA075dffun66ZSy7qNv2bKlrV+/3q3Di8HqF2kAiHxWcXfu3NmZBSQISlCXuK6T5hIR1VIhtHpW//73v92pasWvUv3xqjKEp9/HIOFSYrvuZdc4yrvyFykaSwSXCWLhwoWOnURQiZ0SQCXqtmjRImS0KKwCgK560F3xnrMMEh999JFjrvH3228/tx90NcAll1ziroPQvtI+8n11ZcT8+fNDwnCyBgDltn379qYKDqo0oJP6Ev8l/Krps2QNAL4axLp169y+rVixYgi5KlCMHTvWqlWrltS+lECusZYsWRJ6v2S4kFFC75e/GiDauxH+bOXKlV1FBxk0xPj77793grzEbX9FQar2pTceKG96X9TEsnHjxibzQa1atQpctaF5tUa9s35PKHYZd7Zt2+bEdr3LsVr4XvF7U+tULjdu3OiqSpx00klJcfc8w80Kns/BBx8c4h7tZ0H4AxIDQBCyQAwQgAAEIACB/CSAASA/88qqIACB3CWAASB3c0fkEIAABCBQNAIYAIrGjacgkM8EMAAUkl2JxxJ+JfTOnj07JFhHPuZP7erEuUR0iXY6iS2BU4KbTsBLbJTI60/fSvjTCXGdnl+xYoUr+S+jgU786joB/VviuZpOD2tcCYLhJ6k1nsRjf0o8PC5/D7jETYl9avqDQOaCO++8042l8VVqXj+XwKcS8iqB7pviGTdunDstrf465S4BU2OobHm0NfhnNaZE/nvuuceJlmrHHHOMq5LQpUuXAifBFaNOF/vqCOHr8GtURYGLLrqo0PcxvAJBuFhZ2IPhYq/iHDFihDMCKHcXXHCBO70eLmBrPJkZZs2a5eKW4UCtevXqdtZZZ7ncS5BWi8fJj6OT7ao8IFbirCoGqr5wwAEHhELX2pQjmQAkdKtJyB48eLCr0iAx3bd4c+pUeps2bZyRRCXnFbPa6tWrnfivOXy+rrrqKmc8UF9deaDYYo0duR/9PNq/kU0GAL/fkt2Xvr/YKxblSKfOZZCROUVVBmK9Gz5nqrChd1Pt8MMPN1X60On28KobqdqXypu+D0aPHu3mlCivvaxKGV7I92w9J+VCRhmJ/nr3ZB7Q9SLKs95nbwKKta912l9zqr/fm40aNXJ7WVeRKIZkuL/88ssh00C8CgDal/rObN68ORUACvvS4XMIQAACEIAABPKCAAaAvEgji4AABPKIAAaAPEomS4EABCAAgYQIYABICBOdIFCiCGAACFi6/d3dEoIlzIeXS492X3jAwg9MOL5MfHjJ/sKCi3fau7Bn+RwCEAg2ASoABDs/RAcBCEAAAhDIZQIYAHI5e8QOAQjkIwEMAPmYVdYEAQhAAALxCGAAYH9AAAKRBDAABGxP+DLbOnF/6qmnFojO3+utk9v6XCW9aX8l4KsxrF271p0wV5n1RBoGgEQo0QcCuUkAA0Bu5o2oIQABCEAAArlAoH3jGjb61Ea5ECoxQgACECgRBDAAlIg0s0gIQAACEAgjgAGA7QABCEQSwAAQsD0hwbpz585O3B80aJAr+a325ptv2oMPPujKgC9atMhatWoVsMiDE86LL77orhPo169f3GsbIiPGABCcHBIJBFJNAANAqokyHgQgAAEIQAACnsA/Tm5oxzX577VdkIEABCAAgewSwACQXf7MDgEIQAACmSeAASDzzJkRAkEngAEggBnyd38vW7bM3W+uVqVKFevdu7e7FkD3ldNiE9Ad9rpKYc6cOda3b9+EUcW77z3hQegIAQgEkgAGgECmhaAgAAEIQAACOU+gbaPqNrZPYhXHcn6xLAACEIBAjhDAAJAjiSJMCEAAAhBIGQEMAClDyUAQyBsCGADyJpUsBAIQgAAEYhGIZwA44pAqgIMABCAAAQjkJYGdu3ba77/97qqLlS1bNi/XmO5FffzFj6Ep9ixT2ipX2NP9U73S3ta8flU7vmnNdIfA+BCAAAQgkCQBDABJAqM7BCAAAQjkPAEMADmfQhYAgZQTwACQcqQMCAEIQAACQSOwZs0aGzhwoLtWZfr06UELj3ggAAEIQAACaSHw9ddf2+bNm61OnTpWtWrVtMzBoBCAAAQgAIGgEcAAELSMEA8EIAABCKSbAAaAdBNmfAjkHgEMALmXMyKGAAQgAIEkCWAASBIY3SEAAQhAIC8IYADIizSyCAhAAAIQSJIABoAkgdEdAhCAAARyngAGgJxPIQuAQMoJYABIOVIGhAAEIACBoBHAABC0jBAPBCAAAQhkggAGgExQZg4IQAACEAgaAQwAQcsI8UAAAhCAQLoJYABIN2HGh0DuEcAAkHs5I2IIQAACEEiSAAaAJIHRHQIQgAAE8oIABoC8SCOLgAAEIACBJAlgAEgSGN0hAAEIQCDnCWAAyPkUsgAIpJwABoCUI2VACEAAAhAIGgEMAEHLCPFAAAIQgEAmCGAAyARl5oAABCAAgaARwAAQtIwQDwQgAAEIpJsABoB0E2Z8COQeAQwAuZczIoYABCAAgSQJYABIEhjdIQABCEAgLwhgAMiLNLIICEAAAhBIkgAGgCSB0R0CEIAABHKeAAaAnE8hC4BAyglgAEg5UgaEAAQgAIGgEcAAELSMEA8EIAABCGSCAAaATFBmDghAAAIQCBoBDABBywjxQAACEIBAuglgAEg3YcaHQO4RwACQezkjYghAAAIQSJIABoAkgdEdAhCAAATyggAGgLxII4uAAAQgAIEkCWAASBIY3SEAAQhAIOcJYADI+RSyAAiknAAGgJQjZUAIQAACEAgaAQwAQcsI8UAAAhCAQCYIYADIBGXmgAAEIACBoBHAABC0jBAPBCAAAQikmwAGgHQTZnwI5B4BDAC5lzMihgAEIACBJAlgAEgSGN0hAAEIQCAvCGAAyIs0sggIQAACEEiSAAaAJIHRHQIQgAAEcp4ABoCcTyELgEDKCWAASDlSBoQABCAAgaARwAAQtIwQDwQgAAEIZIIABoBMUGYOCEAAAhAIGgEMAEHLCPFAAAIQgEC6CWAASDdhxodA7hHAAJB7OSNiCBSLwOTJk23cuHH2wAMP2Nlnn12ssXgYArlCYPGKlTZj8Zao4TarWzVXlkGcEIAABCAAgaQI7Ny103777Tfbe++9rWyZskk9S+f/I/DR5z+EUOy95x5WucJeVqXCnla9Ujk7qv5+1v6IGqCCAAQgAIGAEcAAELCEEA4EIAABCKSdAAaAtCNmAgjkHAEMAGlK2e7du23r1q1WsWJFK1euXJpmyf9hp0yZYmPGjLEFCxZY165d3YKzxTbavN999521adPG6tSpY/PmzbPy5ctnLSnbtm1zc1euXDlmDOvXr7f27dtbw4YN7emnn7ZKlSplNN5o+cxoAEyWEIGff/7Zdu3aZVWrVrVSpUol9EzQO8UzAAQ9duKDAAQgAAEIQCC4BNo3rmGjT20U3ACJDAIQgEAJJIABoAQmnSVDAAIQKOEEMACU8A3A8iEQhQAGgCS3xYcffmgdO3Y0ia133XWXDR8+POoIM2fOdJ916tQp68JwkksMVPebb77ZLr30UnvuueesZ8+eLjYvInfr1s2J2JkyWESb99tvv7VjjjnGGQBeeOEFq1ChQlb46S+37dq1s7Jly9ry5cutQYMGf4njP//5j40aNcoeeughW7RokbVq1SrjsUbLZ8aDYMK4BLZs2WIdOnSw1atXFzDe5Do2DAC5nkHihwAEIAABCASXwKhTGlqHIw4IboBEBgEIQKCEEcAAUMISznIhAAEIQMAwALAJIACBSAIYAJLcE17A1GNdunSxZ5991pXUjGxPPvmk9evXzwYOHGj333+/lSlTJsmZEu+ez6eqownGKl0/ePBgGzp0qMlokcwJ5eKwijZvUAwA69ats+OPP97txddff91q1qz5lw20du1a10cVFfRPNhoGgPRRT1U1ip9++smZbd5//31bsmSJM7jkQ8MAkA9ZZA0QgAAEIACBYBLQNQCjT6EKQDCzQ1QQgEBJJIABoCRmnTVDAAIQKNkEMACU7PyzeghEI4ABIIl9IWFMov8vv/xi++yzj3388cf22muvWfPmzZMYJfVd81lUTfXaUj1eUAwAqd9V6Rkx1fzTE2VujspejJ83DAC5ua+JGgIQgAAEIJALBJrWqWrXDmyWC6ESIwQgAIESQQADQIlIM4uEAAQgAIEwAhgA2A4QgEAkAQwASeyJN99804477ji77LLL3Alrlfi/+uqr7ZprrklilNR3/XC0XQAAIABJREFUzWdRNdVrS/V4iK7J7edU809u9vzuzV7EAJDfO5zVQQACEIAABIJLAANAcHNDZBCAQMkkgAGgZOadVUMAAhAoyQQwAJTk7LN2CEQngAEgiZ1xxRVX2K233mrLli2zGjVq2LHHHmu1a9d296lXqlSpwEj+Tva+ffvarFmz3GfxSnRH669nvvnmG1eufe7cufbnn39a+fLl7eyzzzYJqW+99ZadeOKJprvdI9uCBQusa9eu7se//vqri+Gmm26yjRs3WunSpe2kk06yW265xRo2bBh6dPfu3aarC8aOHev6qTVq1Mhuv/1269ixY1RSYtGpUyfr1auXPf7441auXLkC/RS7yu4vXLjQzRmr7dixw66//npX0n/btm1Wr149mz59uomLDBfPPfecK0uuprG6detmkydPttGjR4eGLC4rxSkzh9a0YsUKGz9+vO3atctd4SDm0eYNF10fffRRx/TOO++033//3Q4//HCbOnWqW7e/pqAoe0AL1H3s48aNsxdffNHtg+rVq9ugQYNMe7JixYpx95a4XHvttS4/4qz8t27d2m688UZr165dKDZ91rt3b8dzzpw5bt3qE56P8LXEe3WSyafG0d57+umnbcKECaarCtRUel77PDzGWHP63L366qu2fft2t4ffffddt1Zxmjhxoh1wwH/vZS0s1/7dS4Sbj0n/kaV57rnnHsesbNmy7v2cNGlSgffM5+Ohhx5y+6Ry5co2bNiwUC79eNpv3bt3t/nz57vvGRmOdL2D1jRkyBD73//9X6tatart3LnT+vTpY3rnI5vezXnz5rnvDX0PPPXUUy6n4Yz1nabvsvCm8fVdoPmaNm0aL9U58xkVAHImVQQKAQhAAAIQyDkCGAByLmUEDAEI5DkBDAB5nmCWBwEIQAACfyGAAYBNAQEIRBLAAJDgntiyZYt16NDB9t13Xyf4S1A744wznLj2yiuvWNu2bQuMpPuz27dvb6eddppJ6FOLd0I3Wv/Nmzc74X3Dhg12ySWXOBFRoqZEzmeffdZdRTBt2jQnVuv5E044wQ455BAnwl988cVORNe1BRIHdZf3wIEDnXC+fv16J1RLSNRaWrVq5eK7++677fzzz3f3xJ977rlOWHziiSecgB3rznjPZdOmTbZ8+XJr0KBBiIP/TGLwG2+8YQcddFBU2j///LOdeuqp9vLLL9vBBx9snTt3tg8++MCJ/xJHf/zxxwIGgOeff94ZDmRoEBe1VLCS2CzBV6KtDAdiJQYS/8Uu2rw+p4phr732coYNGRW0Zgm3YiwhVTkoyh7QM5pXz0ssliAs84n2wGeffRYyQcTaW++9954zgigXzZo1s5YtW9q6devc82oyKPzjH/9wv1YeevTo4dag/f3JJ5+430uc92uRAUH7LF5LNp9a14gRI+zee+91Y4v31q1b3doUSzi/WPP63J188slO5G7cuLEdddRRtnjxYvvqq6+cSUUGA2/UKSzXyXBTTIpTuVm5cqUzzbRp0ybEOVyEf+edd9w1IjJxyNBRv359J9zPnj37LzH6/aZxZQaoU6eOE+plUNGalBux0fsudsqpjEIyhOgzGRBatGhhQ4cONf0HoL6vlD/97MgjjwzFp3ds6dKl7me+KQcaKwhXnCT4FV1oNwwAhSKiAwQgAAEIQAACRSSAAaCI4HgMAhCAQJoIYABIE1iGhQAEIACBwBLAABDY1BAYBLJGAANAguglnEkQ1gllX/JfJ77POussu/zyy93J3/CWCgOAP3GusTVHrBavrPqMGTNs5MiR7iS1BEd/Ev3tt9925gJdaSBhVCKvTn//61//cpUFatWqlSAZczwknOvE/oUXXhh6TuKrxHSJiTpN7ueOHFgmg/79+xcQQFXVQMYJGREkloZXAIgmxKeClecYKdr7eOMZACTI6qS6BFl/0lyn6LUuGSx8lYhkTSAycEgw/vDDD50I7CsxiI9OZ8uQIuE22rhe0Fe/xx57zFSNwudAphEJyxL69bnEZd9fQnLdunXthRdeCBk6HnnkEWeCkIgssbpMmTIx90ey+fTvlk6d33HHHU64Vvviiy/cnpDArZiqVatW6Dug3N13331uz2mt4QYYVUBQ/Grxcp0sN43n34FLL73UbrjhBttjjz3cPDIG6H2SgUNmklNOOcX07oUbb5RLmVn0jsuEc95557ln/X7Tr3XViKo9iI3METJ16H9oyAygag5q8faW+o4aNcr0feCrfmheVfeQASTyOwYDQMJff3SEAAQgAAEIQAAChgGATQABCEAgWAQwAAQrH0QDAQhAAALpJ4ABIP2MmQECuUYAA0ACGZNQJhFdp2zDBbfPP//cnchVGe5IgTKVBgAJghJGvagYGXIsA4AXMiWkRp7A92XDddJen+lUuQwAilsVDXRaPNH25ptvOiOBKgeoMsHee+/tHr3ooouc4KgTzrHK/4vt4MGDndgf2U+fSVBVCfVEDQBFZaV4PUeVWpeZIVLkjmcAUF9VWVAFBt9UuUAGCJVb96XUkzUAqKqCuCo3EtZjCe/Rxo2VF8Xn97T2lcT9AQMGhAwAqjKhE+FHH310aC0SslWSXyfWZQyoUKFC1O2RbD59fxknop021x666667olbZCA/A507l7bVnws0mzzzzjBPgZSbx13HEy3Wy3HyexUjvkswT0Zr/TpARI9IQs2bNGldFRLn2efb7TVcY6FoBb4zQ2FqnDAHh70W8vRXrXY72PaW+2TQA6KoCVfRIdXvj/X/Z7Ld+tr0qVEn10IwHAQhAAAIQgEAJJ4ABoIRvAJYPAQgEjgAGgMClhIAgAAEIQCDNBDAApBkww0MgBwlgAEggabq3XQK3yof7k9x67I8//nCnonXSO1K8ToUBwJ/0lSCr0ug6ZSxRNtIIEMsA4EVbibVXXnmlO0kd3nT6V3F64dWf8lYJcYmLEkz322+/Qgl5o4H+giWhW+XXffl/nd6XaUIGg2jNPyuRPJp4Gm1t0YT44rJSbPEqKejzeAYAnaCPJoxLSH344YdDQm2yBoCZM2e6u9/DrzuIxjHauL5CRawKEpEVLHwudOWETq3XrFkzNJUfXwYEVQ9IVT63b9/uKmvougEZPapUKSjOylCi6gXhQne09cfLnX8Xdf2Bz1G8/sly8+L9EUccEdcc4Y0IZ555pqsEEN5kIhg/frw1bdo0NEa0/eaf8fHrmoTRo0e7HydiANB1CzIErVq1yn1/6RoJfTcoJn9VicbKpgFAOdI1Gulo+9VuYm0HT03H0IwJAQhAAAIQgEAJJoABoAQnn6VDAAKBJIABIJBpISgIQAACEEgjAQwAaYTL0BDIUQIYABJInMRHncBu0qRJgVPRelQn6CUw6g5znRr3J49TYQDQ+Js2bbLLLrvMHnzwQRfpwQcf7MqE60S9nyuWmOlj+OWXX2Kusnr16s4AcPjhh7tT4RIpJSiqpL2ayrJrfFU5iNf8VQNeqPbl/3UlgIwGsZrMFbovXWJkpOisZxI1ABSXVay5wuPOhgHAr78oBoDCnvXr+fvf/+7E30QMAOIRLU+eU7L59KK132/R9onK+qu6gkw4sVoqDQDJcotmMIgWpx833nt08sknm64qkFknEQNA+L6IZwDQuy2Djypk6IR9ZPN7wP88mwYAmYh0XUGq2//7+Vf7rcIh1qzXmFQPzXgQgAAEIAABCJRwAhgASvgGYPkQgEDgCGAACFxKCAgCEIAABNJMAANAmgEzPARykAAGgEKS5k/5qyx3vFa7du0CZfZTZQDwc+ouc5UN12ldle/XvemqCqAWS/z0VxRI3I9Xtj1yXbt377aPP/7YGQF0HUCPHj3c3fa+tH80DpGnoHWfeSKl21NVASA8pqKwisfRj10cA4AqROje9mQrAEyZMsXGjBlTpAoAhT0bedI9FQaAZPPpy+er5Hs8Y0Fh362JGABat25t8+bNs/Lly8et9pAsN/2PhXbt2tlRRx0V9z3zvAszc8Tbb/6zaCaFeHvr5ZdfdqYhmZgeeOABU7UCVRIJ4hUAheW6qJ8vXrHSZizeUtTHeQ4CEIAABCAAAQjEJIABgM0BAQhAIFgEMAAEKx9EAwEIQAAC6SeAASD9jJkBArlGAANAIRlTOXSJeyqH/tJLL/2lRLkMAmeccYY9/fTT7uSufq0WzwAQrYy6hHbdFx9ZijsyPFUCOOeccwoIwrHEz0TvJo+FQGX1ZTLQvwsTZ71RQhUEZBaQAWCfffaJyix8Ps9Pz4lv586dQx/r1LLuc1dp+PAS8PFORoePnQwrPVecKwB0VYJE1vArEzx/GTGWL19uDRo0CBkAEt0DvpLCqaeeGrobPlq+oom/8Z4V25EjR9odd9zhRPFevXqlpAJAsvn0/RWD3oG2bdsW6TvU507i9qBBgwqM4YV3rddXo4iX62S5+esufvjhh6jXWPhgtAeOP/54V01EhiLtgXgtlRUALrroIlehRN9T2ku+YQAo0nbjIQhAAAIQgAAEIFCAAAYANgQEIACBYBHAABCsfBANBCAAAQiknwAGgPQzZgYI5BoBDACFZCzynvRo3SXm9e/f34n/s2fPdsJeNGFNJ/f79OljCxcudGaBfv36ueF0el6n7CUUh5fivu6666xSpUqmMvo6ravmRe3wu7/jnVi+5ppr7Nprr3UltSV6li1bNrQEmRs++ugjdx+55lafadOm2SGHHOL6eAOATtTHu/fdD+g56JSxKghMmDDBNH9hzV8fcPrpp5t4K0ZVIdDPVYXgzz//LNQAkApWxTEAqIS9DBzKq65LkMCusvoya3Tp0sV0l70qKCS7B1RSX6XvNb4MEscee6zDqfFVKl17TVcoRDMA6FR9x44d3f6SKUN7zzeNpbzXqVPHli5daroKIhUVADR+svn0+6Z79+42Z84cd0LfN+1BCfISzVUWP1bzudN1AY899pj17dvXXZHx/fffW7du3dz7qCoMOgWvFi/XyXILN1Ncf/317soO/75+88037ooNxbNjxw63Fz788EN31YbW65v2+6uvvmr777+/O52vlqwBwF+/oLHeeOMNO+igg0LjewOArgEYMGCA+/nvv/9uEydOdN8PiVwBoDyIpb7nVI1Ee08xyyTUs2dPd8WA9rjWp32ndWgN+g4LQqMCQBCyQAwQgAAEIACB/CSAASA/88qqIACB3CWAASB3c0fkEIAABCBQNAIYAIrGjacgkM8EMADEyW6ip5N9lQANJVFWomqsk7U6yS7hVU2iv5rK86tM/5dffmmnnXaaE47V7rvvPhsyZIjVq1fPOnToYJ999pkT3FSNQKJi/fr1Xb8333zTicQSIiWUSiyWIC6xUQKkhMaVK1c6cVFl6CXcSSBcu3atE4UlwErkl2j3ySefuLgqV67sjAoSUHXtgMaToBqv/fvf/3YCtdax55572rJly0xl1wtrXnBdtWqVW6vGUHziqnjnz59fqAEgFayKYwDYa6+9nLiv0+ASQyXGKlfiuGjRImvVqlUIQzJ7QA/p1LYEZL9nqlWrFsqfLycfq/y7f1YmihYtWtiRRx5p69atc7GpQoOEaO0TtVQZAJLNp+bV+rTfJCCLn0RjCcnvvfeeizta9Y3wfeVz17x5c/vggw+sadOmrty938NDhw511Q68AaawXCfDTXFoz0sI//TTT61Zs2bWsmVLW79+veOsCiL+Cg4J4nrnJL77fnr3tL5t27Y5Ed0L9MkaAMKvK2nUqJHpHzWJ9WKi6hoyUYwbN859h8ioof8pou+NRAwAnpm+i8LXo+oRBx98cKhKiI87/GeFfQdk4nMMAJmgzBwQgAAEIACBkkkAA0DJzDurhgAEgksAA0Bwc0NkEIAABCCQHgIYANLDlVEhkMsEMADEyZ6EUonREqUl4sY6yRouvPlS9bEMABLbdBpbJ9s3btzoRPmrrrrKiZ6dOnVyJcJnzZrlotJJXvUdO3as6yvxUqfMdeL/sMMOC0WuMe+++25Xdl8iYu3atV1Zd4mgavry10lfVQ+QOKumPhdccIENHz7cKlas6H4ms4Dum587d647da8+mvu8884rUDkgFjLF4asIhIuEibwgmzZtsosvvjg0twTUqVOnuthlYJAJQGYANYm6OokcXgUhFax8JQWdFPdzhccebV5/6lp5U7WDcH4SfpWXhg0bFkCQzB7Qg+qv8vgaWxUbfP7OPvts9zPlz8ch84m/595Punr1aif6vvjiiy6v2kcSmWXs0N72TSfUZSCR8SKy4oMfXyfbVcpeFQPitWTyqXF+/fVXt++VU4npaprjrLPOcntQgnW85sVprV1j+fdLBgy9F6qiIXOBb4XlWv0S5ebH1PsjzjIPSOBXJQOZaVQJI3wPaNzx48c70V/9VLVARhlVDlCFAl89INp+i4xfFTt0uj88hoEDBzrzjcbVZ7fccosbU3tIv5fRRp9pLnEaNmxYge8djaW9pe8BGY1kqlDTFRd6RnsnXgUAXRei7zI9RwWARL796AMBCEAAAhCAQK4TwACQ6xkkfghAIN8IYADIt4yyHghAAAIQKIwABoDCCPE5BEoeAQwAacq5v+/7zDPPDJ3oT9NUgRrWl3/XfeMSXWkQyASBwk70ZyKGfJnDVz6RASHcAJDr66MCQK5nkPghAAEIQAACwSWAASC4uSEyCECgZBLAAFAy886qIQABCJRkAhgASnL2WTsEohPAAJCmnaG77HV62ZdoT9M0gRpWpcxVTl5XC+gqhMaNGwcqPoLJXwIYAFKX2x9//NFVGlG1EJ3mL6z6QupmTu9IGADSy5fRIQABCEAAAiWZQPdWtWzoSf+t0FaSWbB2CEAAAkEggAEgCFkgBghAAAIQyCQBDACZpM1cEMgNAhgAUpynJ554wpWo/+c//+nuVF+yZIkdd9xxKZ4lmMOpxLxK8/fr189mz55tZcqUCWagRJV3BDAAFD+l3377rd166632zjvvuGseTj75ZHv88cetXLlyxR88ACNgAAhAEggBAhCAAAQgkKcEbhrc3P6nVqU8XR3LggAEIJB7BDAA5F7OiBgCEIAABIpHAANA8fjxNATykQAGgBRn9ZJLLrFJkya5+8Z1n/nw4cOtVKlSKZ4lmMNprTNnzrQ5c+ZY3759gxkkUeUlgSlTptiYMWNswYIF1rVr17xcY7oXtW7dOjv++ONt48aN1q5dO3vsscesVq1a6Z42Y+NjAMgYaiaCAAQgAAEIlBgCZfYobed2OdS6tjioxKyZhUIAAhDIBQIYAHIhS8QIAQhAAAKpJIABIJU0GQsC+UEAA0B+5JFVQAACEIBAHAJL3lxp102+x+rWreuqlNAgAAEIQAACJYGArvbZvn27Vduvmu1Tfp+SsOSMrbHSPntakzpVrHw5qp5lDDoTQQACEEiQAAaABEHRDQIQgAAE8oYABoC8SSULgUDKCGAASBlKBoIABCAAgaASWLNmjQ0cONBat25t06dPD2qYxAUBCEAAAhBIKYGvv/7aNm/ebHXq1LGqVaumdGwGgwAEIAABCASVAAaAoGaGuCAAAQhAIF0EMACkiyzjQiB3CWAAyN3cETkEIAABCCRIAANAgqDoBgEIQAACeUUAA0BepZPFQAACEIBAggQwACQIim4QgAAEIJA3BDAA5E0qWQgEUkYAA0DKUDIQBCAAAQgElQAGgKBmhrggAAEIQCCdBDAApJMuY0MAAhCAQFAJYAAIamaICwIQgAAE0kUAA0C6yDIuBHKXAAaA3M0dkUMAAhCAQIIEMAAkCIpuEIAABCCQVwQwAORVOlkMBCAAAQgkSAADQIKg6AYBCEAAAnlDAANA3qSShUAgZQQwAKQMJQNBAAIQgEBQCWAACGpmiAsCEIAABNJJAANAOukyNgQgAAEIBJUABoCgZoa4IAABCEAgXQQwAKSLLONCIHcJYADI3dwROQQgAAEIJEgAA0CCoOgGAQhAAAJ5RQADQF6lk8VAAAIQgECCBDAAJAiKbhCAAAQgkDcEMADkTSpZCARSRgADQMpQMhAEIAABCASVAAaAoGaGuCAAAQhAIJ0EMACkky5jQwACEIBAUAlgAAhqZogLAhCAAATSRQADQLrIMi4EcpcABoDczR2RQwACEIBAggQwACQIim4QgAAEIJBXBDAA5FU6WQwEIAABCCRIAANAgqDoBgEIQAACeUMAA0DepJKFQCBlBDAApAwlA0EAAhCAQFAJYAAIamaICwIQgAAE0kkAA0A66TI2BCAAAQgElQAGgKBmhrggAAEIQCBdBDAApIss40IgdwlgAMjd3BE5BCAAAQgkSAADQIKg6AYBCEAAAnlFAANAXqWTxUAAAhCAQIIEMAAkCIpuEIAABCCQNwQwAORNKlkIBFJGAANAylAyEAQgAAEIBJWADABnDx5mLVu2tJsnTQpqmMQFAQhAAAIQKDaBCuXKhMbAAFBsnAwAAQhAAAI5SAADQA4mjZAhAAEIQKBYBDAAFAsfD0MgLwlgAMjLtLIoCPyXwOTJk23cuHH2wAMP2Nlnnw0aCJRIAotXrLQZi7eUyLWzaAhAAAIQKFkEKlfY0zo2rWl/71TPMACUrNyzWghAAAIQ+D8CGADYCRCAAAQgUNIIYAAoaRlnvRAonAAGgMIZ0SNDBBYuXGjdunUzCdajR492s3733XfWpk0bq1Onjs2bN8/Kly+fkWimTJliY8aMsQULFljXrl2TnnPHjh3Wu3dv27Bhg61YscJq1KiR9BipeGD9+vXWvn17a9iwoT399NNWqVKlhIZNFffickwo2IhOqYq9KHPzTHAJYAAIbm6IDAIQgAAE0kOgfeMadnrLirZ582b339JVq1ZNz0SMCgEIQAACEAgYAQwAAUsI4UAAAhCAQNoJYABIO2ImgEDOEcAAkKGUDR8+3GbOnFlgttKlS1ujRo1s2LBhds4552RM3M7QkpOe5vnnn7devXrZTTfdZJdccol7/ttvv7VjjjnG/U/LF154wSpUqJD0uEV54Oabb7ZLL73UnnvuOevZs2fSQ/z888/Wo0cPZwB46623rGbNmkmPUdwH/vOf/9ioUaPsoYceskWLFlmrVq0SHjJV3IvLMeGAwzqmKvaizM0zwSWAASC4uSEyCEAAAhBIH4HxvQ62vXb/hAEgfYgZGQIQgAAEAkgAA0AAk0JIEIAABCCQVgIYANKKl8EhkJMEMABkKG0qvT579mx3Knz//fd3s37++ef22muv2e+//27VqlVzYnPr1q0zFFHwpsEAkNqcrF271o4//nhXyUD/JNNSJaJjAEiGemb7lrRKCRgAMru/mA0CEIAABIJBoF+b6nZYlV0YAIKRDqKAAAQgAIEMEcAAkCHQTAMBCEAAAoEhgAEgMKkgEAgEhgAGgAylQgaAuXPnOsG/efPmoVl//fVXd+L9uuuucyaAZcuWuaoAJbFhAAhO1jEABCcX6YokVTlOV3ypHhcDQKqJMh4EIAABCOQCgT5H728Nq/2GASAXkkWMEIAABCCQMgIYAFKGkoEgAAEIQCBHCGAAyJFEESYEMkgAA0CGYMcyAGh6VQAYMWKE3XvvvXbGGWe4SgFlypTJUGTBmQYDQHBykSpxmAoAwclpZCSpynFwV1gwMgwAuZIp4oQABCAAgVQSwACQSpqMBQEIQAACuUIAA0CuZIo4IQABCEAgVQQwAKSKJONAIH8IYADIUC7jGQAUwqeffmrHHnus7bHHHvbGG29Y3bp1Q5F98803du2117q73GUWqFy5sg0bNsyuuOIKq1ixYqjf7t277cknn7SxY8faxo0b3c9VTeD222+3jh07hvpJ+Lv11lvt/vvvt23btlnZsmVN8V1//fV2wAEHhPotXLjQunfvbhLmdZ/84MGD7fvvv7fLL7/cJk6caL6EuMrMX3nllfb3v//dXn/9dXeNgZ7Zb7/9TBUOZs2aZZMnT7Yvv/zSjV27dm1Xkn7IkCG29957h+ZL1gDguTz++OO2Y8cOK126tJv7xhtvtHbt2lmpUqUKza6e07pnzpzpWNSrV8+mT59u+sviZZdd5q5l6NmzZwHGTz/9tE2YMMFUYl/tmGOOMQnd4XP+/PPP1qNHD9uwYYO99dZbVrNmzZixeM7z5893+Rw1apS9++67Li8yhtxwww1ubTNmzHBrU5zK6x133GEdOnT4y7jJctF+055RnJpHebnooousW7du7rTYCy+8YBUqVHDzTJkyxeVuwYIF1rVr1wJz6zntP+2Bpk2bus9iGQC0V8VRlS9WrVrl+lavXt0GDRr0l30dL4nJxK5xEn2Xos2ZyH736ypsf2jf6ToQtTlz5thjjz3m9qHeL10RoufPO+88twfCWzK5Va6uueYaV1VkxYoVNn78eNu1a5fb688++6zLYWTr1KmTzZs3z8qXL+8+Wr16tY0bN85efPFF+/PPP+3AAw+0Sy+99C/vrt7z8P3p30WZmho0aFDoe5iJDhgAMkGZOSAAAQhAIGgEMAAELSPEAwEIQAACmSCAASATlJkDAhCAAASCRAADQJCyQSwQCAYBDAAZykNhBoCdO3danz59nCgXLq6+88471qVLFye+SYirX7+++1xVAiTWSUStVKmSW8Xdd99t559/vrv3/dxzzzWN+cQTT9hJJ50UugP+vffec8LtTz/95AReifSvvvqqffbZZ3bCCSfYM888ExJ7vSDfr18/N4+EbvVv0qSJE279CWKJ2z/88IMTF9u2bevGlllBVQxU0UDioURNzauYNK4EQ/1egrEXl5MxAPh1bNmyxZo1a2YtW7a0devWubWoTZ061f7xj3/Eza5E+lNPPdVefvllO/jgg61z5872wQcfOPFfJosff/yxgAEgvFKDWCmnW7dudeYGCbNai3KolowBwK9bZguZASSY6pqIf/7zn6Y/uGWs2LRpky1evNiZCsR6+fLlUa+MSJaLDA6nnHKK21+aX8Kv4pF5QrmSqSHcABDvRH+zLA3lAAAgAElEQVS0PR6tvzjKYKD9KgOIDBblypVza5cArv0lM0StWrXi5i/Z2JN5l6JNXNh+l3nDV/JIdH9o/+r9Wbp0qcvtnnvu6QR4MRI7vfPeyJJsbvW8jEMnnnii28d635VT7Sf9W++KriVR3JpbZoMWLVrY0KFD3Zx65/v27evyINOH3n2913pf1EcGFD0jc5BMK9OmTXPvu4wN2qMS/2Ve0b4KQsMAEIQsEAMEIAABCGSaAAaATBNnPghAAAIQCAIBDABByAIxQAACEIBAJglgAMgkbeaCQG4QwACQoTwVZgBQGOrz8MMPO2FUp38lkkucffvtt23RokXWqlUrF60Et5tuusmdxPd9/Ynif/3rX+4kdyzx9LbbbnNCuZ731QO8EC5RWaKgxHQ1L0zr15FipH7mBdGvvvrqL2YE/4xOC8uMoFP1/rS/xMHTTjvNXnnlFdPpfYmG4fMptksuucT9LFqZci+u66S5Tk5LpPQiqU46eyFbn+sEe6wmc0T//v0LxC62EjkVs0Tx8AoAMjJIRNVJdy9+auwvvvjCjSERW/yqVatWJAOAxtIJf53UViUI5V2VG3755Rf729/+5mKR2UEx6oS4xNVwVslykVFD5hJVGwg3L8hsIKbipwoDqTYAyGSi/B933HFOgK5atapLkfb7yJEj7b777rOrr77anV6P1ZKNPZl3Kdache33ouwP7RdV+xBjf1LeGxVkxvB7ONnchr9/Oo0fnl+/vnhXAKjagfKjigYS/FW1Q03GBFUf0Tvy0ksvOdOMr4yg6gAyJ+27774Z+lZNbhoMAMnxojcEIAABCOQHAQwA+ZFHVgEBCEAAAskRwACQHC96QwACEIBA7hPAAJD7OWQFEEg1AQwAqSYaY7xkDABe1H3//fetffv2ToxVuf7wkvZr1qxxp+112l9Ctk7f6+StnpGwLqE4mRbtpLY3AERWBvDjegFRf7joBPORRx4ZmtILtCqTLxGzcePGBcLxYqlO4Ct+VQtItALAm2++6cRJrV2lzMOvEZA4LhFZAv0jjzxiAwYMiIrBX2kgIVOipaok+KbPZFyYNGlSyADg+0tIfe2119wJ/fCmE+133XWXY6+8FKUCgMrf33PPPaGy797UIZFYYqvW65vMGvr9mWee6cRYtWS5+P2lU/6RHP2VFA0bNkypAeCPP/6wgQMHurL3kdy1hk8++cRVHVClC625SpUqUfOXbOzJvEvai9FavP1e1P0h84XenaOPPrrA/jvrrLOcucVXA0k2txrMv9PDhw93BpzIdcUzAMhsou+TcIOJD1CVKFRVQFdkhF8FomoAWouMAMVpqkYik0iq26dffGsfbN7Hah3x3+tQUj0H40EAAhCAAASCRgADQNAyQjwQgAAEIJAJAhgAMkGZOSAAAQhAIEgEMAAEKRvEAoFgEMAAkKE8JGMAUOltCeMSwVRSXiKvKgGEN5Wn10lx3bXuT2hL8Ja4qpP9V1xxhTvFrrLd0ZoEat3vrdP7ahKAJTiGn3iPJsiHjxVPQPz888/t2GOPDV1ZEHkq2H+uSgVe6E3UAPDoo4+aBFKJj6qCENn85/pMfWKtX2XPZVDQPfI6hR3eIg0R27dvd6f/JVDLGBApTEfyK4oBIJrYGmvfeEFbJ+m9ASBZLp53NE6xclvcKwC0byUea/xolSr857pSIVpefI6SjT3Zdynanom331O9PzxnvyeSza3ij5crfR5vPapEoe8Qfcf4iiCeiQT6K6+8MmQ+Ca9Ioas0dO3A6aef7q6TKErT95muhUhH2692E2s7eGo6hmZMCEAAAhCAQCAJYAAIZFoICgIQgAAE0kwAA0CaATM8BCAAAQgEjgAGgMClhIAgkHUCGAAylILCDAC6k1tiv+5B96W1vYAXL8STTz7ZldFX+XkJcRI6R48eHRL2Va5e4/gy6zpVfvHFF7sy69FaqgwAXqCWeBheQt7P6cVH/V5CsO5BT9QAECmORq7Dj6O7zr04HtnHly3XiXQ/f3ifSPE0vPx7rHyo1PqSJUtcdYJsGACS5TJlyhR3t3s040G6DADR8h7O03PTyfholRZ832RjT/ZdipbjeIJ5qvdHZC6Tza3iL44BwF9HEu+7R98zkydPdl10NcDMmTOdaUD/salqAKoQoEoa4RU6Evm6lcFAJqhUt/VfbqICQKqhMh4EIAABCASeAAaAwKeIACEAAQhAIA0EMACkASpDQgACEIBAoAlgAAh0eggOAlkhgAEgQ9gLMwD4E/F77bWXO/l80EEHmT/1G02gjRe27u3++OOPnRFAJel10l2l62USGDVqlE2bNs3OP/98d896jRo13FDxrgCINX88QVR/2VIp96OOOiqqASBahYBEDQDxxF+tpbDT0urjheZEKwD4k+mbN2+OahiIzEc2DADJckn2FH2sfeLXHm2PR+6rwowXhVUI8HMlG3tR36XwvMbb76neH56bBHa9x8nmtrBc6fN465GQryoA4YagRL4qZQSQcUMmo1WrVrl/T506tcD1JYmMk44+i1estBmLt6RjaMaEAAQgAAEIBJYABoDApobAIAABCEAgjQQwAKQRLkNDAAIQgEAgCWAACGRaCAoCWSWAASBD+OMZAMJLaI8YMcLd112qVCnz97zrLu4nnnjiL3d4Fxb61q1b7YQTTjD9W6fcdSq3Q4cO9tNPP/2l/HqqDQBbtmxxc/3www9RS7m/+OKLrqS+uNx///1uvYkaAPwd5LomIZKLWI4cOdLuuOMOmzdvnvXq1SsqJp38P+OMM1zFBF9xwXfUGDq5rFL/XgD1/TWmTBVt27aNiz8bBoBkufj9pZL8OnEtg4hvn376qbvCoWHDhgUMHJHCtO8v4bdv376OZfjJ/ch95StdqF80jrpiQcaR8KstooFONvbivkuKIZ5gXtT9oWs4ZPg59NBDQ8uMtjeTza0GK04FgESu0Yj3AsTaP4V9Z6XzcwwA6aTL2BCAAAQgEFQCGACCmhniggAEIACBdBLAAJBOuowNAQhAAAJBJIABIIhZISYIZJcABoAM8Y9lAPj111/diXyduK1Xr569/PLLVrt2bReVhPouXbrYhx9+6ITq7t27h6LVKf9XX33V9t9/fzviiCNMJ+r96f5DDjnE9fMGAI2zYsUK22OPPaKK8ps2bXLi7euvv17gxG80QT4cVzxBVCK6j2fo0KFOkJcBQU3z6eoClXmXEUAmBbVEDQA6hd+xY0dbs2aNq2ygqxN8k7B8yimnWJ06dWzp0qVWvXr1mBmeMWOGMwvovnIJnopPXPVznbr+888/C/CQ2aB///4uD3PmzClwx7lYS6SVWUNCejYMAMly0Wl8XVegvaPYJbyrffHFF47Je++95/ZL+BUOXoiWAUL5qlSpkiv/PnHiRHf3+z777BPXAKDx7777bleBolOnTs54oDHUdD3Fueee69jeddddNnz48Ji5Szb2ZN6lWJPG2+96pij7Q++wxP8FCxZY/fr13dTat127drW6devasmXLXJWOZHOrcQozAPhqDNrzvuqIX/uGDRvcfvjtt9/cd5IMGb4p33rPGjVqZPqukblC5f/1PeavGvEGgCZNmjgjTvny5TP0TRt7GgwAWU8BAUAAAhCAQBYIYADIAnSmhAAEIACBrBPAAJD1FBAABCAAAQhkmAAGgAwDZzoI5AABDAAZSpIMALNnz3YCsUR7NQmvOi0tQU3i/9y5c61Zs2YFIpLIKoFbffRZy5YtnTFAAty2bdvskUcesQEDBjixX6K4TlCr5H/lypVt4cKF9v3339uVV15p1113nRt3woQJdsMNN7ixLrzwQneq+ZZbbrHt27ebRPvwkt/FMQBori+//NKJ+xIDDzzwQOvcubPpBLjGlfFh/PjxTjguU6aMiy1RA4D6SjiWaUEifYsWLezII4+0devWOVOERGgZJmSeiNe8qKpS5eKvE+8SQiV+SoCdP39+AR4S9TWnuOpe8549ezrxWgYNieWKQ3mpUqVKVgwAReHixfjSpUu7faMmwb9x48ZOkK9Vq1YBA4AYqPKCROFwZl999ZU1aNDA1q9fX6gBQPtXe3rJkiVun6oCgUwTfr/KfKCqEBUqVIibv2RjT/RdijVpYQaAouwPmWBq1qzp9lw4f8UQaW5Jds8XZgBQpYGBAwc644LEfP2jJvYS7G+77TZn4lGTEeSwww5zRgSZFfRd4Ss46BqN9u3bu+8QvRP+XdY7ru+8s846K0PfsvGnwQAQiDQQBAQgAAEIZJgABoAMA2c6CEAAAhAIBAEMAIFIA0FAAAIQgEAGCWAAyCBspoJAjhDAAJChROk0s07JhjedOD/qqKPsoosucqfWJSpHayoTLrFc4rKMABJrW7dubZdddpmddNJJ7mS/2jfffGNjxoxxRgIJ46okMHbsWDvvvPNCp+8lyumEu+73loFAAuywYcOcIUBGAoneEr/VJMiqTL+/hzwyNn+CWKftY53y1R88EvnvueceN5/aMcccY1dffbUT6FX637do88WbQ1zGjRvnqghoveKpNcjwIHE6kaZqBLqn3DOTwUJ3litunfQP56HxxG/WrFmOiQwOaqoyIJFTrCXmqkk8l9lDwq6qL+gUd6wWj/OQIUOcEKzqDOGnsPWXWZ3QliFB8YS3ZLhIyNX4qniwceNGtwe1HyX8iqVaZG4jmWkPiofycM011xSI1d9dL9HY76twjjfddJObV+3www93lTB0NYOvFhEvh0WJPdF3Kdq8iez3RPdHeIUIVVW48847XZUMvd8S4m+//XY7/vjjC7wfiimZ3MZiH742fWfIBKBKA/peUe5lCJIpR3y17y6//HJ78803Q++YDBtXXXWVtWrVKhSf4tJ3nPqraQ2qCCGzSPg7nsg7ma4+GADSRZZxIQABCEAgyAQwAAQ5O8QGAQhAAALpIoABIF1kGRcCEIAABIJKAANAUDNDXBDIHgEMANljz8wQgEAJJZDMFRElFFHKl40BIOVIGRACEIAABHKAQL/W1e2wqrvc9Vj+qp4cCJsQIQABCEAAAsUigAGgWPh4GAIQgAAEcpAABoAcTBohQyDNBDAApBkww0MAAhCIJIABIPN7AgNA5pkzIwQgAAEIZJ/A+F4H2167f8IAkP1UEAEEIAABCGSQAAaADMJmKghAAAIQCAQBDACBSANBQCBQBDAABCodBAMBCJQEAhgAMp9lDACZZ86MEIAABCCQXQLtG9ew01tWtM2bN2MAyG4qmB0CEIAABDJMAANAhoEzHQQgAAEIZJ0ABoCsp4AAIBA4AhgAApcSAoIABPKdwI4dO6x37962YcMGW7FihdWoUSPfl5z19WEAyHoKCAACEIAABDJEoHKFPa1j05r290717Ouvv8YAkCHuTAMBCEAAAsEhgAEgOLkgEghAAAIQyAwBDACZ4cwsEMglAhgAcilbxAoBCEAAAkUisGbNGjt78DBr2bKl3TxpUpHG4CEIQAACEIBALhCoUK5MKEwMALmQMWKEAAQgAIFUE8AAkGqijAcBCEAAAkEngAEg6BkiPghkngAGgMwzZ0YIQAACEMgwARkABg4caK1bt7bp06dneHamgwAEIAABCGSHAAaA7HBnVghAAAIQyC4BDADZ5c/sEIAABCCQeQIYADLPnBkhEHQCGACCniHigwAEIACBYhPAAFBshAwAAQhAAAI5SAADQA4mjZAhAAEIQKDYBDAAFBshA0AAAhCAQI4RwACQYwkjXAhkgAAGgAxAZgoIQAACEMguAQwA2eXP7BCAAAQgkB0CGACyw51ZIQABCEAguwQwAGSXP7NDAAIQgEDmCWAAyDxzZoRA0AlgAAh6hogPAhCAAASKTQADQLERMgAEIAABCOQgAQwAOZg0QoYABCAAgWITwABQbIQMAAEIQAACOUYAA0COJYxwIZABAhgAMgCZKSAAAQhAILsEMABklz+zQwACEIBAdghgAMgOd2aFAAQgAIHsEsAAkF3+zA4BCEAAApkngAEg88yZEQJBJ4ABIOgZIj4IQAACECg2AQwAxUbIABCAAAQgkIMEMADkYNIIGQIQgAAEik0AA0CxETIABCAAAQjkGAEMADmWMMKFQAYIYADIAGSmgAAEIACB7BLAAJBd/swOAQhAAALZIYABIDvcmRUCEIAABLJLAANAdvkzOwQgAAEIZJ4ABoDMM2dGCASdAAaAoGeI+CAAAQhAoNgEMAAUGyEDQAACEIBADhLAAJCDSSNkCEAAAhAoNgEMAMVGyAAQgAAEIJBjBDAA5FjCCBcCGSCAASADkJkCAhCAAASySwADQHb5MzsEIAABCGSHAAaA7HBnVghAAAIQyC4BDADZ5c/sEIAABCCQeQIYADLPnBkhEHQCGACCniHigwAEIACBYhPAAFBshAwAAQhAAAI5SAADQA4mjZAhAAEIQKDYBDAAFBshA0AAAhCAQI4RwACQYwkjXAhkgAAGgAxAZgoIQAACEMgugSVvrrTrJt9jdevWtX79+mU3GGaHAAQgUIIJ7FmmtB16YEX72/7lSzCFzC0dA0DmWDMTBCAAAQgEhwAGgODkgkggAAEIQCAzBDAAZIYzs0AglwhgAMilbBFrVAJ//PGHjRw50mbNmmVLly61du3aQQoCEIBAAQKLV6y0GYu3QAUCEIAABAJCoFOzmjayV4OARJO/YWAAyN/csjIIQAACEIhNAAMAuwMCEIAABEoaAQwAJS3jrBcChRPAAFA4o5T0+Pnnn23Xrl1WtWpVK1WqVErGLO4gCxcutG7dutnkyZNt9OjRoeG2bdvmfl25cuXiTlGs53fv3m1bt261ihUrWrly5WKO9frrr1vnzp3t7LPPtjvuuMPKli1brHmTfXjIkCH25JNPmuJo2rRpso/THwKBIrBjxw7r3bu3bdiwwVasWGE1atQIVHxFDQYDQFHJ8RwEIACB9BE4vd0hNuD4uumbgJENAwCbAAIQgAAESiIBDAAlMeusGQIQgEDJJoABoGTnn9VDIBoBDABJ7It169bZscce6wQxnTSvXr161Kcl9vfo0cNWrVplb7zxhlWqVMnatGnjBLWXXnrJidVBaM8//7z16tXLbrrpJrvkkktcSPpLkk7QS0Rfvny5NWiQvZNZU6ZMsTFjxjiTwtNPPx3VBPDrr79a3759be3atfbyyy9b7dq1M45WxoO5c+faa6+9Zs2bN8/4/EwIgVQS8N9f+r566623rGbNmqkcPmtjYQDIGnomhgAEIBCTwH777mX3jToWQmkkgAEgjXAZGgIQgAAEAksAA0BgU0NgEIAABCCQJgIYANIElmEhkMMEMAAkkbydO3danz59bMGCBTZv3jwnnkdr77//vrVv394J6c8++6z98ssvdtJJJ9n69eudceDII49MYtb0dY1mAJDJ4fjjj7e9997bnWjPpvj3wAMP2ODBg23o0KE2c+bMqJUTli1bZt27d7fHH388Zj7SR/D/RsYAkBhhb+jQ+9O1a9fEHqJXxglgAMg4ciaEAAQgUKIJPDq+vZUvV6ZEM0jn4jEApJMuY0MAAhCAQFAJYAAIamaICwIQgAAE0kUAA0C6yDIuBHKXAAaAJHMnIXr48OE2aNAgu//++6OK0jfffLNdeumlNn36dLvwwguTnCFz3aMZADI3e/7MhAEgsVz69+K5556znj17JvYQvTJOAANAxpEzIQQgAIESTQADQHrTjwEgvXwZHQIQgAAEgkkAA0Aw80JUEIAABCCQPgIYANLHlpEhkKsEMAAkmbnPP//cXQOw1157ufL+Bx10UIERvHimv2zoBH3jxo2TnCFz3TEApIY1BoDEOGIASIxTtnthAMh2BpgfAhCAQMkigAEgvfnGAJBevowOAQhAAALBJIABIJh5ISoIQAACEEgfAQwA6WPLyBDIVQIYAJLM3B9//GFnnHGGu5M+2jUAn3zyiSv936ZNm9C99Tt27LDevXub7tResWKF1ahRw82q++tnzJhhN954o23bts1Kly5trVu3tnvvvdcaNGjg+sQrmz5kyBB78sknndGgadOmoZV8++23duutt7oKBRq3bNmyrkz99ddfbwcccECoXzQDwHfffedir1Onjltf+fLlbeHChdatW7eopMLLuWs9Tz31lFvP2rVrXf9jjjnGxSLTRHj7z3/+4+K+5JJL3D3jarVr17YxY8aY1qUrCPy8kydPttGjRxd4fvXq1TZ+/Hh76aWX7Pfff3drPPHEE23SpEnWsGHDUF/PXj+YM2eOY+J516tXz1Vp0PUMpUqVKnQnbNq0ya666ip76KGH3JwtW7Z0VxPcdtttNnfuXHvttdesefPmoXF2797t9sCECRMK8JAQrj1S2JzK/TXXXGO65kD7RuvdtWuXW4PyqfbNN9/YtddeG4qpcuXKNmzYMLviiiusYsWKoVj8WK+++qpt377dxo4da++++67bc6pmMXHixAJ7Qw/6+K+77jpbtWqVG6t69equf+T4ypWuYtCeUm51dcP3339vl19+ubtSQrnRzyNb5P6ZNWuW3XTTTbZx40YXm3Jzyy23FMip4tK+1xrUT61Ro0Z2++23W8eOHWPm0e9txXPDDTe4NTz44IP2559/unxo7kMPPdReeeUVu+iii9yaxfPKK690v9ceC2/a74nEGz6v8qD9cOeddxbYQ5HXgmh/q9KI3hHPXTHofSlTpoxFe099bPofHVpP3759XXy+iduLL77o1u7fucMPP9zl/tRTTw3tRwwAhX4V0AECEIAABFJIAANACmFGGQoDQHr5MjoEIAABCASTAAaAYOaFqCAAAQhAIH0EMACkjy0jQyBXCWAAKELmnnjiCevfv3/UawAk6I8cOdLuvvtuO++889zo0QQ1iaGjRo2yadOmOUOBDAI//PCDE/8l0ElMVYt3ajrayfP33nvP3a/+008/OdF+v/32M4m+n332mZ1wwgn2zDPPWIUKFdzY0QwAMg9ItJcB4IUXXnB916xZ44RymR/UFPuiRYuc+CwBvnPnzm4+rUMCY4sWLUyC5rp169zcElGXLl3qfuabRHOtX6Kq1r7PPvs4wV+isReFY1Uo0Bo0l0T4Dh062GGHHebE7I8++siNJ9Hdl5j37BWrzAwyaPTo0cOJ2/Pnz3cis2IWm3hNz6vPv/71Lyc2H3300W5tMnWUK1fOPRpuAFBsI0aMcPnUc8rV1q1bTWYGjSUBu0+fPnHnVO4l7ks8V9l85XPnzp1urIEDB9o777xjXbp0cQL2uHHjrH79+o7d7NmzrVOnTo5DpUqVQvtIY5188snOpKHKFEcddZQtXrzYvvrqq7/0V/wSnLWPZcYQT63T56hJkyaOX61atQrspX79+rl5tYe099RP8Wqfy8Tw/vvvOx6HHHKIG+/iiy82GTG0f8RjyZIlbm1a6/r16534rxxpv7Vq1crNpZjOP/98Zyw499xzHRO9kzILyEASq/m9XaVKFWeC2LJli+OhmCT2yziid0civQw14ikTjFjcddddTpD3LZl4I+fV78VT5oXly5dbtWrVnMlD+0pNsRx33HFO6L/sssuc6UKf67lHH33UvZPR3lMfm9bTvn17O+2005wxRM3nU4YVvS8y5Gj9esfVnn32WevVq1fM76sifE0G7pHFK1bajMVbAhcXAUEAAhAo6QQwAKR3B2AASC9fRocABCAAgWASwAAQzLwQFQQgAAEIpI8ABoD0sWVkCOQqAQwARcicRF+dsJVAF34NgE4En3LKKU6MlrDnT/H/f/beA9qq4nz/fwFBBYIUAVEDIoJRbIjSRCxgoasoQYFYAY0iCirYuzEqEAViA7tYYgnEhhArgtj/GCUSFHFFFKW5FLv4X8/kN+e772Wfdu8pe5/zmbVcwj2zZ975vLMP4vPMO2EGAH+Cd9ttt3Wi7W9+85vQSLI1AEhYl/CuU9T+BLjm1wlfxSTRWifX1TI1AFQObNGiRe6ktf6RkC2BWH+5kqAvA4Q/gS+jgE5ln3XWWe6UsU6Dq3l+Eq5lDPjd737nfu5PKOv3EoXD4tP/xNS8Ei8lQKtagZrmUizHHXecW58EY4nfnr3WveOOOzrB0+flvvvuc2KzzAQSzZXPZE0n8SWgjxgxwqZNm+aMBhJVtS79XAaGoAFApgKJ2Kpm4Ptr7I8//tiJ7RK/FZPE32TN514CeGXDgN9rykVQHBcH5V6sgyaU4FgzZsxworwqEASF7AceeMCxUJPJQgKyhGhVN2jcuLH7ueaVwUVjXHrppa5CQXAv6deaS4aEyhUOUu1lb5yp/Kzfa4pDxgLtERlGZMTQKXZvQMjkNfaiuQwPMg/4dYmBBHmdthdrmRVk3lD8+pkMLqrM4Q0xmivTeJXn4Lz63lAuVYlDuVI1ABl+gix91Q+tV+9tWMvWAKDvm6FDhyYqMvjcaE0S/mVo0vugn1MBIJPdRB8IQAACEMgVAQwAuSIZPg4GgPzyZXQIQAACEIgmAQwA0cwLUUEAAhCAQP4IYADIH1tGhkBcCWAAqELmdBJewrFOHQevAfDl/yXw6jMvKKcyAEhIlgguI0BYy9YAkGw5YeNUxQDgzQQyOVQ+1R82d9hpZJ1iHjZsmBMjJaAna2Hx+eoLEmhVlSAoMntRXKfIVca9e/fuCTHTx6uT+77pJL5Oquukd1DcrRyPz5/+AilBWKfnfZMJQKXWVQnBGwB8CXwJvZWvBdBzOlmvE+U+xnQ508lzrTVoUPBcNbeuBAhyUMUGrV0it9+HPv+6/mDChAkV+kvs1+l7naZXyXi/v3VlgswpOlkfbH6fi5vWrRP1PleVq0wEn0u2lz1fmSOChho9q9P9iu2tt95yn+n6DBkAtH7x22uvvTJ+g71oLo7aI6pC4JsX3XXNggwUnue6detcBYYvvvjCGQ5atGiR2FOZxCvTSap5tS9VxeKYY45JnNb3scjMo70SdlVEtgaAZJDCxim2AUBGJZmGct2+3vCd/X3/x9cAACAASURBVFCvte01oOJ1Irmeh/EgAAEIQCA7AhgAsuOVbW8MANkSoz8EIAABCJQCAQwApZBF1gABCEAAAtkQwACQDS36QqA8CGAAqGKew4RoldeWWKuTtDpt61uyKwD86d+WLVu6U+QSAVWmPtiqagDQnLpHXKed1VTie+bMma6UvC+PXxUDgC+/rnvRdTd8ZXFSgriEUZUxl5CsqwfUVyfzfTlyiZoStIOxhKUhLD7d2y4RO9npaP+5z0EqMTMozKo8vcTlsOb7qRS7F7yD/SpfxaDy8jr9L6H8uuuucwJ5sIXlImzeVLn3or24qupEsEm0lpCtMvbe2JBqLG8mUOUE9VcOJXpr3WGn7L0oLgOFRHmJ3Mmua8hkL3sjhkrba6/4KxX8s6oioRi9mcJXblCFC+VbxgVdN5CupRLNk8Uftn+yjTcTsV4VBmQm0vuvqw9Uwl/PyWgkw4aqVgTftUzGDF4B4NmogoKeffvtt+2HH36wsL1SbAOA9qD/jkqX02w/b9JqD+t+0uRsH6M/BCAAAQjkkQAGgDzCNTMMAPnly+gQgAAEIBBNAhgAopkXooIABCAAgfwRwACQP7aMDIG4EsAAUMXMffrpp+4ebZW/1/3cKjcfPKksUdS3ZIKahFaZBiRi6gta1QB057cEP42rlq0BYMOGDe5edZVoD2vVMQB4YVLl4HX6X4K4bzr1LmF21KhRrkx85faHP/whYQCQYH7PPfdUyQCQ7lnPS6e4x48fn7KcuRdRFas/3R3GTH9xVOn2vffeO7RSQGUDQLDke7LtpVLzOoWu0vbJWqrc+89SbV/db6+y/hLUszEAyMCgygjJuPj9rNPrXpSvjgHAGxC+/fbbpMvRXtNcO++8syudLwPE2LFjEwYXXbWgNfqrCsIGypUBINt4MxHrvflCJgg1XeNxxhln2Ny5c93vVelAlR46dOjgfp/JmJUNAHpnZShYuXLlJnhUhcCbRYptAND3hyou5LrNf/Pfdt+r39jm9SsacnI9D+NBAAIQgEB2BDAAZMcr294YALIlRn8IQAACECgFAhgASiGLrAECEIAABLIhgAEgG1r0hUB5EMAAUMU8+zLvOtWuMumtWrVyZdd1crryffLpBDUZASRuSrjXyXn9e/Lkye7EbzYGAMV09tlnuzvMTzvtNHevuD/VXt0rABTjyJEjnXCvE+y6NzzYJFSqVPwee+xhd955p+2+++5Wq1Ytd3Jbp5mDYqTEWhkUqlIBIN2zlSsEZFIBQOtIZQDItgJAWNn4qmyzVLn31yh4o0O68TMxAPhT6GLWrVs3V8EhjItfX7BCQHUMAB999JEz00jcT3UVQ+U16jT7u+++64wAug6gX79+pmsXvHmmcv9cGQCyjTcTsb6yAcDHvmrVKrv++uvd94HMDTIbtW/fPmsDgL5XZDYRm9tvv90OPvhgZziK4hUA6fZyVT+ft2CxTZ23uqqP8xwEIAABCOSJAAaAPIH9f8NiAMgvX0aHAAQgAIFoEsAAEM28EBUEIAABCOSPAAaA/LFlZAjElQAGgGpkTgK27iPXffS6F16iu05cDxkypMKo6QwAvvN//vMfJ4Tuuuuum5RunzhxohM6fQu7e3716tXuPvGvvvpqk9Lt1TUAeIFfJ/lvu+02Jx4Gmy/rX7k0f5gBwF+VcMEFF9jVV1+dNANhonKqZ3VyWOXwX3755cTJ9FwYALzgLeFX95OrHHuqPEg41x5QSXcJ0zKGVKWlEu0Vx0EHHeT2n66j0L32qZofS+aME044oUJXbyYYPXq0qdz+999/76pZ6LqDsPh1tYEqIgSvGKiOASDsSoFseK1Zs8YOOeQQ078zMXK0bt16E6NBNlcAZBtvdQwA4iBjj6qC6DoJb5pJdX2FciYjUvDaDf/e6H3Te+cbBoBsdhp9IQABCEAgHwQwAOSD6v+NiQEgv3wZHQIQgAAEokkAA0A080JUEIAABCCQPwIYAPLHlpEhEFcCGACqkTmdztWp2h9//NG23npr07UAEp8lMAZbmAgtAVeinE7r+7Ll3gCgU/T+PvB58+Y5MU8iskRKXTUg8V9C3uWXX25169ZNiN3eALB27drE3eyK4/PPP7fBgwe72KpyBYCE1d69e5vuPlelgp122mkTat4AoGsAhg4d6j4Pxhm8AsALyFr3M888Y23btnX9daJbJ8DbtWvnRPYwUdafZJbIPmfOHOvUqZN7ViKpSqSPGDHC+vbtmzgJngsDgMaWOD5t2jR3R/0VV1zhqjPIcKCKAzqdHcyD4pEof+yxx7pYHnroIXe3u2/iqbxKvK98330QbCoDgEwehx12mLvLXeXwNY9v4vjiiy9a06ZNXSUGNT+Wrh6YOXOm2w9aw5dffml9+vRxlRpUyUJVHNRuueUWZ2jp2bOnydShfaemKyZOPvlkt6abb77ZTj31VPfzTAwAkyZNsnHjxllY1YLLLrvM7WdVsFCsQYPJ8uXL7Z133nHmDpkwfJWLHXbYwc3tDQBismDBgkTVi8qbNFcVADRupvGqbzYGAO0HVdrQ9Q39+/d3OQoaAJQjvYvepPH0008709Hvf/97t9wlS5a4SgjiFHznwowzGlcVTJRPGTrSXQGgPau9InOL3jWZTrTPZL5QrHr3VWFAe1IVBrT3/HfWJl8YRfgBFQCKAJ0pIQABCGRAAANABpCq0QUDQDXg8SgEIAABCMSWAAaA2KaOwCEAAQhAoIoEMABUERyPQaCECWAAqEZyg8KwhpEwVrn8v34eJkJ/8MEHrjS+7luXeKYmsUyissYYNmyY+5mePeqoo9xd4G3atHEVAl555RV397lE8mXLliUMAIrnkksusauuusrdGa47xCU+qoS45tHnVTEAePFQxoTOnTtXICahT+uWuaBXr15O0D733HOtRYsWNnXqVNNfujRvUIzU7xXT+PHjnWCo9es5CYy6n9zHGCYqB5+VmK2KBzIk6D56icS//e1v7cknn0wI37kwAGjB3nggk4XYioXEV5kcdBJe88sc0bFjx0TeJLKrj1+jRHSJo2+88Ybts88+7oR9o0bJ7yNPZQDw+0Un9RWDYlIZeYngGnf9+vVOkPVmDD+W4nvrrbdczH4NMgHIOCGDgxfeNY7G/uc//2kNGzZ0JhTlSOtR/2OOOcaJwP7O+kwMAAsXLnSGGeVQ5gftYZkpZGSQuUQmhsWLFzvjgkRuCcza63pXFItMFYpLe04mEgndis3HFDRnhL3WuTQAZBqv1pCNAUA8ZZKQWcLn1O9t5VdrbdKkiVue3hOZItTEQk0ivq5SWLFiRYVrN/Q9oe8b7V+ZNvQeS/zXO6emz9IZAPwe0jvn+/q8t2zZMlF9Iexn1fiazdmjGAByhpKBIAABCOSUAAaAnOLcZDAMAPnly+gQgAAEIBBNAhgAopkXooIABCAAgfwRwACQP7aMDIG4EsAAUM3M+dL4GzdudKJY8CS2H1qnpiV46iRz8ITy+++/78Q4iedquttbp6Al+Ovkr286wT9mzBh75JFHTPPolLauBNDpeZ1E1vMSdNVkIJDwfs011zgRWAKpThRLTJQYLHFc4qqaxESd6A1eL6CqBrr/XVUMfBUCf3I7DJVOD0+fPt2Juio9rkoAEsslzitOXVug+VWuXv180yl13dd+/vnnO7HSr/+Pf/yjnXjiiU40D4tP/TSX1iwDgUq+q2mdJ510khtP1RjSsdfnfq21atVypf2bNWuWcjcsXbrUTjnllES+tD5VcFDeK+fB50JrFl+/Rs0hc8c555zjTBKpmufuT32H9dUeOu+885zoLyOAuHft2tVxUHxam5oXb5VT7RHlRWYLcVNJeJlFxDzY1E/x68S++qpJXFbVA5k+gqf0k+UqOJ7ypsoCmk97s1WrVm6P+b2r/0hRZYu77rrLvvjiC/eo+mhP6D1p0KCB+5nEd4nk/n1QH/EcNWrUJldTBOcP29v+82TxJ3t39Vym8aaaV/9TQqfvZezRelQpovI7rJ+pmsSVV15p22yzTWJJ4ql3yOdSxomLL77YGWpUuaHyO1f5+6ZLly6uv8w42if+fU+2Zv9dp++RVBUA9E5qfplNqACQ8hXnQwhAAAIQMDMMAPndBhgA8suX0SEAAQhAIJoEMABEMy9EBQEIQAAC+SOAASB/bBkZAnElgAEgrpkjbghkQSBdNYEshqIrBGJJgAoAsUwbQUMAAiVOYLNaNe2RCw8s8VUWd3kYAIrLn9khAAEIQKA4BDAAFIc7s0IAAhCAQPEIYAAoHntmhkBUCWAAiGpmiAsCOSSAASCHMBkqlgQwAMQybQQNAQiUOIHu7ZvZOYN2K/FVFnd5GACKy5/ZIQABCECgOAQwABSHO7NCAAIQgEDxCGAAKB57ZoZAVAlgAIhqZogLAjkkgAEghzAZKpYEMADEMm0EDQEIlDCBZg23sMuH7WUtGtct4VUWf2kYAIqfAyKAAAQgAIHCE8AAUHjmzAgBCEAAAsUlgAGguPyZHQJRJIABIIpZISYI5JjApEmTbNy4cfbUU09Z7969czw6w0Eg+gTCDAB77dg4+oETIQQgAIGYE3jno7W2Wa0a1rDe5tawfh1r/Js6tvP2W1nvfbazuptvFvPVRT98DADRzxERQgACEIBA7glgAMg9U0aEAAQgAIFoE8AAEO38EB0EikEAA0AxqDMnBCAAAQgUlMCSJUts+PDh1rVrV5syZUpB52YyCEAAAhCAQLEIYAAoFnnmhQAEIACBYhLAAFBM+swNAQhAAALFIIABoBjUmRMC0SaAASDa+SE6CEAAAhDIAQEMADmAyBAQgAAEIBA7AhgAYpcyAoYABCAAgRwQwACQA4gMAQEIQAACsSKAASBW6SJYCBSEAAaAgmBmEghAAAIQKCYBDADFpM/cEIAABCBQLAIYAIpFnnkhAAEIQKCYBDAAFJM+c0MAAhCAQDEIYAAoBnXmhEC0CWAAiHZ+iA4CEIAABHJAAANADiAyBAQgAAEIxI4ABoDYpYyAIQABCEAgBwQwAOQAIkNAAAIQgECsCGAAiFW6CBYCBSGAAaAgmJkEAhCAAASKSQADQDHpMzcEIAABCBSLAAaAYpFnXghAAAIQKCYBDADFpM/cEIAABCBQDAIYAIpBnTkhEG0CGACinR+igwAEIACBHBDAAJADiAwBAQhAAAKxI4ABIHYpI2AIQAACEMgBAQwAOYDIEBCAAAQgECsCGABilS6ChUBBCGAAKAhmJoEABCAAgWISwABQTPrMDQEIQAACxSKAAaBY5JkXAhCAAASKSQADQDHpMzcEIAABCBSDAAaAYlBnTghEmwAGgGjnh+ggAAEIQCAHBDAA5AAiQ0AAAhCAQOwIYACIXcoIGAIQgAAEckAAA0AOIDIEBCAAAQjEigAGgFili2AhUBACGAAKgplJIAABCECgmAQwABSTPnNDAAIQgECxCGAAKBZ55oUABCAAgWISwABQTPrMDQEIQAACxSCAAaAY1JkTAtEmgAEg2vkhOghAAAIQyAEBDAA5gMgQEIAABCAQOwIYAGKXMgKGAAQgAIEcEMAAkAOIDAEBCEAAArEigAEgVukiWAgUhAAGgIJgZhIIQAACECgmAQwAxaTP3BCAAAQgUCwCGACKRZ55IQABCECgmAQwABSTPnNDAAIQgEAxCGAAKAZ15oRAtAlgAIh2fogOAhCAAARyQAADQA4gMgQEIAABCMSOAAaA2KWMgCEAAQhAIAcEMADkACJDQAACEIBArAhgAIhVuggWAgUhgAGgIJiZJB2Bt99+2w4++GDr2bOnzZw50+rUqZPuET6HAAQgkDEBDAAZo6IjBCAAAQiUEAEMACWUTJYCAQhAAAIZE8AAkDEqOkIAAhCAQIkQwABQIolkGRDIIQEMADmEyVCbEvjmm2/shx9+sMaNG1uNGjVCEf300082dOhQmzt3rs2ZM8c6depUUJT6i+H+++9vgwcPtunTpxd0biarGoHZs2fboEGD7IEHHrCjjz66aoPwVFkRmLdgsU2dt7rCmls1q19WDFgsBCBQkcCKL75xP9iiTi1rWK+ONd1qC+vYtokd0bUlqCBQMgQwAJRMKlkIBCAAAQhkQQADQBaw6AoBCEAAAiVBAANASaSRRUAgpwQwACTBqb8sHHTQQbZu3brQHhIfH3zwQdtss81ympBSGmzVqlXWrVs3W758uT377LPWq1ev0OVJ+O/Tp49dffXVdu655yY1CuSLzZtvvmk9evRwQvLdd9+dr2kYN0cEvvvuOzvyyCNtxYoV9sILL1jz5s3dyMne2fbt29t5551nxxxzjG255ZaJKJL1b9SokR166KF2wQUX2O67777Jfkz33fDUU09Z7969c7TaTYc59dRT7dZbbw0dX99Hzz//vHXv3j1v88d14DADQFzXQtwQgEB+CezRupFdMbxDfidhdAgUiAAGgAKBZhoIQAACEIgUAQwAkUoHwUAAAhCAQAEIYAAoAGSmgEDMCGAASJIwLwo3a9bMDjnkkE16de7c2U4++eSYpdts0qRJNm7cOMu3SCkwa9asscMPP9yWLVtmzz33nHXosOn/TP/+++/t2GOPtQ0bNthjjz1m9esX/kQuBoDMtvHTTz/tjBoTJ060sWPHZvZQHnotXLjQDjzwQDvnnHOcacS3sHf2iy++cHtdVSZkALjjjjsSeyysv6pVvPjii85coDZq1CibPHlyBeNAqu8GCfCjR4+2XXbZJQ8r/9+Qxx9/vN177702cOBAa9q0aYV5ZHA4++yzbYcddsjb/HEdGANAXDNH3BAoDoERvdtZ3323L87kzAqBHBLAAJBDmAwFAQhAAAKxIYABIDapIlAIQAACEMgRAQwAOQLJMBAoIQIYAJIks1RF4T//+c82YcIEUwn1/v37l9BWrvpSSjXXVScS/uQ//vEPGzBggF177bU2fvz4XA+f8XiXXXaZE/4rn3RPlkeJ+TLx/Oc//3FXBgwZMsTNlSrvixcvdlUGPvroIxszZowzAfgrLIq9X2QAeOSRR+yll16yjh07Zsyt3DtiACj3HcD6IZAdgU7ttrYLhuyR3UP0hkAECWAAiGBSCAkCEIAABPJOAANA3hEzAQQgAAEIRIwABoCIJYRwIBABAhgAkiSh2CJfvvYGBoBNyZZqrnO9h6JgAPjqq6/ssMMOs6+//tqd1N96660Ty0yVR5XMV+l8Ve2YPn26eyZd3l977TU317fffuuuGujatWtGz+Wae+XxMABUjTAGgKpx4ykIlCuBXVpuZX86AZNVuea/lNaNAaCUsslaIAABCEAgUwIYADIlRT8IQAACECgVAhgASiWTrAMCuSOAASAJy3TioH/s5ZdftoMPPth0JcCsWbOsSZMm7iOVHB86dKg98cQTTjzs1KmTqYR637597cknn7RWrVq5UvzPPPOM669S+TfeeKO1a9euQkS//PKLPfroo3bFFVfYe++95z7TtQQnnHCCXXjhhdagQYNE/1WrVlm3bt3soIMOsosuusj+8Ic/mOKTcKly6brj/tdff91kxcHrAD744AN3wvv+++93a2jYsKErg37xxRdbvXr1KjyrP1R0Evu2226z9evXW+3atd3d6dddd53tuuuurqy/ypQvX77cFixYkLirXYPoHncJsSon78uteyannHJKhZLrlblJyNW6atasaer7pz/9yRo3bpz2rdDadc2AuGmdKpeuk+y9evVycYvP3XffXWGc//73v3b55Ze7n3seI0eO3IR92OQ+bgnnmvukk06yL7/80t0t70vXew5ivnLlSrcm7YXrr7/eMfQtmFtd46Dnp0yZ4ji2adPGZOw46qijNrmv3sevk+/Kh8bXfrjmmmts//33T/T3udJ8d955p5133nn24IMPulLyf/3rX23YsGG2du3aTZYZvA7A79VLLrnE8VXr0qWLiy04l36uuLT/dZJ948aNbm9J2FbfVNdALFmyxN1vrz2u+FRy37dU76w3L+id8DlO944rZ6qWof0czFm655JtxB9//NEGDx5siuWf//ynu8Yg2MSsR48ettdee9njjz9udevWDR0qEwOA5jruuOPcd4feZf06+J2lPa9Y7rrrLqtVq1bifQzuw7B9kvYli3AHDAARTg6hQSCCBDAARDAphFQlAhgAqoSNhyAAAQhAIOYEMADEPIGEDwEIQAACWRPAAJA1Mh6AQMkTwACQJMWZinwShSUIS0i74YYbnKip9tBDD7m77SWeS6iVUOlFSIn3Dz/8sLVo0cIOOOAAW7RokRP327Zta3PnznXmADWNfeaZZ9ott9zixGqV7N9iiy2ckUBC8h577OHMBNtv/787aj/77DMnuGpcibW6z1xiqU5NexFbQrzWppLoEnc1nkqcS0SWOK7y6BJjJYgH55Lo7tehuSTgysygUunt27d3xoOlS5e6U9k9e/Z0ZggJqP369XMGgFdffdXFpaZ4NI/MD7rDvHfv3vb99987PhK09Xvx8UKw56b5tPbWrVvbfvvt54wVn3zyiZtD/cUoVZNYLSOEjAoyJkgklUFDz+mU9/DhwysYAPwJcAnU5557ru20007uPnndv641Slzdaqutkk7p4/7973/v+io3MogobzJ0iMOgQYOcGKy5+/TpY8uWLXPiv4T6OXPmOONIMLctW7Z0rLRftB8k3GsPqL8YaDzf3njjDcdy9erVTlTed999EzlSH5W1P+uss1z3b775xnFUX+Vd5fL1e+0picKK/+2333b7U2Xn9957b/fciBEj3Ljaq6effrrdfvvtbm9JpF6zZo0zeGivBGP74osvnGlG+0IGDBkdXn/9dbd3JHz7fRIG1jMNCvK+X6p31le+yFbInzdvnnsXFK/2tN6NTL8bwuL3lQhGjx5tN910U4Uu/rN0VyxkYgDQwPpeUdzaM8qbvie057Rv3n33XXvuueesQ4cOLvcyA+jdUl+ZA7QP9G7oO6KyeSeufypiAIhr5ogbAsUhgAGgONyZNfcEMADknikjQgACEIBA9AlgAIh+jogQAhCAAARySwADQG55MhoESoEABoAkWfQin07bS9AMth133NGJ5l5wlmirk7tqupdbp/IlvEnMlrgrEU3Ni5f69aWXXupOkUuMDoqn+rnuOFeTIK9T6ToprJPS/pS7xpWAOGPGDDeO7+8NABLFkwnUqa4AkID729/+tsLadCpda5FIKBHfmw00p0wFOiF91VVXuVPEahJ71U9CtMTpMAOAj0Hl2GUq8BxlWtB6dbd78K72ZNwkMEvg1l/sgiXaw1IqsVmn0BVTUFjXiXLFqLveg6fDxVh3wEtEDfaXqUECrYRkGTNk8EjWgnFrzTIR+Hvk9czUqVNdHit/5oVb5V3CuwT5YG61Dgnq22yzjZtafSTgSohXrDIleEFflRJmzpzpPvdzS9CVmUJitj6XocL3lwhf2Yji15fqCgCZOWRgUEWGadOmuX2t9vHHH7u9qDX4kv0SmtVXVQzEMZvm904Y+2TCfHVK+fsx9Q77+FN9NzRq1MhVT/CVQCqvze/D3/zmN27PNm/e3HWRqUPvjH6m7xCZLJI1GQBkQpGJRQaaYPOGDP1Me1XVGPR+qiKITCcyGZx22mmuAoTeXe0JVVKQWUnza1z/Puo/GmUC0HuQzlyTTQ7T9ZUZR/s91+2Vt/5tMxdtsC0a/N+1Ebmeg/EgAIHSIYABoHRyWe4rwQBQ7juA9UMAAhAoTwIYAMoz76waAhCAQDkTwABQztln7RAIJ4ABIMnO8CKfxKjKTSeWK98/LkFSwprKvOtecpUNl5im0um+BSsAqGy+F0n1uU5AqxqATtLrpPHmm2/uToWrkoBOnassfLD961//coK2TqU/++yzJuHRi8T6sveneyvHnsoAkOwlqXzieN26de5UtMT+V155xWSICGteVA5WAPB3uKvcucTn3XbbrcKjXkhWOXtf4j0VNwmZMlLMnj3bnWxO1vS5BFOZHGQ6CArxMhxoPSqTXrk8vITzO+64o0L/VGXog/P7uGUgkZkjWNres5FALobbbbdd4lEvBr/11lsJvj63qiQRNJXooa+//toJ6voLrpjuueeetnDhQmccUal8naoPCrgShmU8kFB/3333uasqgoYB9R8wYMAmKJMZAPz1BjIlhInXqmJx8803O2OHKlJ4A4DME4rBm0cy+ZKWwUDGl7B8hwnzviqFxq5stMjkJL/vo3faV7FI9d0gk878+fNtl112CV3Ozz//HPpe+z0lE0flfFUeSO/jPffcEzp+ZWNEsNqCuI0dO9aZeJQDmRQUj6px6DvH5yeTPOSzj0wHqd7l6szdpNUe1v2kydUZgmchAIEyIYABoEwSXQbLxABQBklmiRCAAAQgsAkBDABsCghAAAIQKDcCGADKLeOsFwLpCWAASMIoE3Ew+KgvrS0BVi2sLH2qE9Re4NWzEhp1YlqitH4ePHnv5wwT4f0YOtEtES3sLvVMDADr16+3d955x5UBV1OpcvHw4q4XK3ffffek8+i5MAOATtqrfL8vp6+T0MHmP5dI6Y0Nqbj59QTvog9Lqe/nBe9gn7BcS7DXiWiZAnQCOtjEXqe8JbQn46z+qeKWeUJXAihHOp2tfAdbZebpcutFYS+M6953mU+SnbL3n/uS+GG5qswx2Xq8AUGmFBlfZEYJNgnaqkLgY/OVG2R6kTlC1SQ6d+6ckRGg8jrD8hg07chkowoWWqcMM0HjRybvuO+jKw9kxNF+zeS5VF+9YWYUX/5f5pQzzjgj5Td3plcA+EH8dSQyauiqCJlsfFUTveMyHvkKH6muX0j/x0luesgQo6s6ct2++vpb+65uK9uz3/+uvaBBAAIQSEUAAwD7o1QIYAAolUyyDghAAAIQyIYABoBsaNEXAhCAAARKgQAGgFLIImuAQG4JYABIwrMqIp/uPx85cqQb8c4777QTTjihwujZGAD0oARiNX/yODiYSogwKwAAIABJREFUF2wlonphPp1IrOdTGQA+//xzd3e7hPfKrW7duol5PBudVk4lgIeJyumerWyEkCCZiQEg3b3pmZwc1/UDvgKA55TqdTviiCPcVQWVxXv/TKq4U50i98/r+gnlduedd05Ud0hm7qgsjPv4k3HxsflrD6pjAAheT5CMl4RnVS5QVQI17bXzzz/f7rrrLvd73T2v0+uqdBEU6SuPl4kBIJjHVPnL5B2fN2+eM+Loqgl/HUMmz6Wad9WqVY6DrpmQ2K2T+DKb6D1PVT3Aj5mtAeDLL7+0Xr162eLFi61Dhw42d+7cxBUFYe9bbv+Iic5o8xYstqnz/mdqokEAAhBIRwADQDpCfB4XAhgA4pIp4oQABCAAgVwSwACQS5qMBQEIQAACcSCAASAOWSJGCBSWAAaAJLyzFfl0olunavU/2X788Udr06aNE9p0kt23TAwAKvGuO9rVdB2ASnSHGQB8BYBghYDqGAAkRqrcvU45687wP/7xj+4uebXKgqP+IqXT1DoVna0BIN2zYRUCcmEAyLYCgD8hn85YkOp1TRW3X6fE/VQM/fjpcuuFceVPYvWkSZNs3Lhxliz+yhUCqmMA8HtR5ebD9moqRqqcoSsWVAVBVx8ET6eHPZetkSPV3Jm847peQtdMBDlm8ly6r3Fdi6DT/iq937ZtW3c1gq5r8NdepHo+WwOAqmOce+651rx5c2e8uOGGG9zeUJMZIdX3TLp1xOlzDABxyhaxQqD4BDAAFD8HRJAbAhgAcsORUSAAAQhAIF4EMADEK19ECwEIQAAC1SeAAaD6DBkBAqVGAANAkoxmI/KptPbZZ59tN954oztB/p///MeJ6BI1r7jiisSJZi8Iq3y8BMXgSWed/JUAqNPGOmmsplPBOo0fdje3yq1LhA+WoU8nEmvMZBUAfFn/XXfdNVHq3KOpLDj6suFr165N3FEfhjFMVE73rARg3WevOSUMi1EuDABe8B49erS70iDYxFfcVe7fVwDw+Rg4cGBGomzY+lPFHXaFQ6ovF59bnRYPnuDWM34smQr8CXJ/cv2oo47aJH7tV3GYNm2aE6AHDBgQel1D5XiSrScX98irEsCJJ56Y1LDgY/H7t/Jd9/o8m3c2k/7Lli2zHj16uJP6utpjt912c2FkO09YXhcuXOiqACg/uhJD+Qi7niLs2WwMAO+9956bR5UjZDjw11mosoSu4ZDpItX3TCn9gYcBoJSyyVogkH8CGADyz5gZCkMAA0BhODMLBCAAAQhEiwAGgGjlg2ggAAEIQCD/BDAA5J8xM0AgbgQwACTJWDYin8RBldiWiPzwww+b7kTXvePLly+35557zt1vruYFVP1ap4plBKhVq5YTGIcPH+6E/+Ad4BI5TzvtNOvZs6f7zJ/I37Bhg5188smmu71vvvlmO/XUU934mRgAkp0M9waAHXfc0ZkO/D3u+nm/fv3cyWF/1UBQQL7yyitdKXetQ02VENRP1QQkLupZcfAnw4NmiREjRjgRWve0q2kOldXXtQbBk+C5MAB4w8SWW27p4pP4qaa5JIDqf476cvj6uU6mH3bYYfb222/bY489Zn379k3slF9++cVefPFFa9q0qe2+++5J3/lUceuhyy67zC6//HJnHpGw7TnoMzF75513EoJtsMy+jCKPPPKINW7c2MRTpgWJ54r38ccfN61Rp/G1B5U/7Umt0TflV0KwRGHtT101kEkFgKefftqZM3S1hTdn+DF1cv3YY491nLQv69Wrl5hvzZo1JkOCzBS6LkGmGO1l3XXv9403AOi0+tixY5MyVS60lgsuuMCuvvrqCv2yeWf1YKr+77//vg0dOtTlQLnRCXpv2Ml2nrDF+P31wQcfOBYyUeh7RDlJ1zI1APz0009uDfru8O+T/05RDm+77Ta356ZOneoMCBpX3yfaP2r6j0Y9e8wxx1j9+vVdDpX/IUOGuPyrWoneA1U+6d+/vzMw6Fm9M9p7ejf0DvjvrXTryvfnGADyTZjxIVBaBDAAlFY+y3k1GADKOfusHQIQgED5EsAAUL65Z+UQgAAEypUABoByzTzrhkByAhgAkrDxIp/EUQlclZtOA6tMvsR4iV/qHxT7JYJKEJUxQKKlBDQvCEsY08lciX06/at7wD/88MNNhH6JhBI7dXd6w4YNncFAAqqEWN3rLWFOQpzGVsvEAOBPHks4liD7ySefOEFWgp3Ewr/97W9uvRIDFy1a5O5llzjphfOOHTu6uVasWOH6qdrBXnvtZfvuu6/pxLQEQVUmUFl7tcoGgMrPbrvtto6RzALiIzOEjBESdyUwquXCABA0HmgtypnKnytenfLW/eg6Ce8rAPh5xV9Cql+jciIBff369WlPbKczAMgsIcFcc8tMoNL9WrP2g4Rhze1LwvvcKhYZEGQyCa5B+2POnDnWqVOnxFaVeCsjxsaNG22fffZx978vXbrUrblu3bpuX8o0oJaJAUCmBOX2008/dXF/++23LsbTTz/dPa+5tDc9Xwm/EoPfeOMNN783lsyYMcNUyl/XZBxwwAFu7yumFi1aVDBnhL2a/r3UqXatT++Db9kK82Hv+A8//OBi0f5W015UNY+gOSPbeZJ9/fpqBvpcovq9996b2POp/tDSu6m+en+1b4JN+0di/i677OKMGPoOUn8v9mv/at9oj8ksoj0f/J7xOZFpQ9dJKCfevOPjVc78tRV+j7ds2TLRL+xnUfhDGANAFLJADBCIDwEMAPHJFZGmJoABgB0CAQhAAALlSAADQDlmnTVDAAIQKG8CGADKO/+sHgJhBDAAJNkX+suCTlqrvHpY06l8lU/XSWydph0zZoxNnjw5cUpYQrYEUQllEtWPPvroCkJ2ly5dnHAqI4DERZkJJMQ3aNCgwnQaZ/r06a40+sqVK91nujded5NLNAwKk/4+bxkLFFvwFLYfVEK4RH2doJaI3apVK9dXVwnoD4lLLrnE/vrXvzrRW+L8hAkT3M8l/umEsvr5JgFbJ6MlxKq/5pPgrzF0lYDMERIpJRwvWLDA3UHum8aUyC9hUnGoicmll17qROng9Qj+5HnY6XBf0UDXL+he9VRNMar8vwRdzSnxVLEqRgnKyrdYB5tOgksElnit52vWrGldu3Z1VQ8OP/zwxAn2sHlTxV2Zg07A69S+mnKi/aDKDn4/BM0dt99+u7teQntP4r5EeeVUzCs3xa8c6QS4+mq/yOih5yX2+pYqV8ExtSaJ99qLMh3o1LevjuD3qvLkBXQZaIYNG2bnnHOOE5PVZGBQVQL9TOMoJplblMt27dqlzKG/7kAGGInY2223XaK/3lmx0HtXOY9hgyZ7x7XvJZKrMoPetcot23mSLciX59e1GP4qhpSL/38fal/ceuutSbtKuFfVERlr9D/9X3jhBWvfvn2iv66Q0N7VPlZf7TH/7oub9oJyIlOQvifEVO+jf077J1UFABkG9P0osxAVADLJKH0gAIEoEsAAEMWsEFNVCGAAqAo1noEABCAAgbgTwAAQ9wwSPwQgAAEIZEsAA0C2xOgPgdIngAGggDlOdyK8gKEwVcwIZFLdIWZLqnK4MnqobL1MGRK549pk2JHxRE0ifdAgE9c1RTluKgBEOTvEBoHoEcAAEL2cEFHVCGAAqBo3noIABCAAgXgTwAAQ7/wRPQQgAAEIZE8AA0D2zHgCAqVOAANAATOMAaCAsEtsKgwA/5dQf43FqFGjXEWHuDZd76AS/aoEMmXKlApVL+K6pijHjQEgytkhNghEj8CuLRvaNSfsHb3AiAgCWRLAAJAlMLpDAAIQgEBJEMAAUBJpZBEQgAAEIJAFAQwAWcCiKwTKhAAGgAImGgNAAWGX2FQYAP4vobpq4Mgjj3TXDMT15Lxfw/PPP+/WoHL8tPwSwACQX76MDoFSI9Bn3+1tZO/U19KU2ppZT2kSwABQmnllVRCAAAQgkJoABgB2CAQgAAEIlBsBDADllnHWC4H0BDAApGeUsx6Z3Amfs8kYqKQIqFx8t27drHXr1u6++Hr16pXU+rJdzOzZs23QoEH2wAMP2NFHH53t40Xv/+6771qPHj1s9913NxmDttpqq6LHVOoBYAAo9QyzPgjklsD1J+9jbbdrkNtBGQ0CRSCAAaAI0JkSAhCAAASKTgADQNFTQAAQgAAEIFBgAhgACgyc6SAQAwIYAGKQJEKEAAQgAIHqEcAAUD1+PA2BciHQqH4dO/6QnezA3bcplyWzzhIngAGgxBPM8iAAAQhAIJQABgA2BgQgAAEIlBsBDADllnHWC4H0BDAApGdEDwhAAAIQiDmBl1571y684gbbeeedbeTIkTFfDeFDAAL5IFB/y81s15YN8zE0Y0KgaAQwABQNPRNDAAIQgEARCWAAKCJ8poYABCAAgaIQwABQFOxMCoFIE8AAEOn0EBwEIAABCOSCwJIlS2z48OHWtWtXmzJlSi6GZAwIQAACEIBA5AlgAIh8iggQAhCAAATyQAADQB6gMiQEIAABCESaAAaASKeH4CBQFAIYAIqCnUkhAAEIQKCQBDAAFJI2c0EAAhCAQFQIYACISiaIAwIQgAAECkkAA0AhaTMXBCAAAQhEgQAGgChkgRggEC0CGACilQ+igQAEIACBPBDAAJAHqAwJAQhAAAKRJ4ABIPIpIkAIQAACEMgDAQwAeYDKkBCAAAQgEGkCGAAinR6Cg0BRCGAAKAp2JoUABCAAgUISwABQSNrMBQEIQAACUSGAASAqmSAOCEAAAhAoJAEMAIWkzVwQgAAEIBAFAhgAopAFYoBAtAhgAIhWPogGAhCAAATyQAADQB6gMiQEIAABCESeAAaAyKeIACEAAQhAIA8EMADkASpDQgACEIBApAlgAIh0eggOAkUhgAGgKNiZFAIQgAAECkkAA0AhaTMXBCAAAQhEhQAGgKhkgjggAAEIQKCQBDAAFJI2c0EAAhCAQBQIYACIQhaIAQLRIoABIFr5IBoIQAACEMgDAQwAeYDKkBCAAAQgEHkCGAAinyIChAAEIACBPBDAAJAHqAwJAQhAAAKRJoABINLpITgIFIUABoCiYGdSCEAAAhAoJAEMAIWkzVwQgAAEIBAVAhgAopIJ4oAABCAAgUISwABQSNrMBQEIQAACUSCAASAKWSAGCESLAAaAaOWDaCAAAQhAIA8EMADkASpDQgACEIBA5AlgAIh8iggQAhCAAATyQAADQB6gMiQEIAABCESaAAaASKeH4CBQFAIYAIqCnUkhAAEIQKCQBDAAFJI2c0EAAhCAQFQIYACISiaIAwIQgAAECkkAA0AhaTMXBCAAAQhEgQAGgChkgRggEC0CGACilQ+igQAEIACBPBB48/97z8446zzbc8897cILL8zDDAwJgfwRaNZwC9u8dq38TcDIEIBAyRLAAFCyqWVhEIAABCCQggAGALYHBCAAAQiUGwEMAOWWcdYLgfQEMACkZ0QPCESOwNNPP219+vSxiRMn2tixY118q1atsm7dulnr1q1t1qxZVq9evYLEPWnSJBs3bpw99dRT1rt375zN+dNPP9m6deusUaNGVrt27ZyNm8+BFPNNN91kV111la1fv97atm1rTzzxhLVr1y6f0xZ87A0bNtjAgQNt+fLltmDBAmvevHnBY8h2wnkLFtvUeauzfYz+EIgMgQP32MZG9m5ndTffLDIxEQgEIBB9AhgAop8jIoQABCAAgdwTwACQe6aMCAEIQAAC0SaAASDa+SE6CBSDAAaAYlBnzpQEJKCOGTNmkz5t2rSxoUOH2plnnmlNmjQpa4r/+Mc/bMCAAXbttdfa+PHjHYvPPvvMunTp4gwAEp3r169fEEZ//vOfbcKECTZ79mzr379/zuY85ZRTbMaMGTZ69GgnqsehPfjgg3bsscdagwYN7IgjjrBPPvnEZJDo0KFDHMLPOMZvvvnG+vXr5wwAr776qrVo0SLjZ4vVEQNAscgzby4J7LljY7t82F65HJKxIACBEieAAaDEE8zyIAABCEAglAAGADYGBCAAAQiUGwEMAOWWcdYLgfQEMACkZ0SPAhPwgvIhhxxiO+ywg5v9iy++sHnz5plOHus0+P33329HH3201ahRo8DRRWO6cjAAyNhw/fXXu39UYaAqrdAn1WVauPvuu+3ZZ5+1gw46qCohx+IZDACxSBNBliiBK//QwXbfoVGJro5lQQACuSaAASDXRBkPAhCAAATiQAADQByyRIwQgAAEIJBLAhgAckmTsSBQGgQwAJRGHktqFclOlP/yyy9211132ciRI916n3nmGZNJoBxbORgAcpHXQgrVfq4PPvjAXnnlFdtxxx1zsYRIjlFIrrkCQAWAXJFknGITOPGQnWxg15bFDoP5IQCBmBDAABCTRBEmBCAAAQjklAAGgJziZDAIQAACEIgBAQwAMUgSIUKgwAQwABQYONOlJ5CqpPyvv/7qToTrdHjnzp1tzpw5ttVWW6UftMR6YADILKGFFKoLOVdmq89frziuFQNA/vYDIxeWwPCebWzQfq0KOymzQQACsSWAASC2qSNwCEAAAhCoBgEMANWAx6MQgAAEIBBLAhgAYpk2goZAXglgAMgrXgavCoF0d8qvWbPGnfx/99137fnnn7fu3bsnpvnvf/9rl19+uSvD/tNPP1nDhg1dxYALL7zQ3cvum6oJPPzww3bOOefYypUr3Y/bt2/v7po/+OCDE/0+++wzu+GGG+yOO+6w9evXu+sHjj/+eLvyyittm222SfRbtWqVdevWzZV9v+iii+wPf/iDvfzyy9a1a1eTWP/zzz+n/LxJkyb23Xff2fTp023ixIm2YsUKN3arVq1c+XuVlt9yyy0T82VrAPBcHnjgAXeNQs2aNV1s11xzje2///4ZXaWg57TuW2+91bFo06aNTZkyxfQX6/PPP99mz55t/fv3r8D40UcftUsuucR0Kl6tS5cupvxmMuekSZPc2p966inr3bu3e/7pp5+2vn372pNPPunYnHrqqY6z1iNGf/rTn6xx48au75lnnuniq9x0Mn/BggXWvHlz91Gme0bxXHbZZfbCCy+458877zz74Ycf3N74/PPPbcKECZvMdfLJJ7ucar+pYsVVV11lr776quu3884729VXX21HHXVUgr/W16dPn9DXJsihcgf/zii/Q4YMSXy8evVqO+CAA1zOVZVgu+22S3y2cOFCO/DAA2348OEuRt/ef/99O/fcc128GzdutG233datLbgHgwYAvYPKs/aS9oX6i9NJJ51ktWrVqspXQF6ewQCQF6wMWgQCGACKAJ0pIRBjAhgAYpw8QocABCAAgSoTwABQZXQ8CAEIQAACMSWAASCmiSNsCOSRAAaAPMJl6KoRSGcA0Khe3JVYPnbsWDfRa6+9ZocddpgTLSVg7rTTTk48vvfee61nz55OpPTVAm655RY77bTTnGAvkfb777+3Bx980A4//PDEffNvvPGGE56/+uorJ8pKpH/xxRftww8/dAaExx57zOrXr+/mllFA4naLFi1s7dq1ThiWMUHPyozw448/pvx8s802c8KtRNemTZu6eRWThH4ZA/R7GRb8fNkYAPw6JAbvtddetu+++9rSpUvdWtQmT55sZ511VspkSfCVUD137lxr2bKl9erVy9566y0n/stksW7dugoGAJkvTj/9dLv99tsdK5kmZNxQviS4ay2DBg1KOWfYPvDrlglAYnnr1q1tv/32c6L8J598Yv369XNjyywhQ8Ljjz9uTzzxhOk/gI4++mirV6+eK80/ZswY1yebPaN4ZC459NBD3djaE8qR1rb11lu7eSvPJTOJ1qn9KuNEu3btXLzKhfqqKcYBAwa4Xy9ZssSZFmQYUVPFC1W5ELNnn33WcQ9r8+bNc3EpFhkSatSo4brNnz/f7XEZECo/7/ned999NnToUNdf78jgwYNt++23d++B9rz2r/I+YsQImzZtmjPBeAPA66+/brvttptpj4l9nTp1bNasWc58o/H1HvpYqvZtkLunMADkjiUjFZcABoDi8md2CMSNAAaAuGWMeCEAAQhAIBcEMADkgiJjQAACEIBAnAhgAIhTtogVAoUhgAGgMJyZJQsCmRgAfJ/Ro0e7U/sSyY888khbtGiRE0w7derkZpSAeu2119oFF1xgEv1HjRrlTkMPHDjQ/v3vf7vT2BI7w9pf/vIXJ5TreV89wAvhElYloEtMV/MGAInQlc0GmXzu1yMzggRgf9pfZgIJ1zplHTzdnakBwAu1OiU/c+ZMJ+56QVan2CWkSxTX5xLTkzWZI4499tgKaxNbicOKWaaLYAUAGRkkkOvUuBeNNfbHH3/sxthiiy0cPwnnyVoqA4CeufTSS11lBwnSMhfIJKG/5MsMoOoGaqlK1WezZzSWj0fVBsIMDMnmUnUICezagxLjPX8ZACT8i6tE+DChXPtZJgL9440NYbz8SX/lQev31Q18FQU9498V/VrGBRkTZOJQZQCZIhSnKgLILCDBXxUW1CTmq4qGcu1NBH6tyqGe1Vp22WUX19/H3KhRo7T7Kmwty5Ytc2vNdfvwk8/tnS/r2W/3PCTXQzMeBApKAANAQXEzGQRiTwADQOxTyAIgAAEIQKAKBDAAVAEaj0AAAhCAQKwJYACIdfoIHgJ5IYABIC9YGbQ6BLIxAKjUvoTJN99803r06OEE7uAJaMWhU9U6jS/xVUK2TufLAKBnJKzrVHw2LSw+bwDQH7TPPfecdejQocKQqT5XlQBVLlCZfAnxOlEdbF5M1wl8xa9qAZkaAHyZd61dJ82D1whIwJcoLIE+eAq8Mgv1Uzl3cVZFBVVJ8E2fqTz8ddddlzAA+P4ScV966SXr2LFjhSF1Gv7mm2/e5PqGyvOmMgCccMIJdttttznx3zeVoJchIGhESGUAyGbPiLmPR9cOyKShnwVbqrnC9pffEzJeSED31R18X2820Sn7sD0VHDOYIy/Sq4qAqkosXrzYifgyW+gzCfMfffSRq0Sw9957u1P/MmSIm94LGV7Gjx9fIWRfYUBXPejagmAFAMXWuXPnRH8/r8ZNdW1BsndOLIJXSWTzbqbr26TVHtb9pMnpuvE5BCJNAANApNNDcBCIHAEMAJFLCQFBAAIQgEABCGAAKABkpoAABCAAgUgRwAAQqXQQDAQiQQADQCTSQBBBAtkYACRG6mS1yvHrRPNxxx3nKgEEm8rT6772PffcMyG0SvDW3ec62S/RWKfYVe48rEns1L3oOt2vJiFdp+mDQnM6MTfV516M9VcW/OY3v6kQhv9clQq8gJupAeD++++3YcOGOdFWnCo3/7k+U59k61d5dxkU/GnxVPn6+uuv3en/f/3rX84YIME52ML4hc2bygAQJlL7/sFrIVKJ8tnumXT7Mp0BQCfrtQ/efvttZ0IJ25dBDv6aiosuusiuuOKKtKX0vYDvc/npp586kd9fLzBjxoyEIcP3lZHhjDPOcNN6A4XeFV/Zwsejay8Uh94vGUHSrdWzCstTum+75cuX29///vd03bL+fOnHn9kbn29p27U/IOtneQACUSKAASBK2SAWCESfAAaA6OeICCEAAQhAIPcEMADknikjQgACEIBAtAlgAIh2fogOAsUggAGgGNSZMyWBdEKrHtYpcomXvqy/fybVwEcccYQro6/TzjoxLQF47NixCWFf5eo1TuPGjd0wuipAd8VLOA1ruTIA+JPoEl3DToJ784Bi0JUFLVq0yLgCQDoh1hsJfCWFsHWqNHy3bt3cvfR+/mC/yvkKXoeQLB8qo//Pf/7TlZxP1qpqAAiKzqmE6mz3TLp9mWounZKX4WTlypWbLPeAAw7YJO8qg6+KFtqLerZZs2ZpvzW8UWTnnXd24ylXqiwhw4WaTvf790XvT9AQoM+PP/54u+eee1LOo/dFBot8GgDSLrSKHeYtWGxT562u4tM8BoHoEMAAEJ1cEAkE4kAAA0AcskSMEIAABCCQawIYAHJNlPEgAAEIQCDqBDAARD1DxAeBwhPAAFB45syYhkA6oVUnpw899FB3Kt+XmPcn2bM9caxT2e+++64zAug6AJ10V+l6mQTOPvtsu/HGG+20005z9837e9VTXQGQrJx7qgoA+ovp/vvv78qxhxkAwioEZFoBwN8Bn4xLugoBSpUXezOtAODz88UXX4QaBjJ9AfJtAMh2z6Tbl8lE8ffee88ZHXT9wu23324HH3ywu7og2Z5Quf6RI0c6MV7ivT/Bn46bL72vfTx//nz3rEwyqtqgpmoA+kfXL6hCQ61atWzOnDm21VZbuc9VCUNVAILGlmRzZmoACFZjSBd/vj/HAJBvwoxfKAIYAApFmnkgUBoEMACURh5ZBQQgAAEIZEcAA0B2vOgNAQhAAALxJ4ABIP45ZAUQyDUBDAC5Jsp41SaQTmj15fv96WYJqxI8dc+9Tjk/+OCDm9zPni6oNWvW2CGHHGL6t05OS6DVyeyvvvrK/V7l933LtQFg9erVbq61a9eGlth/5plnnGCrE9p33HGHKwWfqQHA391+1FFHbcJFVRBGjx5t06ZNs1mzZiUVmr2wrIoJ/n55z0JjTJgwwZX698Kx768xJUZ37949Hf7Qz/NtAMh2z6Tbl8lE8VtvvdVOPfXUTa5hSGYAmDt3rh1++OGmqgy33Xab24uZNj+XjAYyAOiqAeVBYr+uyJAZ4aabbrJjjz3WzjrrrArXPmRyHYSPw69VJhwZDNq2bZsIMdV+yXQd+eiHASAfVBmzGAQwABSDOnNCIL4EMADEN3dEDgEIQAACVSeAAaDq7HgSAhCAAATiSQADQDzzRtQQyCcBDAD5pMvYVSKQTGjVaf2HHnrIRowYYXXq1HGnlzt16uTmkFAvQ4DuV5dQ3bdv38Tceu7FF1+0pk2b2u677246Ue9P9++www6unzcAaJwFCxY4wTRMlP/8889t8ODB9vLLL1c4KZ3qhL/GT/W5RHQfj9a+jkPuAAAgAElEQVQmQd6LvppPVxe8/vrrJiOATApqmRoAdApfJ86XLFniKhtIBPZNYv6RRx5pqlqQrsz81KlTnVngmGOOMQnFik9c9XNVT9i4cWMFHjJhSGRWHpSzevXqJeYVaxkTZNZQpYVkLRcGAF3joHkWLlyYqBbh58tmz+iZ6hoALrjggoTgrpzffffddvLJJ7vqD77yg9j07t3b/vvf/7p4d9ppp6zeoX/9619uvHbt2tny5cvdu3L11Ve7MRT/+eef78wkTz311CZmDvXXsz/++KPJhLDnnnsm5lZVAu2X9u3bm94ZbwDQe6Wf/f3vf0/Eqr2kNey44472wgsvJCpnZLWQPHTGAJAHqAxZFAIYAIqCnUkhEFsCGABimzoChwAEIACBahDAAFANeDwKAQhAAAKxJIABIJZpI2gI5JUABoC84mXwqhDwQqvEbi/QS8iWaCxBt0GDBu40u0TGYJMoLoFbYuVee+1l++67rzMGSLhcv369qXLA0KFDndgvUVxiqUr+N2zY0J5++mn78ssv7aKLLrIrrrjCDXvJJZfYVVdd5cY644wznIh//fXX29dff20ScIOl0qtjANBcK1ascOL+f/7zH9t2222tV69e9v333zuh/7vvvrPzzjvPCbmbbbaZiy1TA4D6Pvroo860IJF+n332sQ4dOtjSpUudKaJu3brOMCHzRKrmjQQ6Qd6mTRtXSl4nvyUaKw9PPvlkBR4SiDWnuKpCQ//+/V2peRk03njjDReH8tKoUaOk0+bCAKDBL7vsMrv88sutZcuWrhrBypUr3f7RlQ6Z7hmNU1UDwLJly6xHjx6mSg+qBNC5c2cn/ms/q+kzbwDwJ/j32GMP1y/YtGeHDBmSMk9BYV6VIoIVG2SC0FUEEvh33XVXl/+tt966wnh/+ctfnBlFTQYYGQmUexkGtOd9RYdgtYPNN9/cPvzwQ/cuqWktapUNJ1X5LsjlMxgAckmTsYpJAANAMekzNwTiRwADQPxyRsQQgAAEIFB9AhgAqs+QESAAAQhAIF4EMADEK19EC4FCEMAAUAjKzJEVAZUoHzNmTIVnatas6U4aqwy+TjXLBBDWVJJcYrmETxkB9FzXrl3dyWeVVdfJfjWdsB43bpw98sgjThhv1aqVnXPOOTZq1KjE6XsJ7zrhrnvRZSCQUUB3s8sQICOBRG9vQli1apV169bNnaZXyfXgiXfNl+5z9dEf0hL5VfZd86l16dLFLr30UifQS9D1TcK6TnIH71hPNYe4nHvuua6KgNarE/xagwwPEvQzaapGoLx4ZjJYTJ482cWtk/5BHhpP/KZPn+5ilMFBrVmzZjZs2DDHukWLFimnnTRpksuRxGfPOWzdfhDf/8Ybb7QzzzwzMbZMIDJwzJw5061dVQ/uueceq1+/vuuT6Z4Jiye4AF9tQKYIVZGQwcA3zSHxX5UjfF4vvvhiZyjRnvR7xs8RBkbVAsQzXZNpRWMrr5rPc/YVDxYtWuTyqNwF95TGlcivZ1StQIYBv1cOPfRQN6YqbugZv1Y9I5a6AuKvf/2re+f0nuod1pUclcdPF3s+P8cAkE+6jF1IAhgACkmbuSAQfwIYAOKfQ1YAAQhAAALZE8AAkD0znoAABCAAgXgTwAAQ7/wRPQTyQQADQD6oMiYEIAABCESKAAaASKWDYKpBAANANeDxKATKkAAGgDJMOkuGAAQgAAHDAMAmgAAEIACBciOAAaDcMs56IZCeAAaA9IzoAQEIQAACMSeAASDmCST8BIERh7ezvp22hwgEIACBjAhgAMgIE50gAAEIQKDECGAAKLGEshwIQAACEEhLAANAWkR0gEDZEcAAUHYpZ8EQgAAEyo8ABoDyy3mprnjiiH2tTYvflOryWBcEIJBjAhgAcgyU4SAAAQhAIBYEMADEIk0ECQEIQAACOSSAASCHMBkKAiVCAANAiSSSZUAAAhCAQHICGADYHaVAoFeHbe2M/r8rhaWwBghAoEAEMAAUCDTTQAACEIBApAhgAIhUOggGAhCAAAQKQAADQAEgMwUEYkYAA0DMEka4EIAABCCQPYEwA0DtzWq6gWpkONyvSfpl8nyyZzOdP/i8n8//LNv5M+lfealh82eILbRbdcerzvOVc5Etj0I8/+PPGxPcNqtVw7bfup712L25HdWtVXWw8ywEIFCGBDAAlGHSWTIEIAABCBgGADYBBCAAAQiUGwEMAOWWcdYLgfQEMACkZ0QPCEAAAhCIOYElS5bY8OHDrWvXrjZlypSYr4bwIQABCEAAApkRwACQGSd6QQACEIBAaRHAAFBa+WQ1EIAABCCQngAGgPSM6AGBciOAAaDcMs56IQABCJQhAQwAZZh0lgwBCEAAAoYBgE0AAQhAAALlSAADQDlmnTVDAAIQKG8CGADKO/+sHgJhBDAAsC8gAAEIQKDkCWAAKPkUs0AIQAACEAghgAGAbQEBCEAAAuVIAANAOWadNUMAAhAobwIYAMo7/6weAhgA2AMQgAAEIFCWBDAAlGXaWTQEIACBsieAAaDstwAAIAABCJQlAQwAZZl2Fg0BCECgrAlgACjr9LN4CIQSoAIAGwMCEIAABEqeAAaAkk8xC4QABCAAgRACGADYFhCAAAQgUI4EMACUY9ZZMwQgAIHyJoABoLzzz+ohEEYAAwD7AgIQgAAESp4ABoCSTzELhAAEIAABDADsAQhAAAIQgIAjgAGAjQABCEAAAuVGAANAuWWc9UIgPQEMAOkZ0QMCEIAABGJOAANAzBNI+BCAAAQgUCUCVACoEjYeggAEIACBmBPAABDzBBI+BCAAAQhkTQADQNbIeAACJU8AA0DJp5gFQgACEIAABgD2AAQgAAEIlCMBDADlmHXWDAEIQAACGADYAxCAAAQgUG4EMACUW8ZZLwTSE8AAkJ4RPSAAAQhAIOYEMADEPIGEDwEIQAACVSKAAaBK2HgIAhCAAARiTgADQMwTSPgQgAAEIJA1AQwAWSPjAQiUPAEMACWfYhYIAQhAAAIYANgDEIAABCBQjgQwAJRj1lkzBCAAAQhgAGAPQAACEIBAuRHAAFBuGWe9EEhPAANAekb0gAAEIACBmBPAABDzBBI+BCAAAQhUiQAGgCph4yEIQAACEIg5AQwAMU8g4UMAAhCAQNYEMABkjYwHIFDyBDAAlHyKWSAESovAzz//bKNHj7bp06fbc889Z/vvv39pLTCPq3nvvffswAMPtEGDBtktt9ySx5miN/S8BYvtmmkP2va/3d569+4dvQCJCAIpCLRotKV1+V1T26JOLThBAAIQyIoABoCscNEZAhCAAARKhAAGgBJJJMuAAAQgAIGMCWAAyBgVHSFQNgQwAJRNqlloLgg8/fTT1qdPH5s4caKNHTs2F0Myxv8j8Msvv9iaNWusQYMGtsUWWyTl8vLLL1uvXr3s+OOPt2nTplnt2rULyvCUU06xhx9+2BTHnnvuWdC5qzvZn//8Z5swYYI98MADNmTIkOoOF6vnZQCYOm91rGImWAgECdTfsraNGbiL7dtua8BAAAIQyJgABoCMUdERAhCAAARKiAAGgBJKJkuBAAQgAIGMCGAAyAgTnSBQVgQwAJRVuuO3WP2lTSe8Bw8e7E58F7v94x//sAEDBti1115r48ePL3Y4JTX/pEmTbNy4cc5g8eijj4aaAL777ju3Fz744AObO3eutWrVquAMZDx45JFH7KWXXrKOHTvmbP5TTz3Vbr31VnvqqaeSnlD3jCr3ycSU8NVXX9lhhx1mn3/+ub3yyiu23Xbbmd6vgw46yPbee2+bNWuW1atXb5P1rFq1yrp162atW7dO9NH6jznmGDvkkEPsscces/r161d4zlca2HbbbV2VhiZNmuSMU1UHwgBQVXI8FyUCDerWthln7We1N6sZpbCIBQIQiDABDAARTg6hQQACEIBA3ghgAMgbWgaGAAQgAIGIEsAAENHEEBYEikgAA0AR4TN1egJvvvmm9ejRw44++mi7++670z+Q5x7lZAAIE37ziffOO++0k046yUaMGOGE8Bo1amwy3QsvvGB9+/Z1J9hlxChGy5cBQOPec889Nnv2bOvfv3/o0vwJ/sp9Molp4cKFrvy/+E6ZMsXx9e/Xvvvua0888cQmQr6C+Oyzz6xLly7OAOD7fPPNN9avXz978cUX7d5777Vhw4Yl4tUVDTIzzJgxw26++Wb36yg0DABRyAIx5ILAOYN2s+7tm+ViKMaAAATKgAAGgDJIMkuEAAQgAIFNCGAAYFNAAAIQgEC5EcAAUG4ZZ70QSE8AA0B6RvQoIgEMAMWDHyb8Fi+a6MycidhelWjzbQC48MIL7U9/+pOrMHD44Ye7EKtqANCzqsCgcXbZZRd3yr9Zs/8Jkv6KBl2PoCszonD6X3FhAKjKruSZKBIY3rONDdqv8NVPosiCmCAAgfQEMACkZ0QPCEAAAhAoPQIYAEovp6wIAhCAAARSE8AAwA6BAAQqE8AAwJ6INAEMAMVLDwaAcPZxNACsXr3aDjjgALcgndrfeuv/3SFeHQPATz/9ZCNHjrS77rorcSWGv6JBJoNnnnnGXREQlYYBICqZII7qEsAAUF2CPA+B8iKAAaC88s1qIQABCEDgfwQwALATIAABCECg3AhgACi3jLNeCKQngAEgPSN6FJFAmAFgw4YNNnDgQBfV/fffb5MnT7abbrrJJD62b9/epk2b5sTO999/35Uf14nk2rVr2+mnn25XXXVVhXvOdUJZJeWffPJJd5+87qCXcKmm08033nijtWvXLkEg1RUA//3vf+3yyy93VxVIHG3YsKETSHXyukGDBokxdI/7ZZdd5oTYjz76yMaPH28ffvih63/RRRfZmWee6dZyySWX2F//+lc31v7772/Tp0+vEIsfUOs899xzXdwbN2403bs+YcIE073wW265Zei869atc/Pornb1UQznnXee+/X3339vgwYNcifFK7eePXsm7oGXQeCGG26wO+64w9avX+8YSxy/8sorbZtttqnw6K+//uryoHleffVV95nn7eNULvr06WMTJ060sWPHVnhea1R8zz77rOOhuQ499FC77rrrbNddd0309dcW6F57cQ4yVJl7XS3QoUOHjHb0559/bhdffHEin/75v/zlL/bII4/YSy+9ZB07dkyMpZwpR9dee62tXLnSatas6fbQ9ddfXyHGZJPnswKA9obYnn/++Xb11VcnQqiOAUCDaP/oWgHlQzwWL17sruvQP3o39fOoNAwAUckEcVSXAAaA6hLkeQiUFwEMAOWVb1YLAQhAAAL/I4ABgJ0AAQhAAALlRgADQLllnPVCID0BDADpGdGjiATCDAD+/nEJ7vXq1bMlS5Y4Q4AE2/nz57vTzRL7r7nmGmvZsqV17tzZ3V2uPwTHjBnjDAP+fnkv6J9wwgn28MMPW4sWLZx5YNGiRU7cbNu2rSt1LrFaLZkB4LXXXrPDDjvMCfAS43faaScnoOt+dInmjz76qG211VZuDN3jLqFfP5egvd9++znBfNasWU7cPuecc1zpdJkDdBe84tA/MjcES61rLI07ePBg23777Z15QeXWZUBQzLrrXWYIL8JWnlcl2vfYYw/7+9//XoGNxr399tudQUFCt8wLuu9d4+yzzz5uXOWld+/e9tVXXzlhWfOqv4wMOvX92GOPVbhPXqL52Wef7cZQrurWrevW+OWXXzpOGisZW401ZMgQx0a5kSHj9ddft3feeceNJwbipOarFjRq1Mi+/vpr93t9JkHe740XXnjBsUzVtLe0jn//+9+ur/aQ1rd8+XLbYost3KNBA4A4yDTxz3/+04YPH+6YLFu2zIn/MgLMmTPHOnXqlHLOfBkAZL4YPXq0y6nW3rVr10Qc1TUAaGyZLGSs0R6RyLBixQq3TzM1WhTq6wUDQKFIM0++CWAAyDdhxodAaRHAAFBa+WQ1EIAABCCQGQEMAJlxohcEIAABCJQOAQwApZNLVgKBXBHAAJArkoyTFwKpDAASZCXQS0CW4B4sSa5gJIjrznOJxBJje/ToYXXq1LFXXnnFtttuOxevF53160svvdSd1ld/jSUTgURT/Vwn9oP9dcpbp9nVdPL7yCOPdKaBoNArcVT9LrjgArvlllts1KhRrr+EeJ3QlzA8c+ZMJ+DLkPDQQw/Zsccea3pOQvvjjz/uhH3FMnToUPvb3/7mTAIDBgxw4+i0u05f//LLLxVMCp6DjAAyGPTq1WuTeWfMmOFO62tez0bx6JR+69atXf9UVwBI0F+6dKlbn69uIGPGUUcd5YR25UYn5tUkmquCgcwREoZ/97vfuZ8rbp1M1+/btGkTagDQ/7Q++OCDTSXsVaWhW7du7lkxkmHjuOOOc/OIuwwWPuZPPvnEzak+MlcEhepgPpNtWuVb1RyCJgpx1el5/VwGhqABYOrUqU5kV25lAPEGE+0Jxa88yajgzQNh8+bLAPDpp58mTCaek5+/ugYAjRM0S+j3MrdcccUVCQZ5+WKowqAYAKoAjUciSQADQCTTQlAQiCwBDACRTQ2BQQACEIBAHglgAMgjXIaGAAQgAIFIEsAAEMm0EBQEikoAA0BR8TN5OgKpDAA6BS5BWaezffNl5I844ggn/vrT7z///LM7Ra7Pg8JtsALAbbfdVqFkucbXiXOJzhLeVW0g7JS6j1FCvsrhe/FXMak6Qffu3U0l6R988EHbbLPNEgYAVSiQEcD39+XrdXJdJgWZG3xTOfVhw4Yl7lrXz2fPnu1O0wfNCL7/vHnzXIn8YMl3bzyoPK/EcY2tSgBBNqkMAMny5udQbP5Uvo9dRohg+fnKY4SxFTOZImTGmDJlSgW23nihU/fPP/+84+xjFmf9fIcddkhM4/N5zDHHuCoJyZqvMKH/YSBDxG677ZboKhOA8ixjhWfl+3/88ccVzCV6yF+n8NZbb7nPdtxxx6Tz5ssA4BmG7ZNcGAC0f1S1QlcuiLvPRbp3u9CfYwAoNHHmyxcBDAD5Isu4EChNAhgASjOvrAoCEIAABFITwADADoEABCAAgXIjgAGg3DLOeiGQngAGgPSM6FFEAqkMADpZrvvkVbbft7D+/jMJrJXvbk9Wdl7PeDFZv/bzhPVXiXqVf9dpdFUCCLZ169a5u+tVbl/XENSvXz9hAAiK5HrGC8lh6wqbV0K+KhZofH/a3s+tUvw6ia2YvNgdJs4H2dxzzz2JcvzB9asigI+98lZQzO+//77pxL2aqhaoqkFwbWeeeaYT7yuvt/JYYWvU+rROnZ5XdYHKzX9+3333uSoJqUwLfm+oBL43dIRtbT9Gs2bNnNCv6wSCrfI+0gn4Ll26uNyKeeVT/jfddJO7MiForgibNx8GAG98kRmisplBMeTCAKDrKVThYM2aNa7SggwWMn148022Xx8yr4hFrtsPP/5sdZrubJ2G/K+aBw0CcSWAASCumSNuCBSHAAaA4nBnVghAAAIQKC4BDADF5c/sEIAABCBQeAIYAArPnBkhEHUCGACinqEyjy8OBgAvrKdKlSoSPPDAA04cTibEZ2sA8IJxqnnHjh1rEydOdF0yMQAERfpUYvqGDRtszJgxpqsEwlpwnEyEbY0RZgBI96xfkz/dnokBQGaJZIYGxaH/UaDrA/bee+/QfpUNAH6Pfvvtt0lTITOBDAA777xz0j7p1poqh2HmFvX3FSi0ZpkzttxyywrzV9cAELxu4s477zT9o3XKaBNm2Mjk60y58dUjMumfTZ8mrfaw7idNzuYR+kIgcgQwAEQuJQQEgUgTwAAQ6fQQHAQgAAEI5IkABoA8gWVYCEAAAhCILAEMAJFNDYFBoGgEMAAUDT0TZ0IgCgYAlTVfsGCBNW/ePFSkDivPn2ptuTIA+NPv6U7W+1hyZQDQKe+zzz7bbrzxRjvttNPs0ksvdWzUwuY45ZRTnFEgXZxhBoB0z1auEJALA0C2FQA++ugj22+//Zy4n8pYkG6/e3a33HKLjRo1KrS7hP57773XVSbo1atXok8yA8DUqVNt9OjRlmxMv1ZVL3jxxRdt66233mRe/w7qlL8qMQQrHMydO9cOP/xw69Onj7tyY/78+e73HTt2dNdtNGnSJN2yN/l848aNpsoFuW7PLXzXbn5+jdWouVmuh2Y8CBSUAAaAguJmMgjEngAGgNinkAVAAAIQgEAVCGAAqAI0HoEABCAAgVgTwAAQ6/QRPATyQgADQF6wMmiuCBTKAKAy+jpFXqNGjUToEjMPOuggO/TQQxPCZ5hI7fsNHDjQdN+6DAOpWq4MAN54cMEFF9jVV1+dFnmuDACrV6+2Aw44wL766it3NcL222+fmDtsjltvvdVOPfVUSxdnGNtUz3733XfuygWVtvfl9XNhANC1Dcq5hH3ldpdddkmsTyfeBw8e7AR4P6fvr6sAXnnlFdtxxx3T5iKsgwwS2kPJSuivWrXKldr/+uuv3Zp1NYNvYQYAz+df//rXJv39c77qxMKFC02l91X5oHLzJgIZPS677P/K5yv/Oqm/aNGixLPio6sY/va3v9nNN9/s8h6VNm/BYps6b3VUwiEOCFSZAAaAKqPjQQiUJQEMAGWZdhYNAQhAoOwJYAAo+y0AAAhAAAJlRwADQNmlnAVDIC0BDABpEdGhmAQKZQDQGnXXvIwAtWrVMomnw4cPd8K/7q8/44wzHIYwkVpC6GGHHWZvv/22PfbYY9a3b98Esl9++cWdrG7atKntvvvu7ue5MgAsX77cCbY//vij6ST2nnvumZhXQqxE6vbt29sOO+yQcl59GFZ+XoJzt27dTGuQsL3ddtu5cbwBYO3atRUE788//9yJ4xKng6f9JUArzsaNG9szzzxjbdu2deNoXJ2Yb9eunRPZw9j6++V1InzOnDnWqVMn96yqENxxxx02YsQIx1unz1XePhcGAI2tU/PTpk2ziy66yK644gpnDNGeUMWByZMnW926dRMGAMUjYfzyyy93lRGU39q1aydyoTy98847zqyQqn3xxRd28MEHu7L9qpignHhDiuZWTPq5rl5QDEGzSpgBwL87AwYMcFUDkhlTVB1AlRyUI3HcZpttEmGq8oX46tkXXnjB7Sff/HMnn3yyqzDgx/fzbrXVVo7RTjvtVMyvkMTcGAAikQaCyAEBDAA5gMgQECgjAhgAyijZLBUCEIAABBIEMACwGSAAAQhAoNwIYAAot4yzXgikJ4ABID0jehSRQKEMABLnJTbrVLXKuUvw/vDDD61nz57OBCAxUy1MpPY/HzRokEl432uvvUx3rssYIBF+/fr1dt9997mT0Wq5MgBorL/85S9OdFbTqXyJ6RKSn3rqKSeSP//889a9e/eU8+rDMAOARHeZIFTVQMKvF38lQmsNV111lVurzBES3q+//np3Ol3zBg0A+r0+Gz9+vBPpdWpcZeR14nzlypWJvmFsg8/WrFnTrVGC8uuvv+5E9d/+9rf25JNPJswVuTAAiIc3HsjsoDXusccerqS98iujheb3FQDUX6f/JZQvXrzYmT169+7tBHHtow8++MC0NzKpDvHaa685M4n2TJs2bdx6dUrf76PK+9G/mmEGAG9KmDVrlskEkKxpTaeffrrdfvvtJsb9+vVzVzrI0PLGG2+4n8kYoDX4JjFBZgXFWdkYELwiIsysUKyvEwwAxSLPvLkmgAEg10QZDwKlTQADQGnnl9VBAAIQgEA4AQwA7AwIQAACECg3AhgAyi3jrBcC6QlgAEjPiB5FJKC/tOlksk6WT58+3UWyYcMGVypdJ6t1QtnfP6/Pwvr78HWfvIRMnVD3p+WDonOXLl2cECrxVye4//jHP7rT3w0aNEgQkAis+84nTpxoY8eOrUDm/fffdxUEJNZKVJVw2rVrVzv//PPdveiqLKA2adIkGzdunBPpJRT7lmpdyeaV2Kr1qLy+yrjr/nTFrhL2F198sTsx70+KJ5tX84uNhH3No1h9k7AtE4BEXq3nzDPPdGK+1qfS8KqaIBG4YcOGNnLkSCeWy+ggUT64Np32F3uxWLFihRtehgIxPvHEE50xIN0aZSDQlQNqmu+kk05y4wXvrfdVC2TkkPBdr169xFr83pDB45FHHqnwWdgWX7p0qeMivmricuONN7qqBRLXg/tIn+s/snQVw1133eVMGGqtWrVya1Qp/OA+SvVKibmqCTzwwANur4exqvx85b3tq1Lo38pd8B0Jm1v5kdFF+137X03sZAa45JJLbNddd63wmNap6gjBCgnBDsuWLbMePXq4fSIThIwpxW4YAIqdAebPFQEMALkiyTgQKA8CGADKI8+sEgIQgAAEKhLAAMCOgAAEIACBciOAAaDcMs56IZCeAAaA9IzoUcIEkp3oL+Els7QyIDB//nw76KCDbNSoUe4Ki+B1AWWw/NAlYgAo18yX3roxAJReTlkRBPJJAANAPukyNgQgAAEIRJUABoCoZoa4IAABCEAgXwQwAOSLLONCIL4EMADEN3dEngMCGAByAJEhIkdAlRpUoUHVKHr16hW5+IoREAaAYlBnznwQOOuIXe3APbbJx9CMCQEIlCABDAAlmFSWBAEIQAACaQlgAEiLiA4QgAAEIFBiBDAAlFhCWQ4EckAAA0AOIDJEfAlgAIhv7og8nMDatWud6F+nTh2bM2eObbXVVqAyMwwAbINSIFCrZg27c2x3a1C3dikshzVAAAIFIIABoACQmQICEIAABCJHAANA5FJCQBCAAAQgkGcCGADyDJjhIRBDAhgAYpg0Qs4dgWT3zuduBkaCAASiQAADQBSyQAzVJXB6/9/ZIR22re4wPA8BCJQRAQwAZZRslgoBCEAAAgkCGADYDBCAAAQgUG4EMACUW8ZZLwTSE8AAkJ4RPSAAAQhAIOYEvAGg3vefWKfOnWK+GsIvJwIbN5ptt3Vd67ZLU9t+63rltHTWCgEI5IAABoAcQGQICEAAAhCIHQEMALFLGQFDACxeaRkAACAASURBVAIQgEA1CWAAqCZAHodACRLAAFCCSWVJEIAABCBQkcCSJUts+PDh1rVrV5syZQp4IAABCEAAAmVBAANAWaSZRUIAAhCAQCUCGADYEhCAAAQgUG4EMACUW8ZZLwTSE8AAkJ4RPSAAAQhAIOYEMADEPIGEDwEIQAACVSKAAaBK2HgIAhCAAARiTgADQMwTSPgQgAAEIJA1AQwAWSPjAQiUPAEMACWfYhYIAQhAAAIYANgDEIAABCBQjgQwAJRj1lkzBCAAAQhgAGAPQAACEIBAuRHAAFBuGWe9EEhPAANAekb0gAAEIACBmBPAABDzBBI+BCAAAQhUiQAGgCph4yEIQAACEIg5AQwAMU8g4UMAAhCAQNYEMABkjYwHIFDyBDAAlHyKWSAEIAABCGAAYA9AAAIQgEA5EsAAUI5ZZ80QgAAEIIABgD0AAQhAAALlRgADQLllnPVCID0BDADpGdEDAhCAAARiTgADQMwTSPgQgAAEIFAlAhgAqoSNhyAAAQhAIOYEMADEPIGEDwEIQAACWRPAAJA1Mh6AQMkTwABQ8ilmgRCAAAQggAGAPQABCEAAAuVIAANAOWadNUMAAhCAAAYA9gAEIAABCJQbAQwA5ZZx1guB9AQwAKRnRA8IQAACEIg5AQwAMU8g4UMAAhCAQJUIYACoEjYeggAEIACBmBPAABDzBBI+BCAAAQhkTQADQNbIeAACJU8AA0DJp5gFQgACEIAABgD2AAQgAAEIlCMBDADlmHXWDAEIQAACGADYAxCAAAQgUG4EMACUW8ZZLwTSE8AAkJ4RPSAAAQhAIOYEMADEPIGEDwEIQAACVSKAAaBK2HgIAhCAAARiTgADQMwTSPgQgAAEIJA1AQwAWSPjAQiUPAEMACWfYhYIAQhAAAIYANgDEIAABCBQjgQwAJRj1lkzBCAAAQhgAGAPQAACEIBAuRHAAFBuGWe9EEhPAANAekb0gAAEIACBmBOYt2CxTZ23OrGK7bauG/MVEX6pE/h09be25ea1rFG9zW37reta992aW4/dmpf6slkfBCCQYwIYAHIMlOEgAAEIQCAWBDAAxCJNBAkBCEAAAjkkgAEghzAZCgIlQgADQIkkMq7LWLVqlXXr1s1at25ts2bNsnr16sVmKU8//bT16dPHJk6caGPHjs0o7vXr17t+DRs2dP/esGGDDRw40JYvX24LFiyw5s3/J+789NNPtm7dOmvUqJHVrl077diTJk2ycePG2VNPPWW9e/dO2z+bDvqL8/7772+DBw+26dOnZ/NoWffNNNepIH3zzTf2ww8/WOPGja1GjRqua7JcV54v1bj5fO/yOXZ1NlRlA0B1xuJZCBSLwFH7tbI/9GxTrOmZFwIQiCEBDAAxTBohQwACEIBAtQlgAKg2QgaAAAQgAIGYEcAAELOEES4ECkAAA0ABIJfqFL/++quNGjXKbr/9dmvfvr0999xz1qxZs6yW+9lnn1mXLl2cAeCJJ56w+vXrZ/V8MTv/4x//sAEDBti1115r48ePTxuKF9Il6M+fP9922WUXk8Dbr18/ZwB49dVXrUWLFm6cU045xWbMmGGjR4+2m266Ke3Yf/7zn23ChAk2e/Zs69+/f9r+2XR48803rUePHnb00Ufb3Xffnc2jZds3m1wng+SFdO2NZ5991nr16uW6huU6bL5U8PP53uVz7OpsKAwA1aHHs1EiMO2PXYwKFlHKCLFAINoEMABEOz9EBwEIQAAC+SGAASA/XBkVAhCAAASiSwADQHRzQ2QQKBYBDADFIl8C83766ae233772YoVK9zpZJ0+P/zww7NaWTHEwqqc3A9bVLYGgKVLl9pBBx1kW265pb388stO7E9mAJCh4Prrr3f/6GR/uoYBIB2hwn6eTa6TRbZmzRr3Pi1btsyZazp06OC6huU6bL5UK87ne5fPsauTRQwA1aHHs1EicFrfne2wjttFKSRigQAEIkwAA0CEk0NoEIAABCCQNwIYAPKGloEhAAEIQCCiBDAARDQxhAWBIhLAAFBE+HGf+sEHH7TjjjvOhg4davfff78df/zxdscddyRKlWeyvmKIhdkK98nWkYtxkhkAMmEX7IMBIFtihe8fpVzn873L59jVyRoGgOrQ49koERjes40N2q9VlEIiFghAIMIEMABEODmEBgEIQAACeSOAASBvaBkYAhCAAAQiSgADQEQTQ1gQKCIBDABFhB/nqX/++WcbPny4O8n+2GOP2YknnmhfffWV+73K+WfaiiEW5kK41/pyMU6UROFkOeMKgEx3c+p+Ucp1Pt+7fI5dnUxgAKgOPZ6NEgEMAFHKBrFAIPoEMABEP0dECAEIQAACuSeAASD3TBkRAhCAAASiTQADQLTzQ3QQKAYBDADFoF4Cc3700Ueu/P+BBx5o9957r1166aV2zTXX2AMPPGBDhgwJXeErr7xi55xzjrvrvmbNmu6e+zPPPNP69OnjTANPPPGE1a9f3z37yy+/2DPPPGNXXXWV66+2884729VXX21HHXVUosrAhg0bbODAge7zhx56yGbOnGlXXnmlffnll9a0aVO75JJLbNSoUVa7dm1bsmSJde/e3dauXbtJfBMnTrSxY8e6n0vAvOGGG1w1g/Xr17tnVd1A426zzTaJZ4MGgP79+9upp57qDBBaW79+/ezGG2+0HXbYIdHf3+mutc6aNcvq1auX9AqASZMmudL/ulahd+/eiTG0XsVx6623utjatGljU6ZMMf3l9vzzz7fZs2ebYvHtu+++s7/97W8uNx988IH7cZcuXdz6lL9g+/XXX52Z48ILL3R9dVWBriLQ3fOHHnqoHX300Xb33XeH5lYl6DXetttu68rVN2nSpEK/GTNmuHzfdNNNNnr06KRvQLbxirdi9HukVatWjpvmUvxqGnP69Ol27bXX2sqVK11+unbt6pjsv//+ib0U1k8l+HUNw6677loh5vfffz+Rb33QrFkzt5cVy2abbWbpcv3888/bo48+6mJQHsXtsssus5NOOslq1arl5vJ7e/ny5bZgwQJr3ry5+3lYtYew+XzA+XjvqjJ20qQX6AMMAAUCzTR5J4ABIO+ImQACJUUAA0BJpZPFQAACEIBAhgQwAGQIim4QgAAEIFAyBDAAlEwqWQgEckYAA0DOUJbXQBKgJXh7wX/+/PnufnuJ8boaQCJosEmYPvLII23jxo3Wt29fJ35LQK9Ro4Z9//33Toj1BoCffvrJiamao127dk5YXr16tftc7fHHH7cBAwa4X/tT1fq8RYsWTnyW+F6nTh0nsmssCabnnnuuE/6vu+46e/vtt23u3LnWsWNH23vvvd04I0aMsH333dfeeOMNJ7irmoGMCRKyX3zxRfvwww/tkEMOcQK5Nyl4A0Dnzp3t3XffdfMfcMABtmjRInvvvfesbdu2bh6J0mphJ6OTnQoPE3nVV+YHjdmyZUsnzL/11ltO/G/YsKGtW7euggFAa5AZQ0aKffbZx90hL6Fe61H/4L3y/z97bx53c7X+/19IKTJLKskQGRKJkCgUMjU6yZAiSYMiQ6MGdSofKjTTSfOoaBBJkTSo9OiQI1T6dkRFPIqSod/jtc5v7bZtj/e997738Fz/HPfe673WdT2v633LuV7rWrJPIggJNCR4UBz//PNPx1yF9G3btrmOD5EEAIrhWWedZbNnz7a5c+c62/zw37377ru2cOFCxz3cSNTee+65x6666qqAvQcccIDbX+IPL5wQs169ernPPTOfSxJn+MK69pb9b7/9tvNTsV+9erUr/kswMGfOHGvRooUzW7GV8EU5LtGFiv/yTfHVVRjKj2ixXrJkiTVq1MjlWqRc1XuRSG5EOnWfqvdOHBJZOxN+OyIAyIQoYEMyCCAASAZF1oBA/hBAAJA/scZTCEAAAhD4mwACALIBAhCAAATyjQACgHyLOP5CIDYBBACxGTEjhIBOSquYv2zZskDLfxWfdUr8+++/N504rlWrVuApFVc7depkKnw+//zzrtCqsX79elec1SluFc69AECnmfv06WPXXnutExWoGKqh71X47927tz355JPuc18kVVFbe2pO/fr13fyPP/7Y7SuxQfDVBNFa96uorCK5TouXLVvWreML7xI5aB8JBTT8OvqzOiDo5LyK5xIdDB482B577DH3uU52axRWACBhhXzv0KGDOz1erlw506l9FeUHDhzoxBXBHQD0D14VyKdMmRI4wa75OoV/5ZVXum4KYqyhU+YSYejUeXCxW10TVKRWx4f+/ftHFABoDW/fpZde6roS+Lj5zgtHH330Hl0eQl+sgtgrnyVkOOqoo9xyvnOEflZ3BG+Tck6dKnxXAP0HkXJFeazPxEidCbxYxNsuMUf79u1dwV/MS5UqZb47g36WICPciBbrcLnq96lQoUIgVwsrAEjle5fo2pnwSxQBQCZEARuSQQABQDIosgYE8ocAAoD8iTWeQgACEIDA3wQQAJANEIAABCCQbwQQAORbxPEXArEJIACIzYgZIQRU+FexWO3RVVT1p/1VAFdL8wcffNC13ffD3yGvZ3R63xdh9f2qVavcCX+1WA++AiDRoqrEBSoE6zS+Hyp29+3b110LENxKP5oAIFKww53I9+sMGDDAHn74YVf898N3RJCwwbf7L4wAQL6oPbyK/fJF7IP9HDNmjOtuEHoFQDh/fDyCW/rrOZ36Dy3e63m1q5e447zzzosqAPAiggMPPNCdiPct6323CIkCLrvssoTfp3D26qS9YisBg4QM4cbOnTtdBwTxlw+6/iHc8IX2b7/91olXDj300MA0371AnRa8sMULACQWUacKLxYIXjtWB4DQXPW2SlQQ3L1A4gtx1RUH6jChES4Xw+2XyvcuWWuHi4c6deiKhWSPT/69xmYt22Flq/4tTkr2HqwHgXQQQACQDsrsAYHcIYAAIHdiiScQgAAEIBA/AQQA8bNiJgQgAAEI5AYBBAC5EUe8gEAyCSAASCbNPFnLn5b27f+92x988IE7Ka1T+8GFfl8oD1esjdS6XGvqNLe+V8v+7du3uxb3o0aNsmOOOSYgFoh0Strb5IulOtGv+9k14hEAaF0VIb/77jv3jPyRkCC4wB5tHe+XnvXF28IIALyfK1eu3KvDgvYIVxT2DNSRQMVtta5XoVnXGVx//fV7FPT98+qsoO4LwSNcAT5cqocTKfgCulrtqwuDWt/HGvHYq8K7BAXRBA9q9S8BhtgFF9BD91fXipYtW7rW/eKiU/7BQx0TxMBfX6CrAdq2betyU9cFSHyhrhPBQoBEYh0pVwvbASCV711B144Ve30vIVD37t3jmZrwnEo1GlubC+9O+DkegEAmEUAAkEnRwBYIZD4BBACZHyMshAAEIACB5BNAAJB8pqwIAQhAAAKZTQABQGbHB+sgUBQEEAAUBfUs3tMXJXUaWm3VfZt8uaT28S+++KLpLvbgYq8/MR1chPcIIgkAdEJaxdV169btRSv4uoBkCwDkw7Bhw2zatGlho1RUAgBdi9C6dWtXwA9XzA4nAFBBXgV9dWPQtQ2hI7il/6BBg5zP4Qrq8QoAtP6bb75pp512mp1//vn26KOP2n/+8x938l4Fdt9CP1L6J2Kv1n/88cejCgDCiTDC7e3927ZtW8Q386CDDnICgHr16rk5uiZC3Qzeeust93OTJk2cv02bNnU/Z4IAIJXvXUHWjvfX3ieffOI6iSR7/Lhxi/1k1ax+hwuTvTTrQSCtBBAApBU3m0Eg6wkgAMj6EOIABCAAAQgUgAACgAJA4xEIQAACEMhqAggAsjp8GA+BlBBAAJASrLm7qD/l/+eff0Z1MtyJ+3g7AOikujoJ6KqARx55xN3Brvb6hSmqTpgwwYYPH+5sjnRyXwXoq666yu6991675JJLbOzYsYE29tGuAIgmbND1CDr9rnb4idgful9BOgCoOK2rAho3bmz/+te/7Oijj7YSJUq40+w6wR58BUAyOgCIrT91LyGFRCI6zT1kyBAnRAjtLBCaQInYG02w4NeNJZrw877++mt3DYWK+7GuoQi1WXuMHz/e7r77bqtYsaK7+qBhw4YJxdqv6WPgczXdHQASee9S2QEgVb895y3+wqbM+zlVy7MuBNJGAAFA2lCzEQRyggACgJwII05AAAIQgECCBBAAJAiM6RCAAAQgkPUEEABkfQhxAAJJJ4AAIOlIc3vBm266yW6++eaIBd1Fixa5KwCaNWtmc+bMsXLlypn/TPfIh54CX7VqlSu+NmjQIFB89XfG6253iQb8iFZAV7t+FZyPPPLIwHx/r/qMGTNs7ty51rFjR/ddJAGAL15v2bLFnbI/7LDDAmtFEwDoWgKJAIJbwIfzuTACgEi+yEAJF9SG/q677trjRLxvky/mZ555ZsCXcAKAp556yvr27WuXX365qeV98HjnnXdMsTvvvPNs+vTpMRPc54hOxKsjxGeffRb22oLQhRKx1+dIOFGJX9dfP6DYywd1Igg3dLWE/NNVAMqhWrUSuyM+HP9k5GphBQCpfO8SXTtm0qRhAgKANEBmi7QQQACQFsxsAoGcIYAAIGdCiSMQgAAEIJAAAQQACcBiKgQgAAEI5AQBBAA5EUacgEBSCSAASCrO3F4snkKpiuedOnWypUuXutPQrVq1Mp2S1ol+nbSeN2+enXjiiQ6U7qU/55xzTC2/g9v6hyvuqsiq4vPAgQPd8/6kti+SLliwwBX/33jjDatTp45bX9cIdOnSxRV0ZYtO4WvMnj3btakfMGCAa9vuC/deALBp06Y9CsHr16+3Xr16uWsNwl0BoDUlEBgxYoQ7Ya92+7q+QIV33VOvVvEahREA6PkpU6a4Ar2YqWCvrgi7du1yn6u7we7du8MKAIJP3+/YscMkrJCII/gKgGXLljmu6rqgVvee4ZIlS9xVD/o/j4PnR8t03yWievXqzucePXrYE088YeqGEG14AUAi9urUva4d8MIP8VBu1K1b1+rXrx9gpisDHnjgAeefhv6DSPERyzJlypgXLagDhGIptn5888039vnnn9sZZ5zhrmAYPHiwnX766e6eeuVOsABA+aecixZr5aq6BLzyyitRc7WwAoBUvneJrp0JvxkRAGRCFLAhGQQQACSDImtAIH8IIADIn1jjKQQgAAEI/E0AAQDZAAEIQAAC+UYAAUC+RRx/IRCbAAKA2IyY8f8T8Kd+e/bsac8++2zEgq4vpqqFvv6s8eCDD7q2+sWLF7du3bq5z1SobdSokaldvE7b+6L+6tWrXYt6FeTVPv744493xX+JBzT0XagAQIXqatWqmYq1wetr/vPPP++K2H5ojord//3vf61r166mu9/1/dChQ+3GG2+0cePGuTvdVbhXIVct3n/99VdX6A0nAJA9YlOzZk3XzUCnyNesWWMdOnRwRWZ1QdAorADgxx9/dNchqFV77dq1A3vJHxWdX3/99T3sk2BBXQ9KlSplI0eOdHwkFtA/hOVLcEE/+PoDFclV3FaRV8Vq+ffFF1+4Qn48HQCCRRny+5lnnrFzzz035nuUqL2Ky+jRo11RX/bKT+XIunXrAhwkSFFs3377bcdMQpONGzc6oYh4qNOD/len/5UL8rNKlSqOpwQLiuXKlSvdGj7nJfSYOHGiy5HmzZubck8CAf1Z4pJKlSrFjPV+++3nciRarhZWAJDK9y7RtWMGPw0TEACkATJbpIUAAoC0YGYTCOQMAQQAORNKHIEABCAAgQQIIABIABZTIQABCEAgJwggAMiJMOIEBJJKAAFAUnHm9mK+8BmroOtPgOv0vy/Uq8CsQrxOqqtAq6KtTnzrxLW/G37mzJlWunRpB1Et/VX8V1FYo2XLlnbDDTe4YrxO2fu5wUVSFX/vv/9+u++++0wn3XXKWu3sdSVBcHt+radCre6Rly3ly5d3VxqoAKzT+yqS33777bZ582b3nU58q9grO1VkV3HYr6FndKWA90fFeZ0el5jglltusbJlywaSwt9JL6GAt1/iBwkqVMRfvHhxoEuBCszi7U+U+0XUjWDYsGGutb5O/KvorPvn9Re8bAm2T8zV+l6cZZfEF507d3YxkE/iMnXq1IB9YiZeEkDIdxXCJYiQfergEDo/WrZ7wUeNGjVcEf3QQw+N+XIkaq9O+yunrrnmGlu7dq1bXzEX+wsuuGCP0/7yQ76Kt+IjIYWuD5AQxOeGGKo7wmOPPWYSW2jIfq2nXPSxDM0R5Wzv3r3t1ltvtYMPPtg9Fy3W+v7xxx93VzYoXyPlaiK5EW4/7ZOq964ga8dMgBRPQACQYsAsnzYCCADShpqNIJATBBAA5EQYcQICEIAABBIkgAAgQWBMhwAEIACBrCeAACDrQ4gDEEg6AQQASUfKgukkEOmUdDptYK+9Cagtv65ZUPFc1yCECjBgBoF0E0AAkG7i7JcqAv071rYzW9dI1fKsCwEI5BgBBAA5FlDcgQAEIACBuAggAIgLE5MgAAEIQCCHCCAAyKFg4goEkkQAAUCSQLJM0RBAAFA03KPtunPnTuvXr58999xzroOBug4wIFDUBBAAFHUE2D9ZBG447xhrVqdSspZjHQhAIMcJIADI8QDjHgQgAAEIhCWAAIDEgAAEIACBfCOAACDfIo6/EIhNAAFAbEbMyGACCAAyLzjLli1zrfXr1atnc+bMsXLlymWekViUdwQQAORdyHPS4drVDrQJFzXPSd9wCgIQSA0BBACp4cqqEIAABCCQ2QQQAGR2fLAOAhCAAASSTwABQPKZsiIEsp0AAoBsj2Ce2x/pnvQ8x1Kk7qvl/xVXXGG33nqrXX/99UVqC5tDwBNAAEAuZDuBo4+oYJd0rWeHVDog213BfghAII0EEACkETZbQQACEIBAxhBAAJAxocAQCEAAAhBIEwEEAGkCzTYQyCICCACyKFiYCgEIQAACBSPw3pJ/2zU33Wn1jzrKhlxyScEW4SkIFBGBquVL2WGVSxfR7mwLAQhkMwEEANkcPWyHAAQgAIGCEkAAUFByPAcBCEAAAtlKAAFAtkYOuyGQOgIIAFLHlpUhAAEIQCBDCKxYscL69etnrVq1MnWpYEAAAhCAAATygQACgHyIMj5CAAIQgEAoAQQA5AQEIAABCOQbAQQA+RZx/IVAbAIIAGIzYgYEIAABCGQ5AQQAWR5AzIcABCAAgQIRQABQIGw8BAEIQAACWU4AAUCWBxDzIQABCEAgYQIIABJGxgMQyHkCCAByPsQ4CAEIQAACCADIAQhAAAIQyEcCCADyMer4DAEIQAACCADIAQhAAAIQyDcCCADyLeL4C4HYBBAAxGbEDAhAAAIQyHICCACyPICYDwEIQAACBSKAAKBA2HgIAhCAAASynAACgCwPIOZDAAIQgEDCBBAAJIyMByCQ8wQQAOR8iHEQAhCAAAQQAJADEIAABCCQjwQQAORj1PEZAhCAAAQQAJADEIAABCCQbwQQAORbxPEXArEJIACIzYgZEIAABCCQ5QQQAGR5ADEfAhCAAAQKRAABQIGw8RAEIAABCGQ5AQQAWR5AzIcABCAAgYQJIABIGBkPQCDnCSAAyPkQ4yAEIAABCCAAIAcgAAEIQCAfCSAAyMeo4zMEIAABCCAAIAcgAAEIQCDfCCAAyLeI4y8EYhNAABCbETMgAAEIQCDLCSAAyPIAYj4EIAABCBSIAAKAAmHjIQhAAAIQyHICCACyPICYDwEIQAACCRNAAJAwMh6AQM4TQACQ8yHGQQhAAAIQQABADkAAAhCAQD4SQACQj1HHZwhAAAIQQABADkAAAhCAQL4RQACQbxHHXwjEJoAAIDYjZkAAAhCAQJYTQACQ5QHEfAhAAAIQKBABBAAFwsZDEIAABCCQ5QQQAGR5ADEfAhCAAAQSJoAAIGFkPACBnCeAACDnQ4yDEIAABCCAAIAcgAAEIACBfCSAACAfo47PEIAABCCAAIAcgAAEIACBfCOAACDfIo6/EIhNAAFAbEbMgAAEIACBLCeAACDLA4j5EIAABCBQIAIIAAqEjYcgAAEIQCDLCSAAyPIAYj4EIAABCCRMAAFAwsh4AAI5TwABQM6HGAchAAEIQOD9T5bZqOvHWYOGDezyyy4HSBIJ7FOimNWudqDtV7JEEldlKQhAAAIQSAYBBADJoMgaEIAABCCQbQQQAGRbxLAXAhCAAAQKSwABQGEJ8jwEco8AAoDciykeZRiBzZs3O4vKly+fdMt27dplGzdutLJly1qpUqWSvn6mLbhhwwZr3bq11axZ02bOnGmlS5dO2MTZs2fbaaedZhMmTLDhw4cn/DwPZCeBeYu/sCnzfs5O47PA6uLFitmZJ9Swvu1rZYG1mAgBCEAgfwggAMifWOMpBCAAAQj8TQABANkAAQhAAAL5RgABQL5FHH8hEJsAAoDYjJiRQQR+//13mzp1qiverl271ooXL26dO3e28ePHW4MGDTLI0v+Zon90nnjiiVayZElbtGiR1a9fP6k2Tpw40UaMGOEK2i+99FLOiwB++OEHa9mypRMAvPbaa1amTJmEeb766qvWo0cPu+OOO2z06NEJP88D2UkAAUB64tavQ20764Qa6dmMXSAAAQhAICYBBAAxETEBAhCAAARykAACgBwMKi5BAAIQgEBUAggASBAIQCCUAAIAciJrCKj437dvX5sxY4ZVqVLFunTpYjpdr0Jw5cqVbeHChVavXr2M8uerr76yk08+2fbff3977733rFq1akm171//+pddeOGFdtFFF9lDDz1kxYoVS+r64RYryhP0CABSHt6c3QABQHpCW6VcKXtkWOv0bMYuEIAABCAQkwACgJiImAABCEAAAjlIAAFADgYVlyAAAQhAICoBBAAkCAQgEEoAAQA5kTUE3nzzTXfSvU2bNqZT3OXKlXO2r1+/3q688kq77LLL3HeM1BIoyhP0CABSG9tcXh0BQPqi+6/hbaxCmX3TtyE7bTdR7wAAIABJREFUQQACEIBARAIIAEgOCEAAAhDIRwIIAPIx6vgMAQhAIL8JIADI7/jjPQTCEUAAQF5kDYE777zTxowZQ+v2Io4YAoAiDgDbF4gAAoACYSvQQ48Nb2PlEQAUiB0PQQACEEg2AQQAySbKehCAAAQgkA0EEABkQ5SwEQIQgAAEkkkAAUAyabIWBHKDAAKA3IhjXnjh77u/9NJLbfLkyTHb3evKgKlTpzrBwLp166x48eLWuXNnGz9+vDVo0GAPZlu3brVbb73VtdHXtQKhY8KECTZ8+HCL1v7e2/fGG2+46wk0NmzYYK1bt3Z31s+cOdNKly5t2qtnz57u+6eeesruvvtumzRpksnehg0b2n333Wft2rWzL7/80oYMGeKuDihZsqTJ73Hjxrk1/Ihmj54fOXKkqXPC7t277ZBDDnECikGDBrkrCfyQ3TfddJMtWLDAfvnlF7viiits+fLlbs7o0aNt1KhR7s8rVqxwHRY2bdoUkY++2LVrl7300kt2yy23uHU0DjroIBswYIBdd911VrZs2bjy9f3337err77aPvzwQxc72S3b1AVCPHX1Q5kyZQJrff/993bzzTfb9OnTbceOHVa+fHkbPHjwXnvGK2AIjtNzzz1nTz/9tMuRn376yV1BceONN9rFF1/sYhPK8t1337XFixc7dtu3b7dHH33Uzj//fDdNcdHnc+fOdXbq+VNPPdXuuuuuvfJS3ysn//nPf7ocDh0DBw50Oe7zTNdNXH/99da/f3+XN61atXLdMipVqhSIi+xeuXKlW6ply5YmYc2JJ564x/skliNGjLAXX3zR5Y5yTvZrbjjmzzzzjMtrxUl73n777XutGVfQUzgJAUAK4YYsjQAgfazZCQIQgEAsAggAYhHiewhAAAIQyEUCCAByMar4BAEIQAAC0QggACA/IACBUAIIAMiJrCGgYvJJJ51kP//8syv0qrgdXMgOdmTLli121lln2dtvv239+vVzRePVq1e74r+KlHPmzLEWLVq4R1RkVXH9kUcecXM7derkisvPPvusVa9e3f2sz9u2beuKqT169AjbhcB3KJg1a5Z1797drR2uZf1vv/1m3bp1MxVZVVhVYV2CAF1lsGjRIqtcubKzR0XUww8/3I4//nhnj/4SHzZsmBMMFCtWzK0fyR4V4Hv16mWHHXaYK+SqAKzC+FtvvWUXXXSRExn4wrXsVtG4Q4cOrih9zDHHWOPGje2VV17ZY08V/lWkXrp0qVunWbNmduyxxzo7tGbz5s0dSxXpH3zwQRcbcShVqpQTTqhwrnVff/11Z1e0IYZnnHGGKz537drVcZKv8vuPP/5wxeVgAcDHH3/s4qT5yos6deqYhBhPPPGE80s8/JUR8QoAfJyUb9WqVbP58+e7uO27775OzCFfxU77+XjoZ+WmCvryQXkne1U8Vw7NmDHDzj33XPesRB5169a1JUuW2Oeff+7iITt97vz1118uXyXa6Nixo1tDYoj777/fiSiUMxK0aD2fZ7JTcZLoQGINvQeKu+b7HD/llFPcWhs3bjQJW5SHzz//vHtfNH788Udr3769ffPNN04AIrGMbJRA5OWXX3YsND755BMndBGfJk2auPh/9dVXbp6G8lRXc2TKQACQvkggAEgfa3aCAAQgEIsAAoBYhPgeAhCAAARykQACgFyMKj5BAAIQgEA0AggAyA8IQCCUAAIAciJrCKggqmKmTj2r0Kuipk6Z62R48Kl4OTRlyhS7/PLL9yrQfvTRR664KSGBiq0qTn/wwQfuZxVoVbjeZ599XIG2T58+rtCtk9SNGjVynJIpAFCh9Mgjj3SFahWstadOrD/22GNuLxXudfJbhWGJFyRAUPFZJ+MPPfTQiPboNLj80Ul82V+jRg03168vhir0q6is4YULEkZMmzbNFYdV0PZ76nMx0Kn7WAxU4D777LPd/jo9XrFiRfeMuhsoHlp/7NixruNApKGitYr5KjoHF6YlkJCoQbaoeO4FAFpbYgHFNljYoXxR94drr73WxVWn9WPZH2yTFwAoTrVq1XL71a9f303xggPlXTCbYJbBtusZ/R/wyj0VzCWCUGcIDdmpueedd54rossHiRVUgJfQQbnhfdVcneC/7bbbXN5IAKDhBQDffffdXoIHfa8uEBIj6F0JFn98++23br7eA/kp8YnvKqE9xC7c8GzkuzojKC5eBKHOB160Ecwm3l80y5Yts4cffjje6XHP+38//GxrtlawWi3/J3RgpI4AAoDUsWVlCEAAAokSQACQKDHmQwACEIBALhBAAJALUcQHCEAAAhBIhAACgERoMRcC+UEAAUB+xDmnvFQLdbWTV4FYQ0IAFQx9EdIXJ1XcDC6Wa65OY+uk82effea+U2FXLdbVaj/45L7mhvs8mQIA2a9T5Trh74cvvp5++umuKOxP6e/cudOd9Nb3CxcudKfvNcLZIz90OlzFb53gDh7z5s1zp9OvueYaV0TW8EVrdRzQaXNfyFWxuW/fvq4TQKw9tY5slIhC7fKDi9N+fxV2fUFbAoQKFSqEzctPP/3UiR00VyfOg7s8rFq1yk444QR3Kt0Xxf18xV+t9r39WtxfW6DW+OroIHFHoh0AwsXJs1HxO/jKB89S+aRrKrSfH9q/d+/e7iR+6BUWXsSgjhXvvPOOO73vYyURSHAcw33uBQD6Dz3lVNOmTQP7ytYLL7zQ5VNwHP0EdWx44IEHAvv6HJRgQmKBEiVK7BUnL5oR19AYaT+JPfTsk08+6YQ0iQzF1XdBSOS5eOZWqtHY2lx4dzxTmVMIAggACgGPRyEAAQgkmQACgCQDZTkIQAACEMgKAggAsiJMGAkBCEAAAkkkgAAgiTBZCgI5QgABQI4EMt/cUJHx3//+t7sjXqfcdUrdn7hWS3Pdba67ytXaXqebg8ekSZNMRWNfDJ04caI7bZ9uAYBOeKulu2+pLht9MVun6HVSP3joZL5O1ccqxquQf91117l75nWiPHisWbPGMdFpc79+uKsL/DPa8/HHH9+jyB2pgP7LL784cYGK0fIrtM2//17x8eKLcHnr19fpcy9S8PPCXamgrgMSdcgndQIIHtpTHHStgRcMJCoACBcn7eG5BQstorFUTBQbdZ4488wz93Ldf++L5r4QHyrkiCYAUJeG4KsRtMmvv/7qTv9LgKErHEKFFyrgS8jg819XA6i1v4QPui5A3RokUgkWAjz11FNOHBKpS4D/PlwMY/2uWrduncvxZI9lX31n73xdwqrU+lsckew9WO9/BBAAkAkQgAAEMocAAoDMiQWWQAACEIBA+gggAEgfa3aCAAQgAIHMIIAAIDPigBUQyCQCCAAyKRrYkjABtblXUVOFRhUp1T7dt67ftm1bxPUOOuggV2SsV69e4AoA3WPvT2b7KwDUqj1Wwd1vEq74G65g7TsUpEoA4Iv20WAOHz7c3f+uEY8AIFgcEamA7n3VmqHCBn3m/VZhOdxJdG+vF2SE62AQjqe3P5q/6qjwzDPPODFIUQkAfFxChSah+eP99lcA6PoJf8reXwEwbtw4mzlzpvXo0cM9Ho6LXzf4eoBIjCSgUfcBXd2goesW1CXCX0dx+OGHu2sUdOWAOiyEEz8Er+0Z9+/ffy8hS8IveZIemLf4C5sy7+ckrcYy0QggACA/IAABCGQOAQQAmRMLLIEABCAAgfQRQACQPtbsBAEIQAACmUEAAUBmxAErIJBJBBAAZFI0sKVABPyJf51QVuFZ7dTVJl7F/dDT0OE22LRpkzshrTvk1cJe98+rm4AKtaGt3JN5BUCqBAD+JHmkQnMog2QJADZs2ODutddVAOEEALE6BHi7Eu0A4E+bhxMMhIt3sgUAElJIUKERjeWgQYNs2rRpe3Wa8DaGdgjYvn27XXDBBU64oJP4EhC8++67NnXqVPezOh+oy4VGNAGA5/7jjz+GjUu0l27Lli3uWgV1jdD1GW+++abbO5pIQ+vF6hBQoBe9kA8hACgkwAQeRwCQACymQgACEEgxAQQAKQbM8hCAAAQgkJEEEABkZFgwCgIQgAAEUkgAAUAK4bI0BLKUAAKALA0cZv9NIFQAoFPeakUfq9W8X0FFW3UQ0D3pOlX9008/Wfny5d1nl1122R530Pvi8cCBA10h1g+dzB4zZozrRhBceC+KDgCJtl9PlgBABWK14p87d27gPvngPFUL+hNPPHGPdvzh8njRokWmu+UVQ7XLD77CYdWqVU7c0aBBg4C4w8/v2bOnPfvss7bPPvtEfT0SFQB8+eWX7sqCI488MrCuRA7nnnuuK8LL344dO7rvorF86KGHnKAkXFt8iVZ0fcF7770X6I6gtc855xz7xz/+YUuXLrX//Oc/VrJkSRs6dKjdcsstVrZs2YA90QQA3lbl9jvvvGNt2rRJ+NeHOgFIjOBFFv4aAl1lEMpc78Lll19u99133x5dChLeNMkPIABIMtAoyyEASB9rdoIABCAQiwACgFiE+B4CEIAABHKRAAKAXIwqPkEAAhCAQDQCCADIDwhAIJQAAgByIisIbN261Z3OP/vss11B1N9HHnwFgAqyTzzxhCsA697ym2++2a666ipXlFXh1A+dvP/8888D98XrZLaK9ipqNm7cOCqPFStWuAKqBAJqmX7EEUeYCp7Tp083iQJ2795d5AIA3zr+zz//tLfeessV3P3Q1QYqWDds2NDZrpGoAMDfTT9gwAB3Olwt4f1Qm/hLLrnEOnTo4Ir35cqVc18pfuLz3HPP2QMPPOAK4ZGGOgmoFf3XX3/tYiLRgMa3337rCuKffPKJtWvXLiAA0Cl1dW1QkVxF865duwaWVn4sWLDAqlSpYkcffbT7PFEBgJ5X8f+NN96wOnXquDXmz59vXbp0sVq1arlT+VWrVo3Jcvny5c4vFeR1VUWLFi3cM8ofcdQVFLJd3Sf2339/d8p+9OjRzl75F8w5lF00AYDmqkjfu3dvt75iULp06cASGzdudJwloJDYQuICxU3iF/+eeQGA73agbgLt27c3vQ+yV8IPP5RfEjPUrFnTcdJ1G5kwEACkLwoIANLHmp0gAAEIxCKAACAWIb6HAAQgAIFcJIAAIBejik8QgAAEIBCNAAIA8gMCEAglgACAnMgKAjpdrgLmK6+84orvOh2u9ucqzq5Zs8YVaFXsrlGjhvNHp/9V7Pziiy9c8VfFWgkDdJJ75cqVrmDpTy7rZxU/9b9+SDBw8MEHu8Lr2LFj7bDDDnNfqXir080qdPt1tYf+cdm8eXP7+OOPi1wAIDvvueceJ37QULG8bt26pqKtitgqOAefBE9UAOAFBv/9738d423btjmel156qakYrz9LHOHjpKKyRAPqrKACvordvnV9pOTzQgLdTd+tWzc3Tdc5NGrUyIkJFI/g6x1UJNe+Ejg0adLExUK2qBi9efNme/LJJ61Pnz5unUQFAEuWLLFq1aqZ/A62RWuFFr+jsRT38ePHu6K+/FJcJCjQ+hKkVK9e3V5//fWAUGH9+vVO9KLivB96TrbIR3WbUCcEjVgCgN9++8169erl4iBxQffu3V2RX6IJCSqOO+44x6pChQrumgKJYmrXru1s1Pul90z7Lly4MCCCkMBDa0r0ouebNm1qX331lZt7wAEHODGG3p9MGQgA0hcJBADpY81OEIAABGIRQAAQixDfQwACEIBALhJAAJCLUcUnCEAAAhCIRgABAPkBAQiEEkAAQE5kDQG1SX/hhRdc4VOnqTV0ulgn0XV/enBLdH2nv/Ruu+020+llFb81JBBQC3WdQPfzfbH88MMPd63cdepZ96+rkLl27dq9Cp8qQOtOdLU4V8FZxeb/+7//s19//dUVVlXEleBAQ6fZW7du7U5DqwW7Tl7reQkOVFBevHhx4PS45usfqTrxrsJq8BUD+k5FWRWc1Sben+r3p/GD76HXXBWbNU/t5j/44ANXpJWoQcKJG264wZ0+9yfK/X3uEgd4u31S+HvrtU/nzp0DuaKf9d26detcoV8Fdn/yXnGS7WoXr+816tWr52KkLg3B3RgiJZ/sl6/Dhw93a6hofcUVVzhRgy/ke55+DbXqHzVqlCtkKy4qlrdq1cquueYaZ7s/zR6JWagtKpqr4K84qQh///33B2KuDgqTJk1yVxUEn8yPxjI4LhIBfPjhh25L8dP1E7KzcuXKATO8qEG+n3766bbffvuZOhp89NFHLv/33XffQIeEcHkW6o+Pi3JFee3fn759+9rVV1/t8lxDe4i9PhN7nzfyTUKS4CHmI0eOtDfffDOQY4qP3g8JCDJpIABIXzQQAKSPNTtBAAIQiEUAAUAsQnwPAQhAAAK5SAABQC5GFZ8gAAEIQCAaAQQA5AcEIBBKAAEAOZHXBH7++Wd3ylkdBnxLfw9ERegxY8Y4wYGuCFBxn5E/BIIFACrW+wJ5OggoH9XRQNcLqI3+8ccfv8e2viW/RBYSEzBiE0AAEJtRsmYgAEgWSdaBAAQgUHgCCAAKz5AVIAABCEAg+wggAMi+mGExBCAAAQgUjgACgMLx42kI5CIBBAC5GFV8ipuAb52u0/86AX/ggQcGnpUAQO3+dfJbp8rVHYCRPwSKUgDg9169erXrFOCvoPD0p0yZEriK4uKLL86foBTCUwQAhYCX4KPPjGln++9bIsGnmA4BCEAAAqkggAAgFVRZEwIQgAAEMp0AAoBMjxD2QQACEIBAsgkgAEg2UdaDQPYTQACQ/THEg0IQUKt4tSzX1QJt2rSx3r17u2sFdGXAM888Y4sWLbKLLrrItX6Pp3V9IUzh0QwjUJQCAIlPbrzxRhs3bpzpuoH+/ftbrVq1bMuWLfbaa6/ZK6+8Yh06dLCXXnrJypUrl2HkMtMcBADpiUujIyrYuP5N07MZu0AAAhCAQEwCCABiImICBCAAAQjkIAEEADkYVFyCAAQgAIGoBBAAkCAQgEAoAQQA5ETeE/B3o9977722Zs0ax0P3x6vwqnvQzznnHHcHPSO/CGzdutV69uxp33zzjS1evNiqVq2aVgC7du1yBX6JAJYvX267d+92+9euXdsGDx5sQ4YMsbJly6bVpmzeDAFAeqJ3a/+mdvQRFdKzGbtAAAIQgEBMAggAYiJiAgQgAAEI5CABBAA5GFRcggAEIACBqAQQAJAgEIBAKAEEAOQEBCAAAQjkPAEvANhn1zarVKlSzvubLgd/+2OHlS+9rx1VvZx1bX6Y1ar29zUq6bKBfSAAAQhAIDIBBABkBwQgAAEI5CMBBAD5GHV8hgAEIJDfBBAA5Hf88R4C4QggACAvIAABCEAg5wmsWLHC+vXrZ61atbLJkyfnvL84CAEIQAACEBABBADkAQQgAAEI5CMBBAD5GHV8hgAEIJDfBBAA5Hf88R4CCADIAQhAAAIQyEsCCADyMuw4DQEIQCDvCSAAyPsUAAAEIACBvCSAACAvw47TEIAABPKaAAKAvA4/zkMgLAE6AJAYEIAABCCQ8wQQAOR8iHEQAhCAAATCEEAAQFpAAAIQgEA+EkAAkI9Rx2cIQAAC+U0AAUB+xx/vIRCOAAIA8gICEIAABHKeAAKAnA8xDkIAAhCAAAIAcgACEIAABCDgCCAAIBEgAAEIQCDfCCAAyLeI4y8EYhNAABCbETMgAAEIQCDLCSAAyPIAYj4EIAABCBSIAB0ACoSNhyAAAQhAIMsJIADI8gBiPgQgAAEIJEwAAUDCyHgAAjlPAAFAzocYByEAAQhAAAEAOQABCEAAAvlIAAFAPkYdnyEAAQhAAAEAOQABCEAAAvlGAAFAvkUcfyEQmwACgNiMmAEBCEAAAllOAAFAlgcQ8yEAAQhAoEAEEAAUCBsPQQACEIBAlhNAAJDlAcR8CEAAAhBImAACgISR8QAEcp4AAoCcDzEOQgACEIAAAgByAAIQgAAE8pEAAoB8jDo+QwACEIAAAgByAAIQgAAE8o0AAoB8izj+QiA2AQQAsRkxAwIQgAAEspwAAoAsDyDmQwACEIBAgQggACgQNh6CAAQgAIEsJ4AAIMsDiPkQgAAEIJAwAQQACSPjAQjkPAEEADkfYhyEAAQgAAEEAOQABCAAAQjkIwEEAPkYdXyGAAQgAAEEAOQABCAAAQjkGwEEAPkWcfyFQGwCCABiM2IGBCAAAQhkOQEEAFkeQMyHAAQgAIECEUAAUCBsPAQBCEAAAllOAAFAlgcQ8yEAAQhAIGECCAASRsYDEMh5AggAcj7EOAgBCEAAAvMWf2F3Tnvdqlataq1btwZIEgmU3Ke41T20rLU7+uAkrspSEIAABCCQDAIIAJJBkTUgAAEIQCDbCCAAyLaIYS8EIAABCBSWAAKAwhLkeQjkHgEEALkXUzyCQF4RmD17tp122mk2YcIEGz58eIF837BhgysK16xZ02bOnGmlS5cu0DrpeGjixIk2YsQIe+ONN6xLly6BLTdv3uz+XL58+ZhmpNLfVK4d07EoEyQAmDLv58IswbMxCNQ5pKxd37uxlS+9L6wgAAEIQCBDCCAAyJBAYAYEIAABCKSVAAKAtOJmMwhAAAIQyAACCAAyIAiYAIEMI4AAIMMCgjkQKCiBv/76yz7++GO79dZbbe7cubZjxw4rXry4NWzY0AYPHmwXXHBBRhe2C+r3q6++aj169LA77rjDRo8eXaBlfvjhB2vZsqUTALz22mtWpkyZAq2TjofuvPNOGzNmjM2aNcu6d+/uttT/uXHiiSdayZIlbdGiRVa/fv2opqTS31SuXRi+CAAKQy/+Z09qfLBdeXqD+B9gJgQgAAEIpJQAAoCU4mVxCEAAAhDIUAIIADI0MJgFAQhAAAIpI4AAIGVoWRgCWUsAAUDWhg7DIfA3ARX7r7nmGncKXkX/du3aWZ06dWzLli1ODKDT4YUpkCfKOhmn8uPdEwGA2VdffWUnn3yy7b///vbee+9ZtWrVouJLZZE+lWvHmxPh5iEAKAy9+J/dp0Rxe/G6k+J/gJkQgAAEIJBSAggAUoqXxSEAAQhAIEMJIADI0MBgFgQgAAEIpIwAAoCUoWVhCGQtAQQAWRs6DIfA/wjo5P/48ePd6ffjjjvOXnjhBTviiCMCeHxngK1bt1r79u3Tgi0ZRfl4DU3GXplatA7HIFwHgHhZ+Xmp9DeVayfqZ/B8BACFoZfYs48Nb2Ply3ANQGLUmA0BCEAgNQQQAKSGK6tCAAIQgEBmE0AAkNnxwToIQAACEEg+AQQAyWfKihDIdgIIALI9gtif9wS++eYb1/79l19+sYULF1qzZs2KnEkyivLxOpGMvTK1aB2OAQKAeDNjz3kIAArGrSBPIQAoCDWegQAEIJAaAggAUsOVVSEAAQhAILMJIADI7PhgHQQgAAEIJJ8AAoDkM2VFCGQ7AQQA2R5B7M97Ag899JANGTLEBgwYYI8++qgVK1YsLiZffvmljRo1yl0RoCsEdH/8qaeeanfddZc1aPD3Hd7qHNCzZ0+35nPPPef2uP322921ArVr17bJkydb586d3b4rVqywNm3a2KZNm/ayQdcTDB8+3DZs2GCtW7d2Leuvv/5669+/v2tb36pVK1Mxv1KlSvb777/b1KlT3ZUGa9eudWvVqFHDRowYYYMGDXKt7v1IVADw/vvv29VXX20ffvihuy5B611xxRV22mmnWc2aNe21116zMmXKBNb//vvv7eabb7bp06c7TuXLl7fBgwfbddddZ2XLlo3JWh0Y5J86NGjPSL6sXLnSXdPw1FNPBfa5+OKL7YYbbrDSpUsH9gknAPBMZf/MmTP3mJ+Iv7t27bI333zTxo0bF7C1Xr16dtttt9mZZ565V24lsnZMUCmegAAgxYCDlkcAkD7W7AQBCEAgFgEEALEI8T0EIAABCOQiAQQAuRhVfIIABCAAgWgEEACQHxCAQCgBBADkBASymICKy3379rWnn37annzySevTp09c3syYMcPOPfdcV2hu166d1a1b15YsWWKff/65EwK89NJL1r17d7fWb7/9Zt26dTMVwlWIXrZsmftZxeLXX3/dFdFVND7llFNs48aNTkCwdOlSe+utt1w3gmOPPdatc9FFF1nz5s3Nn7bXPfUSCmzfvt2JBrZs2eKK7Pvss4+zTWtWqVLFunTpYn/88YcTB0gYoJ+ff/75QJE+EQHArFmz7IwzzrDdu3db165dnT96XuIF7aFOCsECgI8//tg6derk5o8cOdLq1Kljb7zxhj3xxBPWoUMHx6lcuXJRmd9zzz121VVXOa4SUhxwwAE2e/Zs++mnn9xa8sfHQ/ZIhFGqVKnAHIk7JLIQF41wAoBIHQwS8Ve5ICGEBCXKhxNOOMF+/vlnx0Pj5Zdfth49egR8TWTtuJIyxZMQAKQYcNDyCADSx5qdIAABCMQigAAgFiG+hwAEIACBXCSAACAXo4pPEIAABCAQjQACAPIDAhAIJYAAgJyAQBYT8MV5FaoXLFjgCuyxhv6P4Pbt27virgr4Oo2vITGBCuvnnXeeW2fOnDmuuO330Pq1atVyBeH69eu7ZyQ66NevnyvYqyjui9TRivK+WP3dd9+FLaL7AvfAgQNd4duf9pdY4Oyzz7Z33nnHnnnmGbenRrwCAAkMVMyX0EF+nnXWWe759evXW69evdwpfYkhvABAYgOJBT766CPHokWLFgFOOql/7bXX2oMPPmg6pR9p+OsZJCCYP3++HXXUUW6qP2mvn9VF4dJLL7Xq1avbsGHDAv6uW7fOxUn81TngsMMOc8/GKwBI1F91EZCARH6pO4PvJCEeKvz37t3bxVufJ7p2rJwM/l7CEYlakj3+3LHTSh10lB1/3q3JXpr1QgggACAlIAABCGQOAQQAmRMLLIEABCAAgfQRQACQPtbsBAEIQAACmUEAAUBmxAErIJBJBBAAZFI0sAUCCRLwxXkVtRcuXOhO3Mcazz77rCvmquisAnvwlQG+6P3222+7QrtO5gfvoSKo65J9AAAgAElEQVT28ccfH9hCXQFatmzpTsYHn5yPRwCg/yjRek2bNg2s5wvLaoevgnyjRo32cEddAdSqX+3o5YcEB/EKAD799FNr27atO+Wv0+zB1wisWrXKnXjX1QfeDz9f4oDQqxX8VQcqlHs7wnFXO38Vs1VUVxv9RMf5559vL7744h6xjVcAkKi/kWwL110gWWuH21P8ffeJRHnFml+pRmNrc+HdsabxfSEJIAAoJEAehwAEIJBEAggAkgiTpSAAAQhAIGsIIADImlBhKAQgAAEIJIkAAoAkgWQZCOQQAQQAORRMXMk/AgURAOju+ttvv921r1chPXT47/2VAn4PnWbXSXS17vfDF4dViF+8eLFVrVrVfRWPAED31QeLBvTc119/7QrxvtX+gQceuId5/nudhp87d65VqFAhbgGAtylcMT5ckVtt+dUlQB0R1AkgePzyyy82atQoO+aYY/byIXieWupLZKF2+fEUtTdv3uyuYVB3Bo1JkyaZiu3B4o54BQCJ+uvtVncC8dA1DrqeIZyvBV073jdU3SiSPXQFwH3zfjYrVizZS7NeCAEEAKQEBCAAgcwhgAAgc2KBJRCAAAQgkD4CCADSx5qdIAABCEAgMwggAMiMOGAFBDKJAAKATIoGtkAgQQK6t15Fat0lH6mgH7qkTpU//vjjEYvSvsCsNvejR48OdACIJgDQHsHigIIKAPzJcl1BECoO0B6+UB+8X7wdACZOnGgjRoww71cwl3ACAM8hWkhOP/10dx1BqVKlwk6Lxdo/pGsINFeihtBxwAEHFEgAkKi/2lcdGXSlg64fCB3B1yMUZO0EUzvp0yUAmCIBACPlBBAApBwxG0AAAhCImwACgLhRMRECEIAABHKIAAKAHAomrkAAAhCAQFwEEADEhYlJEMgrAggA8ircOJuLBPyJ/XAt/cP5O2jQIJs2bVpEAUBoh4B4OgBon2QIAPSPdLXoP/bYY8MKAMJ1CIhXAJDoqXXfvj+cYCDePIrFWuvo2gVdMyARx7hx42zo0KFWrlw5t0VhrgBI1N/ly5fbSSed5K5GeOSRR6x9+/ZWsmTJgOgiuGNDomvHyyuV8xAApJLunmsjAEgfa3aCAAQgEIsAAoBYhPgeAhCAAARykQACgFyMKj5BAAIQgEA0AggAyA8IQCCUAAIAcgICWU7ggw8+cIXbSpUquZPiap8fbTz00EM2ZMiQsPfSqxitdvfvvfde4NR5OgUAan2vk+abNm2y999/32rVqrWHK2+++aaddtpprjD+6KOPWrFixeK+AmDRokV28skn26mnnuq6JQSf2l+1apW7eqBBgwYB4YGf37NnT3v22WdN1xwkOqKx9mutWLHC2rRp4/aWCCD42oPCCAAS9dfbetttt7nc8CNcd4RE106UWyrmIwBIBdXwayIASB9rdoIABCAQiwACgFiE+B4CEIAABHKRAAKAXIwqPkEAAhCAQDQCCADIDwhAIJQAAgByAgJZTmDHjh02ePBge+yxx9zp+aefftoOO+ywgFe6T/3f//63rVmzxhX3/UnvnTt32pw5c6xFixZuruapqH7RRRdZ165d7fnnn3enwQsiAJg9e7Yr1A8YMCBQqPcGhSso++9kw1VXXWX33nuvs+O+++5zp9A11CZfLfeXLFliEgKccsop7vN4OwBs2LDBCSXURWDevHmOlca3335r55xzjn3yySdOfOCvHtiyZYt16tTJli5dajNmzHBM/Ni1a5ctWLDAqlSpYkcffXTEDFq2bJnbp2LFis7mI4880s3V89qnbt267mcJACR20BUAFSpUcJ9JGNCtWzfnt4QdzZo1c5/7qwlmzZpl3bt3d5+FY5qov+HECorH9OnTbeDAgc4PzybRtTPhFUMAkL4oIABIH2t2ggAEIBCLAAKAWIT4HgIQgAAEcpEAAoBcjCo+QQACEIBANAIIAMgPCEAglAACAHICAjlAQCfme/fu7QrIxYsXd4VsdQJQEfvdd9+1H3/80RVxp06d6gr948ePt9GjR+8xV4X1zz//3KpXr26vv/56oLBdEAHAN9984wrG//3vf13hfNu2bXbWWWeZrimIJgBQKNauXeuK+zqVf8ghh1jHjh3tjz/+cIV+dSgYNWqU6ZS6P5EfrwBAaz/44IN2ySWXOL9VXNdQUbtRo0a2detWJ5zwRW59p7Vlt0QWTZo0sebNmzum4rx582Z78sknrU+fPhEzKJi1xBQq2KvzgAQI69atc9cwdO7c2a3xwgsvOL916v+jjz5ytkqkoecKIgBI1N/Vq1db27ZtTV0Y1CHi+OOPd8V/2aqh74LZJMqyqF8zBADpiwACgPSxZicIQAACsQggAIhFiO8hAAEIQCAXCSAAyMWo4hMEIAABCEQjgACA/IAABEIJIAAgJyCQIwRUHFcR+a677nKn/DV0ev7YY4+1yy67zJ3+L126tPtchWm1+ZcI4MMPP3SflS9f3i688EK75pprrHLlygEqKoyrDb6K+osXL7aqVasGvtNJ8NatW1uJEiVMbeEPOuigwHfqAjBo0CBX6NbaKpZLDOCf0Z3yM2fODNgUHAb9B4uK/A8//LArtGu0bNnSxo4d607lq/W/H77bwIQJE2z48OFRoym/1dlA82SXiutXXHGF6zrgC/mhNn355ZdOdKCiv4QAEg+0atXKcVLxXr5HGzrtrz01X+IGjYYNG9rQoUPtggsucDbI3xtvvNHuv/9+t4eED2PGjHGf68S/YnXMMce4ZydOnGgjRoxw1wV06dLFfRaJaaL+ylcV/7WfZ37DDTc4wYj8DGaT6NpF/ZohAEhfBBAApI81O0EAAhCIRQABQCxCfA8BCEAAArlIAAFALkYVnyAAAQhAIBoBBADkBwQgEEoAAQA5AQEIQAACOU8AAUD6QowAIH2s2QkCEIBALAIIAGIR4nsIQAACEMhFAggAcjGq+AQBCEAAAggAyAEIQCARAggAEqHFXAhAAAIQyEoCCADSE7b9Spaw565pl57N2AUCEIAABGISQAAQExETIAABCEAgBwkgAMjBoOISBCAAAQhEJUAHABIEAhAIJYAAgJyAAAQgAIGcJ4AAID0hPvXYQ2xot6PSsxm7QAACEIBATAIIAGIiYgIEIAABCOQgAQQAORhUXIIABCAAAQQA5AAEIJAQAQQACeFiMgQgAAEIZCMBBACpj1rjmhXs2n80tlL7lkj9ZuwAAQhAAAJxEUAAEBcmJkEAAhCAQI4RQACQYwHFHQhAAAIQiEmADgAxETEBAnlHAAFA3oUchyEAAQjkHwEJAP75wAt26KGH2imnnBIA8JeZFQvB4T+L9l3wI/HMD14rnvl+/XBz43k+XttD90nUL83fZ5/iduQhZe24IyvlX2LhMQQgAIEMJ4AAIMMDhHkQgAAEIJASAggAUoKVRSEAAQhAIIMJIADI4OBgGgSKiAACgCICz7YQgAAEIJA+AitWrLB+/fpZq1atbPLkyenbmJ0gAAEIQAACRUgAAUARwmdrCEAAAhAoMgIIAIoMPRtDAAIQgEAREUAAUETg2RYCGUwAAUAGBwfTIAABCEAgOQQQACSHI6tAAAIQgEB2EUAAkF3xwloIQAACEEgOAQQAyeHIKhCAAAQgkD0EEABkT6ywFALpIoAAIF2k2QcCEIAABIqMAAKAIkPPxhCAAAQgUIQEEAAUIXy2hgAEIACBIiOAAKDI0LMxBCAAAQgUEQEEAEUEnm0hkMEEEABkcHAwDQIQgAAEkkMAAUByOLIKBCAAAQhkFwEEANkVL6yFAAQgAIHkEEAAkByOrAIBCEAAAtlDAAFA9sQKSyGQLgIIANJFmn0gAAEIQKDICCAAKDL0bAwBCEAAAkVIAAFAEcJnawhAAAIQKDICCACKDD0bQwACEIBAERFAAFBE4NkWAhlMAAFABgcH0yAAAQhAIDkEEAAkhyOrQAACEIBAdhFAAJBd8cJaCEAAAhBIDgEEAMnhyCoQgAAEIJA9BBAAZE+ssBQC6SKAACBdpNkHAhCAAASKjAACgCJDz8YQgAAEIFCEBBAAFCF8toYABCAAgSIjgACgyNCzMQQgAAEIFBEBBABFBJ5tIZDBBBAAZHBwMA0CEIAABJJDAAFAcjiyCgQgAAEIZBcBBADZFS+shQAEIACB5BBAAJAcjqwCAQhAAALZQwABQPbECkshkC4CCADSRZp9IAABCECgyAggACgy9GwMAQhAAAJFSAABQBHCZ2sIQAACECgyAggAigw9G0MAAhCAQBERQABQRODZFgIZTAABQAYHB9MgAAEIQCA5BBAAJIcjq0AAAhCAQHYRQACQXfHCWghAAAIQSA4BBADJ4cgqEIAABCCQPQQQAGRPrLAUAukigAAgXaTZBwIQgAAEiowAAoAiQ8/GEIAABCBQhAQQABQhfLaGAAQgAIEiI4AAoMjQszEEIAABCBQRAQQARQSebSGQwQQQAGRwcDANAsEEli5dau3bt7cOHTrY008/bfvuuy+AIACBOAnMW/yFTZn3s5t9wH77xPkU02IR2LZ9p5Urva/Vr17OurY4zI4+okKsR/geAhCAAATSSAABQBphsxUEIAABCGQMAQQAGRMKDIEABCAAgTQRQACQJtBsA4EsIoAAIIuCham5SeC3336z7du3W8WKFa1YsWJhndyxY4f16dPH3nrrLZszZ461aNEiZTAWLFhgQ4YMsf/85z+2//77u/1OPPHElO0XaeGJEyfaiBEj7I033rAuXboUaH/9o1+29+rVy6ZOnVqgNZJhR/DGmzdvdj+WL1++QPbwUMEIBAsACrYCT8VD4Preje24IyvHM5U5EIAABCCQBgIIANIAmS0gAAEIQCDjCCAAyLiQYBAEIAABCKSYAAKAFANmeQhkIQEEAFkUNBVlH3rooT0sLl68uDVs2NAGDx5sF1xwgZUuXTqLPMLUDRs2WOvWre2bb76xuXPnWseOHcNCUeH/tNNOs9tuu81GjhwZUShQWKKyQwXzH374wc444wzbuXOnXXbZZVatWjU76aST7JBDDrH58+dbpUqVCrtVzOfvvPNOGzNmjM2aNcu6d+8ec364CZ9++qm1bdvWzj77bJs+fXqB1kiGHX5jL0goWbKkLVq0yOrXr18gm3gocQIIABJnVpAnjqpezu64oFlBHuUZCEAAAhBIAQEEACmAypIQgAAEIJDxBBAAZHyIMBACEIAABJJMAAFAkoGyHARygAACgCwK4vnnn29PPPGE9ezZ06pUqeIs//rrr23hwoWmE+KVK1d2xdJWrVplkVeZZ2qyT3xH83Djxo3WuXNnW716tSusN23adK/pf/zxh/Xu3du2bt1qM2bMsDJlyqQM2uzZs53QYNSoUXbHHXcEhAb++oHDDz8cAUAh6H/11Vd28sknu84K7733nhNWxDvSmZfx2pRN8xAApC9aT49uyzUL6cPNThCAAASiEkAAQIJAAAIQgEA+EkAAkI9Rx2cIQAAC+U0AAUB+xx/vIRCOAAKALMoLCQBefPFFV/Bv1uzvE5a///67K9becsstTgTw7rvvuq4AjIIRSOaJ74JZUHRPed+ffPJJd+VAUY5kxCHTOgAUhmcyeBRm/2x/FgFA+iL42PA2Vr7MvunbkJ0gAAEIQCAiAQQAJAcEIAABCOQjAQQA+Rh1fIYABCCQ3wQQAOR3/PEeAuEIIADIoryIJACQC+oAcOmll9ojjzxi5557rusUsM8++2SRd5ljaj4XWjPJ92TYggAgc96rorYEAUD6IoAAIH2s2QkCEIBALAIIAGIR4nsIQAACEMhFAggAcjGq+AQBCEAAAtEIIAAgPyAAgVACCACyKCeiCQDkxqpVq+yEE06wEiVK2Pvvv2+1atUKePf999/bzTffbM8884xrJV+8eHF3VcDtt9/u7nwvVqzYHiT0F4bum3/44Ydt8+bNpjvLTz31VLvrrrusQYMGbg1dRaA74xcvXmxVq1YNPO/vta9Zs6bNnDnTSpcuHZivSU899ZTdfffdNmnSJFP3AnUruO+++6xdu3b25Zdf2pAhQ1x7dO0pUcO4cePcGsFj165d9tJLL9mNN95oK1eudF+1bNnSVDQO9sfbqe+fe+45e/TRR53P8ql27do2efJk14Jf/s+bN8/5+Ndff+2VFW+88YZ16dLFfa791HFBfkh4Ub58ebv44ovthhtu2MvOwnAUm6lTp9qECRNs7dq1bu8aNWrYiBEjbNCgQa6NvB9q3d+1a1d7/fXX3RzPUHHW3H/+859WsWLFiNnuC+Xbtm2L+kZ06NAhbExjsfWLKm5vvvmmi+mHH37oPq5Xr57LtTPPPHOPPExEAKCY6XqE6667zsVHbEaPHm0dO3Z0MT377LNt+vTpe/imXBs5cqSzZ/fu3XbIIYfYmDFj9mKbiB3B+avNDjroILviiiucLRLkhHs3NE/vp+KqDh+yRfmu9117i1M8eenzRbm5bt06944rt8ePH+/eWT+8DbqKQHEQs8cee8ztq3dHOXfkkUfaO++842xfvny5y/Hrr7/e/az3Mngk8j4U5a9bBADpo48AIH2s2QkCEIBALAIIAGIR4nsIQAACEMhFAggAcjGq+AQBCEAAAtEIIAAgPyAAgVACCACyKCdiCQB0V/xZZ51lKlYHF6w/+eQTV7z++eefrUmTJta8eXPTXeQLFixw3qsYf+WVVwZIqBipYvIXX3zhivOtW7cOzPcFYBVcu3Xr5gQAKlAG32X+ww8/uGK8BACvvfaau7P+t99+c/O1toqbK1ascAKC9evX26JFi9zVBSr2qzive+aPP/5496z+4ho2bJiz0YsUgrsdnHLKKa5QunHjRlco1/rPP/+846ARuu+yZcucHSpEq1iuIqkKwFpnzZo1du+99zpBgwri+uyII46wUqVKORskGFCRWR0W5IOKsvpOxfeffvrJFd0lKPCdFwrDccuWLW4f2ValShUXP8X31VdfdaIJ/Sw/xVZDn/fo0cPFTfaIvcQgug7iu+++cz5rfrBoIDj1v/32W8dYwpFg3/0cCSlUnJZoJFJMo7HVOoqbCsgPPfSQ1a1b19mnnNR6Gi+//LLzwY9ECu+K/dVXX+2K08qrP//8060rfyVq6Nev3x4CAIlHevXqZYcddpgrvFeqVMl9/9Zbb9lFF13kBCm+0B2vHSqUn3TSSS7+11xzjSv+i7/eB4lFFKtw78aPP/5o7du3d++ShAIq1i9ZssS9n2Ii+2PlpfJFOf/22287X0877TRbvXq1K/4rx+fMmWMtWrRwaL0NFSpUsF9//dXF4PTTT3dxlw/aX/k1ceJEO+aYY6xOnTpO9KH4PfDAAy7P/UjkfSjqX7UIANIXAQQA6WPNThCAAARiEUAAEIsQ30MAAhCAQC4SQACQi1HFJwhAAAIQiEYAAQD5AQEIhBJAAJBFORFLACBXNOfxxx+3Bx980J1K9wVwnah/+umnXdHTF9JV6FbBWMVsfa+iscZNN93kugXoNLROCKujgIYK2ir2q9CognBBBAAqaup0sQQKKiyqqDh48GB3AllDxVidVlfxVQXMtm3b2r777usK04ceeqibo6K4Cpw62R5cqFURWwIFFeW1j0QF3n/9rI4IKgrXr1/fraN77lUsDb0yIVrBVyKF6tWrO0GAL6brtLUKuNpLfFRULixHb8PAgQOdqMDvtWnTJneaXaez1c1Btmt4AYD+PHbsWHeqWwwljFAxV//4VTFaBfxoI5Lv0UQd8bLVyfM+ffrYtddeazp97vNQMVHhv3fv3i4m/vN4C+8qnOvkunIyuNAtkYly9Ouvv7b+/fsHBACyQ4V6iUBU8FfHBA2fixICzJ0713UP0IjXDhXMlb8SF6ibQbgRjqMEG8pndUEQm0gjmh1Tpkyxyy+/3Nmqrgae4UcffeRyU/7KLr0b3gYJQxQHCTvUHUIigu7du7vfBRINSHSgfNda+kw8ggUgsjOR96Gof9UiAEhfBBAApI81O0EAAhCIRQABQCxCfA8BCEAAArlIAAFALkYVnyAAAQhAIBoBBADkBwQgEEoAAUAW5UQiAgC1Addp4g8++MAV/1To02ni4BPgOsWvoqGK6Cq8qjj7yy+/uJPtKvaHXiMQjMoX1hPtAKCTzfPnz3cn/P3wBVCdQtYpdX/yeufOna7Are8XLlxozZo1c+35L7zwQjfPfxZsl06Y65SyCuRt2rQJCADC7Ssf1alAQgR/ql1rxVvwDd43NDaF4ahCbKdOnVwrexVeGzVqtEeWegGEiszPPvusO3HuBQADBgxw1zYEt2lXVwUJAmbNmuUKvNFGQQQAibANt3e4ongicZBfOvWvYrTEEsHXWSgPlM/nnXdeQADg5/t3JNgmfw2ETvCrIJ+IHV4AcM8997hOB6HXamitaAIACXb0LnrBTSirSLHx76IEMMFCGT3vu4J89tlngffZ26C8UccAdbnww/swatQod82F98Hns7oVhHb8CBfTeH5XRcpD2aeuIMke/1651uavKW6VazZJ9tKsF0IAAQApAQEIQCBzCCAAyJxYYAkEIAABCKSPAAKA9LFmJwhAAAIQyAwCCAAyIw5YAYFMIoAAIJOiEcOWeIpqvgOAP4Ws1uN9+/aNeLrYf6+Txyp46tS0CudHH330HkXxUNMKKgAIJxjw98+Hu6c91Ge1LNdpabWbv+uuu0xtzIOHRA7qdOCL3fHYqUKouiFUrVrVLRWPAGDz5s32+eefu/bpGpMmTXIt1L0ooTAcdWJd7fElTFCnhAMPPHAPH/336jSgk+pi4AUA4Yra3h+1yR8+fHjULCuIACCaCCSUrTbXyXsVeZcuXWrbt293ohMVnNVuviBCDG+zF7EEOxgut7wgQnvqOozgoWsgdNd9sGAgnnzQGr5jhXxTZwl10FC3iWAhQDgBgO/SICGFrp1QBw4JZEKFAJHs8EIWXTEg23XKP3iE5mYkwYWeiZRH0d4jPRfrfUjk16xyIJZQJZH1gudWqtHY2lx4d0Ef57k4CSAAiBMU0yAAAQikgQACgDRAZgsIQAACEMg4AggAMi4kGAQBCEAAAikmgAAgxYBZHgJZSAABQBYFLZYAwJ/21Yl538LcFw3DFYblui/4+RbpvmCqwmhwMTYUUzyFdV0pEHpffGEFAMHtyyOFTu3LdbJZnQ/isVPrBJ9qjlbwXb9+vbtmQXxDxwEHHBAQABSGY6xnPYNgu+MRAETKgWA/ki0ACGWr7g8qjuvahNDRrl27AgkAdBXEtGnTwnY4CCcA8CKZaK++hBISTGjEKwDQ3K+++souu+wyd7WARpMmTezRRx+1pk2bup8jFd+VV+o64K/COPzww901Hp07d455JYL3cdu2bRFdOuigg1xu1qtXL6INwb8PQnMl0nsU7/uQyK9ZiXvUxSPZ4/+t32jfbKtotVudneylWS+EAAIAUgICEIBA5hBAAJA5scASCEAAAhBIHwEEAOljzU4QgAAEIJAZBBAAZEYcsAICmUQAAUAmRSOGLbEEAP5k+H777RdoBe5bekcq/oZ2CNA/knSf+rHHHpuRAoBEW5EnUwDw+++/W69evdyp/HHjxtnQoUOtXLlyLmqhsSkMx1jPhusQkA0CgOXLlztRhq6heOSRR9zd9LqqoLBXACTaAUDXIagLQDxXIii2iQgA/Cu8YcMGGz9+vN19991WsWJFe/fdd61hw4ZRi+96Vtc/SDCgk/wS9Oi6B3UFiGaHzwcV96OJdrxtyeoAkMj7kAm/Zuct/sKmzPtfxw5GagkgAEgtX1aHAAQgkAgBBACJ0GIuBCAAAQjkCgEEALkSSfyAAAQgAIF4CSAAiJcU8yCQPwQQAGRRrKMJAP766y+78cYbXWE6+C50f6d58H3x3mU9c/nll7t7x2fOnGk9evRwLe11EnvTpk2BO8PDIfKFdd0trnvq1b7dj1WrVrkW9g0aNEh6B4CdO3faueee6+zV/e66riDaSKYAwLf1l1+hrflDY5Mox+DOCLGeVVFY1yBoTxWL1WI+GwQADz30kA0ZMmSv6ygKKwDwIhblstrdBw/lyKmnnrpHS//Qay9i/QooiABAa+r90jUAuqrCiw2iFd+D7VAngAsuuMCChTuR7PCiGF0F8P7771utWrWiupQsAUAi70Msxun4HgFAOij/bw8EAOljzU4QgAAEYhFAABCLEN9DAAIQgEAuEkAAkItRxScIQAACEIhGAAEA+QEBCIQSQACQRTkRSQCgk7j33nuv6WRz7dq1XfvxGjVqOM9+/PFHd9Jaxbrnn3/ezjrrrIDHamN/xhlnmFr1qzW72oQHiwJuvfVW15bc30WuAqPaiOsUvO52v+KKK2zy5MnuNLUKnSpEqyW4vpcoILile7RCfLg27d7IcD4/++yz1rt3b+vatas999xzVrp06YBPuk9dooeePXu6u9ALIgCI1DXBFzxVYBW7ChUquH31ebdu3Zzv4tOsWbO4OeqUt54NFgAoBldddZWL6UUXXeQEGjopr6E9Tj/9dNN98cGnw7NJAHDttdc6EYCGfJ0+fboNHDjQdZ4IPsEeb+FdLeP1rDoLiH+dOnXc2mKkfNf/8e2vuNDnYq35f/75p3tXgsUrO3bscLHVaf0jjjjCrROPHRKmDB482MVG99frXQgWAEgw0qVLl7AdAG655RbXSUJXB/h3zQsAdA2BriPQiNbN46abbrKbb77Z5Y3s9fni/f3888/du66RbAFAPO9DJvyaRQCQviggAEgfa3aCAAQgEIsAAoBYhPgeAhCAAARykQACgFyMKj5BAAIQgEA0AggAyA8IQCCUAAKALMoJFcOfeOIJV9yuUqWKs1ztv1X0VOFSxf8XX3zR3TsePF566SVXlN+9e7cdd9xx7j5y3VW+YMEC0731M2bMsE6dOgUeWbt2rWs7rpP8Wqt58+a2evVqNz+4SLt06VInLti8ebMr9letWtWdRK9cubKpIFq3bnW3X20AACAASURBVN2kdwCQkSrqy5/Zs2e7oq8Kriqgyp5PPvnE+egL9AURAHzwwQeuVb0KuGL93XffmYq08rVPnz72wgsvOD6Kx0cffeTuape/vgAtAYBGPBw1L1QAEPrsIYccYh07dnQt4cVXgo9Ro0a5IrqEGBrZIABQDrVt29Z1mVAngOOPP94V/yXY0NB3BREABAsmfD6oBb/yVWt+8cUXrruF9vLjnnvuccVyDeWuclViGRXqtV5wd4l4BABaZ8SIEa5I798ZCRBUeNf7o1ytVKlS2OL7tGnTbNCgQe79lS1r1qxxtlerVm0PQUOkvNS7K3GOBDHyVb8bJDZQbqgjwMqVK50QQsIZfZYsAYB+5yTyPhT1r1oEAOmLAAKA9LFmJwhAAAKxCCAAiEWI7yEAAQhAIBcJIADIxajiEwQgAAEIRCOAAID8gAAEQgkgAMiinFDRVG3Ug4dO+h577LHuNL5O+KoAGm58+eWXNnLkSHdqXEIAPafine4aV+ExdKigqPkSD6jQp1P2KlTrmgG1wPdDhUpdOaD73bW32rAPGzbMnbjWUKt+Pbt161ZXTNfp68WLFzuxgB/+znsV9adOnbqHKSqMqnNB6DUDKoJrrk5Iq9CuoQ4Gffv2tauvvtoVTzWi7asicevWrd2p60WLFrnnNVQAVlFfJ9UlblA3Bfmhk+L6i1QM7r//fsdFxXl1P9DnKhSH2hmLYzT7tKaK/A8//LCzQ6Nly5Y2duxYJ9jQKXM/VGDWtQDBJ8b9d/7kuDoKKE+iDT/Xn1j3cz0rdYuIJ6aR2CoPlcfi5P254YYbbPz48S4Ofm19F8mWcPYrFmr/ryswxEpFcMVJOScxx8knn7xHbinGskExVmHdvxO6LkD2tGjRIsA3XjuUk1OmTHEdMWSD8l6dKtRJ4+CDD3Zmh+O4a9cul+PK23Xr1rl3U3ZoXwkT/IiWl5rj80XdAyRm0FDuDh061DEvW7ZsRBti5VGkPE30fYiafCn+EgFAigEHLY8AIH2s2QkCEIBALAIIAGIR4nsIQAACEMhFAggAcjGq+AQBCEAAAtEIIAAgPyAAgVACCADICQhAAAIQyHkCCADSF+LHRrSx8qX3Td+G7AQBCEAAAhEJIAAgOSAAAQhAIB8JIADIx6jjMwQgAIH8JoAAIL/jj/cQCEcAAQB5AQEIQAACOU8AAUB6Qnxwhf3twctbpWczdoEABCAAgZgEEADERMQECEAAAhDIQQIIAHIwqLgEAQhAAAJRCSAAIEEgAIFQAggAyAkIQAACEMh5AggA0hPigZ2OtO7HV0/PZuwCAQhAAAIxCSAAiImICRCAAAQgkIMEEADkYFBxCQIQgAAEEACQAxCAQEIEEAAkhIvJEIAABCCQjQQQAKQ2amUPKGmntz7czmxdI7UbsToEIAABCCREAAFAQriYDAEIQAACOUIAAUCOBBI3IAABCEAgbgJ0AIgbFRMhkDcEEADkTahxFAIQgED+Evjos2V25chrrXHjY2z06FH5CyIFnu9TvLgdflDpFKzMkhCAAAQgUFgCCAAKS5DnIQABCEAgGwkgAMjGqGEzBCAAAQgUhgACgMLQ41kI5CYBBAC5GVe8ggAEIACBIAIrVqywfv36WatWrWzy5MmwgQAEIAABCOQFAQQAeRFmnIQABCAAgRACCABICQhAAAIQyDcCCADyLeL4C4HYBBAAxGbEDAhAAAIQyHICCACyPICYDwEIQAACBSKAAKBA2HgIAhCAAASynAACgCwPIOZDAAIQgEDCBBAAJIyMByCQ8wQQAOR8iHEQAhCAAAQQAJADEIAABCCQjwQQAORj1PEZAhCAAAQQAJADEIAABCCQbwQQAORbxPEXArEJIACIzYgZEIAABCCQ5QQQAGR5ADEfAhCAAAQKRAABQIGw8RAEIAABCGQ5AQQAWR5AzIcABCAAgYQJIABIGBkPQCDnCSAAyPkQ4yAEIAABCCAAIAcgAAEIQCAfCSAAyMeo4zMEIAABCCAAIAcgAAEIQCDfCCAAyLeI4y8EYhNAABCbETMgAAEIQCDLCSAAyPIAYj4EIAABCBSIAAKAAmHjIQhAAAIQyHICCACyPICYDwEIQAACCRNAAJAwMh6AQM4TQACQ8yHGQQhAAAIQQABADkAAAhCAQD4SQACQj1HHZwhAAAIQQABADkAAAhCAQL4RQACQbxHHXwjEJoAAIDYjZkAAAhCAQJYTQACQ5QHEfAhAAAIQKBABBAAFwsZDEIAABCCQ5QQQAGR5ADEfAhCAAAQSJoAAIGFkPACBnCeAACDnQ4yDEIAABCCAAIAcgAAEIACBfCSAACAfo47PEIAABCCAAIAcgAAEIACBfCOAACDfIo6/EIhNAAFAbEbMgAAEIACBLCeAACDLA4j5EIAABCBQIAIIAAqEjYcgAAEIQCDLCSAAyPIAYj4EIAABCCRMAAFAwsh4AAI5TwABQM6HGAchAAEIQGDRkn/bmLF3WP369e2SoZcAJIkESpYobrWrHWgH7LdPEldlKQhAAAIQSAYBBADJoMgaEIAABCCQbQQQAGRbxLAXAhCAAAQKSwABQGEJ8jwEco8AAoDciykepYDA0qVLrX379tahQwd7+umnbd99903BLiyZCQSIdSZEIfk2zFv8hU2Z93PyF2bFAIEzT6hh/TvUhggEIAABCGQQAQQAGRQMTIEABCAAgbQRQACQNtRsBAEIQAACGUIAAUCGBAIzIJBBBBAAZFAwctWUDRs2WOvWra1mzZo2c+ZMK126dMa4+ttvv9n27dutYsWKVqxYsbB27dixw/r06WNvvfWWzZkzx1q0aJEx9mNI/AQyLdYLFiywSy+91JYvX24lS5a0adOmWb9+/eJ3KENnbt261Xr27GnffPONLV682KpWrZoRliIASE8Y+ravZWe3OSI9m7ELBCAAAQjEJIAAICYiJkAAAhCAQA4SQACQg0HFJQhAAAIQiEoAAQAJAgEIhBJAAJAnOTFp0iQbNmxYRG+ffPJJV+ROxfjhhx+sZcuWTgDw2muvWZkyZVKxTcJremGCCpVz5861jh07hl1Dhf/TTjvNbrvtNhs5cmREoUDCBvBA2ghkWqyVcyeeeKL997//ta5du1qJEiXs5JNPtiuvvDJtTFK1kYQW3bp1cwKADz/80KpVq5aqrRJaFwFAQrgKPLly2f1s6pUnFPh5HoQABCAAgeQSQACQXJ6sBgEIQAAC2UEAAUB2xAkrIQABCEAgeQQQACSPJStBIFcIIADIlUjG8OPOO++0MWPG2CmnnGJHHLH36cyhQ4dakyZNUkIjUwUAGzdutM6dO9vq1att/vz51rRp0738/+OPP6x3796mU80zZszIGPFCSgKV5kUnTpxoI0aMsDfeeMO6dOmS0t0zLdazZ892opJRo0bZHXfckVOiEgQAKU3lrFj8X8PbWIUyXJOSFcHCSAhAIOcJIADI+RDjIAQgAAEIhCGAAIC0gAAEIACBfCOAACDfIo6/EIhNAAFAbEY5McMLAGbNmmXdu3dPq0+ZKgBIKwQ224tAUeZkUYfD+57KzhtF5SMCgKIinzn7Pja8jZVHAJA5AcESCEAgrwkgAMjr8OM8BCAAgbwlgAAgb0OP4xCAAATylgACgLwNPY5DICIBBAB5khxFWWxFAJAnSZagm0WZkwmamvTpuew7AoCkp0vWLYgAIOtChsEQgEAOE0AAkMPBxTUIQAACEIhIAAEAyQEBCEAAAvlGAAFAvkUcfyEQmwACgNiMcmJGPAXHd9991zp06GA9evSwZ555xkqVKrWH72rXrrbtal+u1vm///67vfDCC3b77bfbypUr3dyWLVva//3f/9kJJ/x9B3Q4AYBa6vfs2dPdE7548WKrWrVqYC9/X3vNmjVt5syZVrp06cB32kct05966inbsWOHlS9f3i6++GK74YYb9pinB/SX3m233WYPP/ywbd682UqWLGmnnnqq3XXXXdagQQPX1j+SDfJt6tSpNmHCBFu7dq3bv0aNGq5l/aBBg2z//fcP2CQeusf99ddfd3OGDBli7733nhUvXtzN/ec//2kVK1aMmEeJco+0kDiL/aOPPhrw9/zzz7dbb73VDj744D0e8/6J5bp165ytrVq1crHU3fTFihVz88PNU+zHjx/vGPrhY6Z77JUj4j558mT3fO3atU35d+aZZ7p1582b5+Lw119/7eVK8HUAuRjrTz/91Nq2bWvbtm3bw/datWoF3oOC5N6rr77qeF544YX2008/2bXXXutiEJybZcuWtauuusqWLFni3oVLL73Uxo0b52I/ZcoUF3u9Jw0bNrT77rvP2rVrt4eNu3btsjfffNM98+GHH7rv6tWr5/bxsdVnCABy4q+MQjmBAKBQ+HgYAhCAQFIJIABIKk4WgwAEIACBLCGAACBLAoWZEIAABCCQNAIIAJKGkoUgkDMEEADkTCijOxKPAODnn392Rb/169fbokWLrH79+oFF/Xcqmr///vtWpkwZO/fcc11B8LjjjrOmTZvaV199ZQsWLHBF+fnz57vPNMIJAKIVCSN1DJgxY4bbU4IAFZAlUFCBUwVPFd1VcN5nn33cnt9//70ryn/xxReuoNm6deuAfRI5SFiggmm3bt2cCEEFzWrVqrlnt2zZEvCtSpUq7n76P/74w1RkVXFWPz///POOgYY+l2hC+8keCRckgFBh/7vvvnN7aH6waCA4WolwP/TQQ8MG+pNPPnF2yXbdLV+pUiUXizVr1tgpp5xiYuftFftevXo5Ww8//HDr2LGjyYbXXnvNjjjiiEAhWmudddZZ9vbbb1u/fv3cuqtXr3bFfxWN58yZYy1atNgjxlpPrJYvX+6umlC+SBih+WKg9WTTvffe6/ZRQVz2aV/Fc9iwYU4wkKux/vbbb+3uu+9271Cw74qrxCUqsvv3KpHc+8c//mEvvfSSE+Ao9o0bN7Zbbrllr9zUO92sWTN75ZVXnECmf//+7n2XKEN5umnTJvfuV65c2eWv3h0NiW2uuOIKe+ihh6xu3bouv33O6PuXX37ZvQMaCADy5C+VKG4iACAHIAABCGQOAQQAmRMLLIEABCAAgfQRQACQPtbsBAEIQAACmUEAAUBmxAErIJBJBBAAZFI0UmiLFwD4YmvwVir8+eLddddd504CP/jgg+5kvR/+1LZOlOuEuQrrOk2sk8P+JLgK6pMmTbIrr7zSnQrWKWSNZAkAdGK5evXqrkjsi+k6vd6+fXtXdFQR/7DDDnN73nTTTXbzzTfbmDFj3InlEiVKuM8lDNA8FaJVnA4nAPCsBg4c6EQFfi8VR88++2x75513XIcEFWo1vABAfx47dqyJoU5Yb9y40RXl9Q9PFVN1wj7S8PZqv8suuywid38yP3Sde+65xwkcdKJfJ701xEQns1XQlRigefPm7vNnn33Wevfu7Rg88cQTAf/0HwkSAZxxxhnuM8X28ssvd6f3R44cGegK8NFHHznmJ510kis6q3DvYyzBgzoIqNjvuw5ojgQH2l+igXLlyjk7oolScjnW0XwvTO6Fxik0N/Vejxo1yr0LPobqRKB3atasWdakSRMnirnxxhvdO6NcGj16tIuVOjz06dPHvdPq8uDzUPmi3x3KpyeffNJ9jgAghb/Is2RpBABZEijMhAAE8oIAAoC8CDNOQgACEIBACAEEAKQEBCAAAQjkGwEEAPkWcfyFQGwCCABiM8qJGb6wGM4ZFXlVuNf44IMPXGFXp8J9cVef6/SvCsJq0a4W8JGGb3GuQvn06dPdtGQJACLtKVHCiy++aAsXLnSnm3/55RfXIUDFfp20Vnv1cCNcoVKn3jt16uSuNFAb/0aNGu3xqDoe6CS8CusqpKvjgBcADBgwwF03oOK/Hyq6ShCgAqtOxEcanruKqzpN7UUH8XKPtG5okX3nzp1OuKAOCBIytGnTJiobnVgXw+DOAzrhL/HAZ599FuDrYywe6higE/1+/Prrr46Z/gEupsccc4z7Kp6uFKHG5UKsI/lemNwL7fLguUXKTX/9hYQhc+fOdUV9PyQY0c/nnXde4B2OlF+Jvtvx/DLV7xCJD5I9NmzcYj/uPtiOaj8g2UuzXggBBACkBAQgAIHMIYAAIHNigSUQgAAEIJA+AggA0seanSAAAQhAIDMIIADIjDhgBQQyiQACgEyKRgptibfY6ouQq1atClwD4FvU7969251kr1q1asBStQZXkVgt31VcVnv366+/fo/iYaJFwkhXAPhNdU/5559/7lqQa0i8oKKhFwCsWLHCFbaPPvpod6Ldt74PxRtOAPD111+79uZ16tRxYocDDzxwj8f89+o0oMJphQoVAgKA4BPT/iHPfcKECTZ8+PCIEfa2+CK5hAfRuEdaSOt8+eWX7uoBDYkJnn766YAAwa/pOyb4aw9C15N4Qu3kxU7x1Cn/4BHKPFbMVLh//PHH9xBCxJOTuRhrcQzne7JzT/t4AUC43AwVU/j4hhPx+O90RYFivXTpUtu+fbsT26irgEQd/l0rbAcArRNNLFOYX5OVajS2NhfeXZgleDYOAggA4oDEFAhAAAJpIoAAIE2g2QYCEIAABDKKAAKAjAoHxkAAAhCAQBoIIABIA2S2gECWEUAAkGUBK6i58RRb/dq+Hb2/BsC3/1dret8pQK3C1fJb1wT8/vvve5mlu8WT3QFAd5WraKnCe+g44IADAgIAX8BUy/lEBQCxnvWFbu2vqwRUQI9WZPXcwxVgQ33wLff93HDcI8VfJ7p1NcK0adPCTvEdCMLZH+4Bz0Et4iONgw46yDGvV69e2C4Pwc8lKgDI9ViHex+TnXvin0wBwPz5861fv36mazdCR7t27ZImANDVGcuWLSvor7qIz326/Gt7ddlOK3dw7aSvzYJ7EkAAQEZAAAIQyBwCCAAyJxZYAgEIQAAC6SOAACB9rNkJAhCAAAQygwACgMyIA1ZAIJMIIADIpGik0JZEBAC+EOnveNcJ3wceeGCPlvFvvfWWuwqgcePG9q9//cudttfd4qm6AkAiA90jr1P5up986NChgbvkQ08y6x96uof+2GOPTVgAEOvZcKe0kyUACO1coPvWQ7mHSxGJMa666iq799577ZJLLrGxY8cGujSExl13ubdu3dp1a/AChnBrej9V3I8movDPxtsBQPHr0qWLeyxSTuZDrMP5nuzcE+NkCQDU4UO/D3Q1xSOPPGLt27d3V10k2t0jhb/iYi49b/EXNmXe/7qGMFJLAAFAavmyOgQgAIFECCAASIQWcyEAAQhAIFcIIADIlUjiBwQgAAEIxEsAAUC8pJgHgfwhgAAgT2KdiABABdgzzjjDlixZ4lrIq6isE/a+5b2Q6W76yZMn20svvWRnnnlmgGKiAgDdIx98L7wW0vUDasPfoEGDQPHZF8f1WWhr/lABgG9zv2nTpsAd9eHC/P+1dyfAlk1334AXmiJoY2tTpTUJQftIpNHGmImZmNIIMRMUbWhBC8qQCN3mIYgp5khJDC3aFPOQEKKVMoUEMSXmIYKv/uv79q1zr3vv2eeinX32s6tS75t71z5nrWftm9V7r99eq7elypudO3HixLyffXzneeedl6aaaqovbAWAmJSPN6yvvvrqdMUVV6QIAPR0760dRZ1j+4aY1I/tCYqjZ79/8MEHabPNNst9eeutt+atEno7Ymn3tdZaK8VWAHfddVdacMEF+/1LKSaC55hjjhThkPi/xVF8VoQKYn/5RRddNP+qr2uyDn3dW9u/6GsvjL+oAMBZZ52Vdtttt3T00Ufn67I4BABqMoC02EwBgBbBFCdAgMCXKCAA8CXi+mgCBAgQaFsBAYC27RoVI0CAAIEvSUAA4EuC9bEEKiwgAFDhzmul6q0EAOJzi+Xo11tvvTzhPm7cuBRbAxRHEQCIbQBGjx6df/zRRx/lCcIjjjgiNdsCIMoXn3HMMceksWPH5sn0WPo93vSPUEDjsuLFpHBMRDcGEeLn66+/fj4vlqNfeumlU7wRv9dee6XTTjstHXXUUenggw/OqxPEERPaUS6+IybD49xnn3226234xrfpd9555/wZ8aZzHPEdG2+8cQ5GRBBgzTXXzD//olYAiM+67LLL0tZbb51XVnj00Uc/495bn/c1cdxoWWwB0Ni3EWKIFQbire444h8JEejYfPPN00wzzZT7O/oyVheI66dwiLJh9vDDD+egSBzFRPDzzz+fVl111XTVVVel2WefPfdFbAWxww47pLXXXjsHSorvO/HEE9OYMWNSz+0R6tDXvf09ftHXXrNrs2dwpri2egvxFAGAmPyPv/E4ir7dcccd84obxUoRvQVrWvnfqi+rrBUAvizZz36uAMCUs/ZNBAgQaCYgANBMyO8JECBAoBMFBAA6sVe1iQABAgT6ExAAcH0QINBTQACgJtdEMeEYk9YLLLDAZ1q9zTbbpJVXXrnr57EHd0zqvfHGG2m66aZLt912Wxo1alTX72OCfo011kjTTz99OuCAA9I888yTQwNxkxUTg2UCAA899FBeSjy+Iyb7hw4dmifT55xzzrxE/cILL9w1qRjhgggaXHnllXniPSYv77vvvnTmmWfmsjGpXAQAopLPPfdcLherCSy11FJp5MiR6amnnkq3335712RllOsZAOh57rzzzpvbGWGBqFusjhBbIsQk6KBBg7LHFxkAeOGFF/LqB1H/3tx7u1zDOwIasTVCtPUnP/lJnpA//vjj09tvv537ozEAECsFxCoAN998c1pooYWyfey7HkGP6Mdia4AIS0QA5JFHHklDhgzJS/dHm2NFgCeeeCJ/RgQW4mdFACD66eOPP87fu8EGG6TYciDMZ5111nTjjTemZZZZpqsJ99xzT15WPuq30UYbpQgPHHnkkfma6PS+7iuQ03jdft5rr9m12UoAIP524n8fImwSKwEsu+yyOdgxadKk3J/xOwGAmgwmJZopAFACSRECBAhMIQEBgCkE7WsIECBAoK0EBADaqjtUhgABAgSmgIAAwBRA9hUEKiYgAFCxDhtodU8++eS0zz779Hn6CSeckPbbb7+u38eEdyxHH29yx0R6LEsfb4UXR0zaxhLy8RZ/7A8+9dRTp3XWWSd/xi677JLfAj/nnHNy8WLf+eHDh6drrrkmzTjjjF2fE5PDe+65Z/6MmMSPN/ejnhEgiKOxfAxiMdF9+umn59UGYoI0Vg6In8eEas+tBGICO8IJ8VZ7lI/vjQn/+IzYSuDdd9/NE8/xNvvdd9+dAwjFEZ8Zk/xnn312DijEsdxyy6XDDz88v8keqxUUxw033JC3BehpGL8v3nI/6aSTslWzo/Et8MYVEJqdF8GECGDEagpR35hwj36IQEBMpl933XV5Ar+xfeEQfRQO8XZ/TLzHG94R/CjaVzicf/756ZVXXsmnDxs2LO2xxx55Injw4MH5Z41Lwcce8Yceemi+dj755JP8eRHUCPPGI9oaP4/vjDrH50Z/L7nkkrlPO7mvi+siQheN/RI+X9S1F5/V37W500475a0mev7dxIOS6LNYJaP4G47Pmjx5cu7zKF/8PRx22GE5aBIrbBR/q/39XTW7jr/M31sB4MvU7f7ZAgBTzto3ESBAoJmAAEAzIb8nQIAAgU4UEADoxF7VJgIECBDoT0AAwPVBgEBPAQEA1wSBNhMotl845ZRT8tv8VTh62wu+CvVWx/oICABMub6+bOwqafrp/t+2Kw4CBAgQ+GoFBAC+Wn/fToAAAQJfjYAAwFfj7lsJECBA4KsTEAD46ux9M4F2FRAAaNeeUa9aCsTy/LHCQCyxH29ajxgxohIOAgCV6KZaV1IAYMp0//8ZPls6cttvT5kv8y0ECBAg0FRAAKApkQIECBAg0IECAgAd2KmaRIAAAQL9CggAuEAIEOgpIADgmiDQRgITJ07M2wlsueWW6aKLLkqDBg1qo9r1XRUBgEp0U60rKQDw5Xf/1FNPlY7a9ttp8WGzfvlf5hsIECBAoJSAAEApJoUIECBAoMMEBAA6rEM1hwABAgSaCggANCVSgEDtBAQAatflGtzOArHH+llnnZUuv/zyvAd7VY6XX345Lb/88mn48OFde8FXpe7qWQ+BIgAw6ON30pAhc9Wj0VOgle988FGabcbp0qJfnzV9/7vzpWFDZ5oC3+orCBAgQKCsgABAWSnlCBAgQKCTBAQAOqk3tYUAAQIEyggIAJRRUoZAvQQEAOrV31pLgACBWgo8/vjjadttt02jRo1Kp5xySi0NNJoAAQIE6icgAFC/PtdiAgQIEEhJAMBVQIAAAQJ1ExAAqFuPay+B5gICAM2NlCBAgACBigsIAFS8A1WfAAECBAYkIAAwIDYnESBAgEDFBQQAKt6Bqk+AAAECLQsIALRM5gQCHS8gANDxXayBBAgQICAA4BogQIAAgToKCADUsde1mQABAgQEAFwDBAgQIFA3AQGAuvW49hJoLiAA0NxICQIECBCouIAAQMU7UPUJECBAYEACAgADYnMSAQIECFRcQACg4h2o+gQIECDQsoAAQMtkTiDQ8QICAB3fxRpIgAABAgIArgECBAgQqKOAAEAde12bCRAgQEAAwDVAgAABAnUTEACoW49rL4HmAgIAzY2UIECAAIGKCwgAVLwDVZ8AAQIEBiQgADAgNicRIECAQMUFBAAq3oGqT4AAAQItCwgAtEzmBAIdLyAA0PFdrIEECBAgIADgGiBAgACBOgoIANSx17WZAAECBAQAXAMECBAgUDcBAYC69bj2EmguIADQ3EgJAgQIEKi4gABAxTtQ9QkQIEBgQAICAANicxIBAgQIVFxAAKDiHaj6BAgQINCygABAy2ROINDxAgIAHd/FGkiAAAECAgCuAQIECBCoo4AAQB17XZsJECBAQADANUCAAAECdRMQAKhbj2svgeYCAgDNjZQgQIAAgYoLRABgiy22SNNNN11aY401Kt4a1SdAgAABp7AvGAAAIABJREFUAuUE4iHQe++9l2aZZZY0wwwzlDtJKQIECBAgUHGBV155JX3yySdp7rnnrnhLVJ8AAQIECJQT+PDDD9Pss8+etttuu7TAAguUO0kpAgQ6WkAAoKO7V+MIECBAIAQeffTRtNNOO6X7778fCAECBAgQIECAAAECBAgQIECAAAECBDpKICb+x44dm3bdddeOapfGECAwMAEBgIG5OYsAAQIEKiTw4IMPppEjR6YRI0ak/fbbr0I1V1UCBAgQIDBwgUsvvTTddNNNaeedd06jRo0a+Ac5kwABAgQIVEhg7733Tu+8804677zzKlRrVSVAgAABAgMXiJefxo8fn7bddtt04YUXDvyDnEmAQMcICAB0TFdqCAECBAj0JVAEANZZZ510ww03gCJAgAABArUQ2HfffdOECRPSxRdfnEaPHl2LNmskAQIECBAYMmRIeu2119Knn34KgwABAgQI1EJg4sSJad111xUAqEVvaySBcgICAOWclCJAgACBCgsIAFS481SdAAECBAYsIAAwYDonEiBAgECFBQQAKtx5qk6AAAECAxIQABgQm5MIdLSAAEBHd6/GESBAgEAICAC4DggQIECgjgICAHXsdW0mQIAAAQEA1wABAgQI1E1AAKBuPa69BJoLCAA0N1KCAAECBCouIABQ8Q5UfQIECBAYkIAAwIDYnESAAAECFRcQAKh4B6o+AQIECLQsIADQMpkTCHS8gABAx3exBhIgQICAAIBrgAABAgTqKCAAUMde12YCBAgQEABwDRAgQIBA3QQEAOrW49pLoLmAAEBzIyUIECBAoOICAgAV70DVJ0CAAIEBCQgADIjNSQQIECBQcQEBgIp3oOoTIECAQMsCAgAtkzmBQMcLCAB0fBdrIAECBAgIALgGCBAgQKCOAgIAdex1bSZAgAABAQDXAAECBAjUTUAAoG49rr0EmgsIADQ3UoIAAQIEKi4gAFDxDlR9AgQIEBiQgADAgNicRIAAAQIVFxAAqHgHqj4BAgQItCwgANAymRMIdLyAAEDHd7EGEiBAgIAAgGuAAAECBOooIABQx17XZgIECBAQAHANECBAgEDdBAQA6tbj2kuguYAAQHMjJQgQIECg4gICABXvQNUnQIAAgQEJCAAMiM1JBAgQIFBxAQGAineg6hMgQIBAywICAC2TOYFAxwsIAHR8F2sgAQIECAgAuAYIECBAoI4CAgB17HVtJkCAAAEBANcAAQIECNRNQACgbj2uvQSaCwgANDdSggABAgQqLiAAUPEOVH0CBAgQGJCAAMCA2JxEgAABAhUXEACoeAeqPgECBAi0LCAA0DKZEwh0vIAAQMd3sQYSIECAgACAa4AAAQIE6iggAFDHXtdmAgQIEBAAcA0QIECAQN0EBADq1uPaS6C5gABAcyMlCBAgQKDiAgIAFe9A1SdAgACBAQkIAAyIzUkECBAgUHEBAYCKd6DqEyBAgEDLAgIALZM5gUDHCwgAdHwXayABAgQICAC4BggQIECgjgICAHXsdW0mQIAAAQEA1wABAgQI1E1AAKBuPa69BJoLCAA0N1KCAAECBCouIABQ8Q5UfQIECBAYkIAAwIDYnESAAAECFRcQAKh4B6o+AQIECLQsIADQMpkTCHS8gABAx3exBhIgQICAAIBrgAABAgTqKCAAUMde12YCBAgQEABwDRAgQIBA3QQEAOrW49pLoLmAAEBzIyUIECBAoOICAgAV70DVJ0CAAIEBCQgADIjNSQQIECBQcQEBgIp3oOoTIECAQMsCAgAtkzmBQMcLCAB0fBdrIAECBAgIALgGCBAgQKCOAgIAdex1bSZAgAABAQDXAAECBAjUTUAAoG49rr0EmgsIADQ3UoIAAQIEKi4gAFDxDlR9AgQIEBiQgADAgNicRIAAAQIVFxAAqHgHqj4BAgQItCwgANAymRMIdLyAAEDHd7EGEiBAgIAAgGuAAAECBOooIABQx17XZgIECBAQAHANECBAgEDdBAQA6tbj2kuguYAAQHMjJQgQIECg4gIvvfRSOv/889OCCy6Yttxyy4q3RvUJECBAgEA5gUmTJqUHHnggbbjhhmnxxRcvd5JSBAgQIECg4gITJkxI77//fjr44IMr3hLVJ0CAAAEC5QSeeeaZdPnll6cRI0akDTbYoNxJShEg0NECAgAd3b0aR4AAAQIECBAgQIAAAQIECBAgQIAAAQIECBAgQIAAAQJ1ERAAqEtPaycBAgQIECBAgAABAgQIECBAgAABAgQIECBAgAABAgQIdLSAAEBHd6/GESBAgAABAgQIECBAgAABAgQIECBAgAABAgQIECBAgEBdBAQA6tLT2kmAAAECBAgQIECAAAECBAgQIECAAAECBAgQIECAAAECHS0gANDR3atxBAgQIECAAAECBAgQIECAAAECBAgQIECAAAECBAgQIFAXAQGAuvS0dhIgQIAAAQIECBAgQIAAAQIECBAgQIAAAQIECBAgQIBARwsIAHR092ocAQIECBAgQIAAAQIECBAgQIAAAQIECBAgQIAAAQIECNRFQACgLj2tnQQIECBAgAABAgQIECBAgAABAgQIECBAgAABAgQIECDQ0QICAB3dvRpHgAABAgQIECBAgAABAgQIECBAgAABAgQIECBAgAABAnUREACoS09rJwECBAgQIECAAAECBAgQIECAAAECBAgQIECAAAECBAh0tIAAQEd3r8YRIECAAAECBAgQIECAAAECBAgQIECAAAECBAgQIECAQF0EBADq0tPaSYAAAQIECBAgQIAAAQIECBAgQIAAAQIECBAgQIAAAQIdLSAA0NHdq3EECBAgQIAAAQIECBAgQIAAAQIECBAgQIAAAQIECBAgUBcBAYC69LR2EiBAgAABAgQIECBAgAABAgQIECBAgAABAgQIECBAgEBHCwgAdHT3ahwBAgQItCpw4oknpjFjxqTrr78+rbvuuvn0jz/+OL3++utp8ODBafrpp2/1I5UnQIAAAQIECBAgQIAAAQIECBAgQIAAAQIECEwRAQGAKcLsSwgQIECgN4H3338//frXv04nn3xyeuKJJ3KRYcOGpWOPPTZtscUWaZpppvnMaZMnT04HHHBAmjhxYvrkk0/SrLPOmnbZZZd0yCGH5An6z3v8/Oc/T2PHjk2///3v0wYbbJA/rggFfP/730+//e1vhQA+L7LzCRAgUDOBCJLF+DFu3Liu8W6RRRZJRx55ZNpss816He8Kor/+9a9pjTXWSK+99lr6wQ9+kC666CLjUM2uH80lQIBAVQXifu+cc85Jxx13XHrxxRdzM5ZbbrkU91wrrbRSmmqqqbqaVoyVMTY+9thjpe4Nq+qi3gQIECDQ+QIfffRRGj9+fDr44IPTDjvskMfDZod7v2ZCfk+AQCsCAgCtaClLgAABAl+YQDwMikn+a6+9Ni200EJplVVWSU8//XS6/fbb83fEQ6GY6G98KHT11VenrbbaKr+Rv/766+fJ/xtuuCG9+uqrafXVV8+TK7PMMsvnqmNvAYAIKfz4xz9OO++8czrrrLO61elzfZmTCRAgQKDjBeLBz957753OPPPMNGTIkLy6zBtvvJHHvwiy9TbeFShx7ujRo9OVV16ZfxRjZZw300wzdbybBhIgQIBAtQXefPPNfO8Wwe2e93tTTz11uuKKK3IILo7GsXKGGWboCmL/4Q9/SHHf2N9YWW0ltSdAgACBThT45z//mbbffvt088035+Ztt9126YILLui3qe79OvFK0CYCX62AAMBX6+/bCRAgUFuBeJMx/gG8//77p1VXXbVrUv3yyy9PW2+9dVp00UVzGGDOOefMRq+88kpabbXV0gsvvJBuvPHGtMwyy+Sfx4OleHAU/6g+44wz0m677fa5THsLAHyuD3QyAQIECNRa4KabbkrrrLNOHusag2r3339/WnvttdOgQYPSbbfdlhZffPHPOBXnxoo08f+PHDlSAKDWV5PGEyBAoDoCEXzbfffdc4j6tNNOS9NOO22ufIyFEQSP+71bbrklzTXXXDkkEKutrbDCCumaa65Js88+ey7797//PQe9//3vf6c77rgjjRgxojoAakqAAAECtRSIF5UiABcBth133DFP/G+++eZNAwDu/Wp5uWg0gS9VQADgS+X14QQIECDQqsBLL72Ul4V866230p/+9Ke0xBJL5I+IJfk32mijtOeee6ZTTjml21v4xQOjeKvy8y7RLwDQao8pT4AAAQJ9CXz66ad5BZl46HP99dfnIEBxxO/22muvPCkSkyS77rprt49555138mo3EZg7/vjj8/L/AgCuNQIECBCogkAxhsVSxj0n7mNCZJNNNkl//OMf839im5tYKSfu8S6++OK88k3j8bOf/SwdccQRvY6VVbBQRwIECBCol8CPfvSj9OSTT6ZLLrkkvf7662nllVfO93L9rQDg3q9e14jWEphSAgIAU0ra9xAgQIBAKYFnnnkmv/nxta99Ld19991p6NCh+bzioVBM8G+66abdPiuW1orQwDTTTJPuvffeNM888zT9rnfffTcdddRReUn/WIo5lqWMh07xkCr254rAQbxxGUekd+ONlBNOOCHtt99+XZ8dkzfxQOuggw7K3xvHsGHD0pgxY9JOO+2UYvlKBwECBAjUVyAm72PZ/litJsaJ+eefvxtGbG0Tq9j0tiRkTILEzy+88ML8lmQ8OBpIACDGyJg4iQdOsaxkbJ+zyy67pEMOOSQNHjy4qz4x1q233nrpuuuuy2NZrKgTY1ws0xxj2rHHHtv1RmZxUrFf87hx49ITTzyRf9zX3s71vQq0nAABAvUTePzxx9OKK66YFltssRyAm3nmmbshHHPMMXkcOu644/K9VEyWXHXVVTkAvvTSS3crO2nSpLTWWmulbbfdtunbk62OT3FPGCHzOGIluvPOOy9F3RrvDyO817gtXZSNEEPs5Rz1f/HFF/NYGeUisBdtdhAgQIBAfQWee+65vLpNPBP885//XCoAUIV7v+jRyZMn5+1a40Ws2M5u3nnnTWPHjvUMtL6Xu5a3uYAAQJt3kOoRIECgTgLxICXehjz33HPTPvvsk8aPH58ftvzvf//Ly2fF5ERvD4XefvvtPEFfvGGy5JJL9ssWydoIEcTyWl//+tfzWyd/+ctf8vkxMfKf//ynWwAg9p7ccMMNux5QFR8+YcKEtO++++blLOPBUYQWoo6vvvpqftAVKxI4CBAgQKC+AkWobZFFFul16f4HHnggBwSWX375vOTxjDPOmLGKbW9iG5xrr702T64PJABQbDMQD2fiQc03vvGNPD5ddNFFeUnlxi0JirEuQgAxlg0fPjwH8mJ7gueffz6vRhD7NRfhtggTxKo8v/rVr9Kaa66ZJ2/iDZcIy0XooHFv5/peAVpOgACBegrceeedeeubH/7wh71O2hcBuFgaOSbSYwyJwFtv91DF5MmoUaO6jZV9ybYyPhVvXMa4FWPw3/72tzzeRcAtAnExsR+THDHOFUfjFnQRSoj70KeeeipP/kf5xu3q6tn7Wk2AAAEChUCZAEAV7v2iPcUWPhFqjxef5phjjjzGx7PVntv9uAIIEGgPAQGA9ugHtSBAgEAtBWJi//TTT88PWuJBSiwBGUv/77///imWeiwmGYoHMzFR0lsAoNnve+Jedtllaeutt+42+RFv88c/XOMhVEyUNK4A0FsA4Nlnn00rrbRSLht7V37rW9/KXxMPi+IhUfz3WFXAQYAAAQL1FSge+PT15n5fv4/taH760592TTo0+5zehIsllu+7775ukxEx3sUbi/H5jVsPFGNdfNbhhx+e38yMgFtM6kegLUJyEQaICZg4iu13YnWAxr2di/2ap59++nT77benCDE4CBAgQKBeAsWY0tsKNyHR8/fFNmzbb799Ovvss/P4E0eMWTGhHiuzRSgtQnEzzTRTv5itjE/FfWSMVwsuuGD+/Fh1J454GzMm+COIHsG5QYMG5Z+feuqpObQedY5wXbE6QIy3q622Wvre9773ubelq9fVorUECBDoXIEyAYAq3Pu9/PLLeXyLZ54x4R8rxsURobtYXS6epxbb+nRub2oZgeoJCABUr8/UmAABAh0jUCy5ePPNN3e1qVg+Md7+X3jhhfPPm03wN/t9I1iz/Zhj6apf/OIXTQMAv/nNb9I222yTJ1COPvrojukTDSFAgACBL06g2cR9b7//xz/+kScQvv3tb6cYa2ISpNnn9Fbj4pwtttgiL2ncuHxxsTRzvJ0ZobiY1CgmY3pOvsRnF0s1F+G4YiyNt/x7C+bFtj1nnHFGuvXWW/MS0A4CBAgQqJdAqwGAWC453rKPPZMjRB2r40RYPJb/jyX244ifNQsAtDo+Nd5HRqh72WWX7eqoYpu5WD2n+N6ifITd7rrrrjTffPN1lf/ggw/ytj6xslz8LgIFDgIECBCot0CzAEAV7v2iB+M+MFY+LbbuaezVYque2E7V89F6X+9a334CAgDt1ydqRIAAgVoKxMOaePATE+qXXnppmnvuufOb9fEGRrMJ/p6/jz2ofvnLX6bYGqA4YjWBWK4/3kSMZR1jOeXeHswUb580WwEgJjdOOeWUbkGBWnacRhMgQIBAnwLNJu57/j6WHx43blw68cQTu02s9/U5MXkfY2XjEZMXsZpNsbxyLL+8ySabdCsTW90ceOCBKbbMKSY1+truJk4sxsZY3n+//fbL42sseRwr+ERobrbZZuv2+b/73e/SJZdcYoz0t0GAAIGaCrQaAAimmHA/4ogj8luE8UZhBMNjq7b4T6xME+NOjHux3Vpf93qxHHEr41NxHxmru917771pnnnm6eqxl156KS233HI5JHf33XenoUOH5jrGz2IVgkMPPTTFajeNx8knn5xDe72F42p6KWg2AQIEai3QXwAgnoNW4d4vOrAIhMc9ZKxu13g8/fTTeUzsa9ufWl8AGk/gKxYQAPiKO8DXEyBAgEB3gXjYM3r06HTllVfmpRXjIUqxUsA999zT7xYAxaR+TEzE8vyNAYB48zGWo1piiSXyXsvxRknPhzyNkxzNAgDFPpWN5fQlAQIECBBoFIhl82M8+s53vtPrW4vFA6FYYj8mNWIci6UVYxyMlXCKt/b7CgDE8vvnnntuN/SY+Ij9GU866aQUq9r0d2y88cY5dBcTGGUCAMUbH8WkyPPPP9/nx8fETazwE+1xECBAgEC9BG644YY8Ed9sC4Ayq6ndeeedKVas2X333fO9YTG29navt/jii+cJ+rLjU5kAQPRccd9YjMfvvfdenx0611xz5XvWRRZZpF6drrUECBAg8BmB/gIAjz32WCXu/aJRxTPQ/ro4guIRGHcQINA+AgIA7dMXakKAAAEC/1+gWF5/9dVXT9dcc02KNyKLSY6Y1Nh00027WRVvYswyyyxN9xsuHvJ83hUAivoIALhsCRAgQKAvgdgrMUJnH374YZ48mH/++bsVLd7SLwJvhxxySDr22GPTeuut1+0txHjbMcbDeLMxVrGJ7QH22GOPrv2Ie/v+YiztbZnG3sq3EgCIFQTWWmut9Morr/QapnNFECBAgEC9BYpJ+lhp5vrrr08zzzxzN5DiTcIzzzwz7brrrv1iFavQXHzxxTkg19/R6vjUagDgmWeeSSussEKe3G+2HUG9rwCtJ0CAAIEQ6C8AUJV7v2hH1DXGbs9AXdcEqiUgAFCt/lJbAgQI1EKgeMjT+MbIWWedlXbbbbe055575qX3G/cynjhxYn7DJBKpPfc57gkWb/5vtdVWeWnkWBEglpQsjlh+K96WjOWMm60AUNSnzFsrteg0jSRAgACBzwgU+wHHm5AxAbLOOut0G3Ni4v+0007Lk/sbbrhhKraXaUbZGJDrq2zxxmTs1RirC8QSxv0drQQAirE06n3rrbemFVdcsVmV/Z4AAQIEaiTw2muvpVVWWSW9+OKL6Y477kgjRozoav3777+ft6aJnzdbKj+CZquttlp64403cvnhw4f3q9jq+NRqAKAIGEQAvbft5GrUxZpKgAABAiUE+gsAVOXeL5pZhMs9Ay3R6YoQaCMBAYA26gxVIUCAQJ0EYtL+nHPOSRMmTOj2RuRTTz2VJ/OffPLJvCxxTNbHUSyNFQ91brzxxrTMMsvkn7/55ptps802yxMQ8ZlrrrlmU8ZTTz01by+w+eab53/ETjvttOnjjz9O8fNYsuqTTz5pGgCIfY9jWefZZ589f+83v/nN/L3xOfE2yMILL5wWXXTRpnVRgAABAgQ6WyDeboxli2PSPlaxidVq4rj//vvT2muvneabb750yy23pFgyuK+jry0A+pOL8TE+/6GHHsqht1hVoDhirLr99tvTkCFD8tY4cbQSAIjyESrYeuut8+defvnlebWe4nj99dfTpEmTUoQPeu6P3Nm9rXUECBAgEAIRrN53333zdjQ777xzDrvFPVccMRZuscUW+Z7viiuuSDPMMEPeni2OxrDaW2+9lcfPSy65JL91GEHtxhB4X9KtjE+tBgDiO3/2s5+lI444IrcvgutFu+J3zz77bHr44YdzwMFBgAABAgT6CwBU6d4vxrd4Bvrf//433XTTTSlW+CmO2Mo1XrCKbXgWWGABnU6AQBsJCAC0UWeoCgECBOokcNttt+XJkJhs/+53v5uXM46lkmPyPH7W80FRPEQ6/vjj00EHHZRiX+FYAnnWWWdN8VZlLI0cqwPEnpCND2D68izeJIlQwUILLZSXcYw3OOIftLEP83XXXdc0ANBYn3hotcEGG+RJjpjwiDddLItVp6tZWwkQINC3QBFUu/nmm/OEe4wz8SZjjHfTTDNNnkjvubVNz08bSAAgPiMm9SMkFw9lllpqqTRy5MgcnIsHNFGHxuWUWw0AxKRJTODEOFyMgxFuiMDBgw8+mMf2+J7ZZpvN5UGAAAECNRR47rnncjg7gt1xzxUrAjz99NNdW7bF+BFjRTFebbzxxvm/x6RC3K/Fyjkxfm2zzTYpwnSNQbP+OFsZnwYSAIi3/yP89sgjj3SN6xFciPvJ2GYuxt0yK+/U8JLQZAIECNRCIJ4Hxr1eHMVWbsOGDet6YSlWtileduoNpB3v/aKe8QJXhN/iiDE9Xnwqxut4RmpluFpc3hpZMQEBgIp1mOoSIECgUwTiH4fx9uP48ePzP4zffffd3LRIjI4bNy4/OImJkcYjzom3GGPvqXi4Ekfsv3jkkUf2Wr4/q3/9619pn332SVdddVUOHMSkSNQl3jSJBzoRAohJmjji4VS8oXLCCSfkFQKKI96gjLdWDj744BQPuIr6x77MO+ywQ54QcRAgQIAAgRjjjjrqqBTbx8TEewTZYjuACLYttthiTYGKvZRj9ZtYdr/sJEh88OTJk9OBBx6YJ+NjIiW+e9SoUXnsijoUY21fY118xoknnpjGjBmT3+SMpSqLI5ZxjtV8YnwsxsFYySAma/bff/80zzzzNG2bAgQIECDQuQJxz3XYYYelCy64II9BEdaObdsOP/zwbqvAxaR6rNAWbxXGmNnXWFVWquz4FN8Vq9VEEPzuu+9OQ4cO7fqKCKcvv/zyeZyMbXUaV+qJe8ajjz46nX/++XnyI46Y3In7wAimDx48uGxVlSNAgACBDhPYaaed0rnnnttnq3bcccd8D9XX0a73fvFMNrbjiW0A7rnnnvwsNcb1tdZaK4/1ca9aZqWeDutuzSH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DczTuIAAAHkUlEQVR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wgAtHX3qBwBAgQIECBAgAABAgQIECBAgAABAgQIECBAgAABAgQIECgnIABQzkkpAgQIECBAgAABAgQIECBAgAABAgQIECBAgAABAgQIECDQ1gICAG3dPSpHgAABAgQIECBAgAABAgQIECBAgAABAgQIECBAgAABAgTKCQgAlHNSigABAgQIECBAgAABAgQIECBAgAABAgQIECBAgAABAgQItLWAAEBbd4/KESBAgAABAgQIECBAgAABAgQIECBAgAABAgQIECBAgACBcgICAOWclCJAgAABAgQIECBAgAABAgQIECBAgAABAgQIECBAgAABAm0tIADQ1t2jcgQIECBAgAABAgQIECBAgAABAgQIECBAgAABAgQIECBAoJyAAEA5J6UIECBAgAABAgQIECBAgAABAgQIECBAgAABAgQIECBAgEBbC/xfXhKdXp8MhsIAAAAASUVORK5CYII=" id="4" name="Shape 4"/>
        <xdr:cNvSpPr/>
      </xdr:nvSpPr>
      <xdr:spPr>
        <a:xfrm>
          <a:off x="3617213" y="1927388"/>
          <a:ext cx="3457575" cy="37052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4</xdr:row>
      <xdr:rowOff>114300</xdr:rowOff>
    </xdr:from>
    <xdr:ext cx="11610975" cy="3571875"/>
    <xdr:graphicFrame>
      <xdr:nvGraphicFramePr>
        <xdr:cNvPr id="142602206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7.29"/>
    <col customWidth="1" min="3" max="3" width="19.57"/>
    <col customWidth="1" min="4" max="4" width="58.0"/>
    <col customWidth="1" min="5" max="5" width="11.57"/>
    <col customWidth="1" min="6" max="6" width="19.0"/>
    <col customWidth="1" min="7" max="7" width="19.43"/>
    <col customWidth="1" min="8" max="8" width="17.71"/>
    <col customWidth="1" min="9" max="9" width="17.86"/>
    <col customWidth="1" min="10" max="10" width="10.57"/>
    <col customWidth="1" min="11" max="11" width="10.71"/>
    <col customWidth="1" min="12" max="12" width="15.57"/>
    <col customWidth="1" min="13" max="13" width="10.71"/>
    <col customWidth="1" min="14" max="14" width="11.86"/>
    <col customWidth="1" min="15" max="26" width="10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1.0</v>
      </c>
      <c r="B2" s="11">
        <v>1.1</v>
      </c>
      <c r="C2" s="12" t="s">
        <v>10</v>
      </c>
      <c r="D2" s="13" t="s">
        <v>11</v>
      </c>
      <c r="E2" s="14">
        <f t="shared" ref="E2:E32" si="1">NETWORKDAYS(F2,G2)</f>
        <v>2</v>
      </c>
      <c r="F2" s="15">
        <v>45792.0</v>
      </c>
      <c r="G2" s="15">
        <v>45793.0</v>
      </c>
      <c r="H2" s="16">
        <f>ROUNDUP(IF(E2&gt;0,IF(Resumen!$A$2&gt;G2,100%,IF(Resumen!$A$2&lt;F2,0%,(100%/E2)*(NETWORKDAYS(F2,Resumen!$A$2)))),0%),2)</f>
        <v>1</v>
      </c>
      <c r="I2" s="17">
        <v>1.0</v>
      </c>
      <c r="J2" s="18" t="str">
        <f t="shared" ref="J2:J32" si="2">IF(E2&gt;0,IF(AND(H2=I2,H2=100%),"Terminado",IF(AND(H2=I2,H2&lt;100,H2&gt;0),"Proceso",IF(AND(H2&gt;I2,H2&lt;100,H2&gt;0),"Retrasado","Plan"))),"")</f>
        <v>Terminado</v>
      </c>
    </row>
    <row r="3">
      <c r="A3" s="10">
        <v>2.0</v>
      </c>
      <c r="B3" s="11">
        <v>1.2</v>
      </c>
      <c r="C3" s="12" t="s">
        <v>10</v>
      </c>
      <c r="D3" s="13" t="s">
        <v>12</v>
      </c>
      <c r="E3" s="14">
        <f t="shared" si="1"/>
        <v>1</v>
      </c>
      <c r="F3" s="15">
        <v>45794.0</v>
      </c>
      <c r="G3" s="15">
        <v>45796.0</v>
      </c>
      <c r="H3" s="16">
        <f>ROUNDUP(IF(E3&gt;0,IF(Resumen!$A$2&gt;G3,100%,IF(Resumen!$A$2&lt;F3,0%,(100%/E3)*(NETWORKDAYS(F3,Resumen!$A$2)))),0%),2)</f>
        <v>1</v>
      </c>
      <c r="I3" s="17">
        <v>1.0</v>
      </c>
      <c r="J3" s="18" t="str">
        <f t="shared" si="2"/>
        <v>Terminado</v>
      </c>
      <c r="L3" s="19"/>
    </row>
    <row r="4" ht="15.75" customHeight="1">
      <c r="A4" s="10">
        <v>3.0</v>
      </c>
      <c r="B4" s="11">
        <v>1.3</v>
      </c>
      <c r="C4" s="12" t="s">
        <v>10</v>
      </c>
      <c r="D4" s="13" t="s">
        <v>13</v>
      </c>
      <c r="E4" s="14">
        <f t="shared" si="1"/>
        <v>3</v>
      </c>
      <c r="F4" s="15">
        <v>45797.0</v>
      </c>
      <c r="G4" s="15">
        <v>45799.0</v>
      </c>
      <c r="H4" s="16">
        <f>ROUNDUP(IF(E4&gt;0,IF(Resumen!$A$2&gt;G4,100%,IF(Resumen!$A$2&lt;F4,0%,(100%/E4)*(NETWORKDAYS(F4,Resumen!$A$2)))),0%),2)</f>
        <v>1</v>
      </c>
      <c r="I4" s="17">
        <v>1.0</v>
      </c>
      <c r="J4" s="18" t="str">
        <f t="shared" si="2"/>
        <v>Terminado</v>
      </c>
      <c r="K4" s="20"/>
      <c r="L4" s="21" t="s">
        <v>14</v>
      </c>
    </row>
    <row r="5">
      <c r="A5" s="10">
        <v>4.0</v>
      </c>
      <c r="B5" s="11">
        <v>1.4</v>
      </c>
      <c r="C5" s="12" t="s">
        <v>10</v>
      </c>
      <c r="D5" s="13" t="s">
        <v>15</v>
      </c>
      <c r="E5" s="14">
        <f t="shared" si="1"/>
        <v>1</v>
      </c>
      <c r="F5" s="15">
        <v>45800.0</v>
      </c>
      <c r="G5" s="15">
        <v>45802.0</v>
      </c>
      <c r="H5" s="16">
        <f>ROUNDUP(IF(E5&gt;0,IF(Resumen!$A$2&gt;G5,100%,IF(Resumen!$A$2&lt;F5,0%,(100%/E5)*(NETWORKDAYS(F5,Resumen!$A$2)))),0%),2)</f>
        <v>1</v>
      </c>
      <c r="I5" s="17">
        <v>1.0</v>
      </c>
      <c r="J5" s="18" t="str">
        <f t="shared" si="2"/>
        <v>Terminado</v>
      </c>
      <c r="K5" s="20"/>
      <c r="L5" s="22">
        <f>Resumen!A2</f>
        <v>45876</v>
      </c>
    </row>
    <row r="6">
      <c r="A6" s="10">
        <v>5.0</v>
      </c>
      <c r="B6" s="23">
        <v>2.1</v>
      </c>
      <c r="C6" s="12" t="s">
        <v>16</v>
      </c>
      <c r="D6" s="13" t="s">
        <v>17</v>
      </c>
      <c r="E6" s="14">
        <f t="shared" si="1"/>
        <v>2</v>
      </c>
      <c r="F6" s="15">
        <v>45803.0</v>
      </c>
      <c r="G6" s="15">
        <v>45804.0</v>
      </c>
      <c r="H6" s="16">
        <f>ROUNDUP(IF(E6&gt;0,IF(Resumen!$A$2&gt;G6,100%,IF(Resumen!$A$2&lt;F6,0%,(100%/E6)*(NETWORKDAYS(F6,Resumen!$A$2)))),0%),2)</f>
        <v>1</v>
      </c>
      <c r="I6" s="17">
        <v>1.0</v>
      </c>
      <c r="J6" s="18" t="str">
        <f t="shared" si="2"/>
        <v>Terminado</v>
      </c>
      <c r="K6" s="20"/>
      <c r="L6" s="24"/>
    </row>
    <row r="7">
      <c r="A7" s="10">
        <v>6.0</v>
      </c>
      <c r="B7" s="23">
        <v>2.2</v>
      </c>
      <c r="C7" s="12" t="s">
        <v>16</v>
      </c>
      <c r="D7" s="13" t="s">
        <v>18</v>
      </c>
      <c r="E7" s="14">
        <f t="shared" si="1"/>
        <v>3</v>
      </c>
      <c r="F7" s="15">
        <v>45805.0</v>
      </c>
      <c r="G7" s="15">
        <v>45807.0</v>
      </c>
      <c r="H7" s="16">
        <f>ROUNDUP(IF(E7&gt;0,IF(Resumen!$A$2&gt;G7,100%,IF(Resumen!$A$2&lt;F7,0%,(100%/E7)*(NETWORKDAYS(F7,Resumen!$A$2)))),0%),2)</f>
        <v>1</v>
      </c>
      <c r="I7" s="17">
        <v>1.0</v>
      </c>
      <c r="J7" s="18" t="str">
        <f t="shared" si="2"/>
        <v>Terminado</v>
      </c>
      <c r="K7" s="20"/>
      <c r="L7" s="25" t="s">
        <v>19</v>
      </c>
    </row>
    <row r="8">
      <c r="A8" s="10">
        <v>7.0</v>
      </c>
      <c r="B8" s="23">
        <v>2.3</v>
      </c>
      <c r="C8" s="12" t="s">
        <v>16</v>
      </c>
      <c r="D8" s="13" t="s">
        <v>20</v>
      </c>
      <c r="E8" s="14">
        <f t="shared" si="1"/>
        <v>1</v>
      </c>
      <c r="F8" s="15">
        <v>45808.0</v>
      </c>
      <c r="G8" s="15">
        <v>45810.0</v>
      </c>
      <c r="H8" s="16">
        <f>ROUNDUP(IF(E8&gt;0,IF(Resumen!$A$2&gt;G8,100%,IF(Resumen!$A$2&lt;F8,0%,(100%/E8)*(NETWORKDAYS(F8,Resumen!$A$2)))),0%),2)</f>
        <v>1</v>
      </c>
      <c r="I8" s="17">
        <v>1.0</v>
      </c>
      <c r="J8" s="18" t="str">
        <f t="shared" si="2"/>
        <v>Terminado</v>
      </c>
      <c r="K8" s="20"/>
      <c r="L8" s="26" t="s">
        <v>19</v>
      </c>
    </row>
    <row r="9">
      <c r="A9" s="10">
        <v>8.0</v>
      </c>
      <c r="B9" s="23" t="s">
        <v>21</v>
      </c>
      <c r="C9" s="12" t="s">
        <v>16</v>
      </c>
      <c r="D9" s="13" t="s">
        <v>22</v>
      </c>
      <c r="E9" s="14">
        <f t="shared" si="1"/>
        <v>2</v>
      </c>
      <c r="F9" s="15">
        <v>45811.0</v>
      </c>
      <c r="G9" s="15">
        <v>45812.0</v>
      </c>
      <c r="H9" s="16">
        <f>ROUNDUP(IF(E9&gt;0,IF(Resumen!$A$2&gt;G9,100%,IF(Resumen!$A$2&lt;F9,0%,(100%/E9)*(NETWORKDAYS(F9,Resumen!$A$2)))),0%),2)</f>
        <v>1</v>
      </c>
      <c r="I9" s="17">
        <v>1.0</v>
      </c>
      <c r="J9" s="18" t="str">
        <f t="shared" si="2"/>
        <v>Terminado</v>
      </c>
      <c r="K9" s="20"/>
      <c r="L9" s="27" t="s">
        <v>23</v>
      </c>
    </row>
    <row r="10">
      <c r="A10" s="10">
        <v>9.0</v>
      </c>
      <c r="B10" s="23" t="s">
        <v>24</v>
      </c>
      <c r="C10" s="12" t="s">
        <v>16</v>
      </c>
      <c r="D10" s="13" t="s">
        <v>25</v>
      </c>
      <c r="E10" s="14">
        <f t="shared" si="1"/>
        <v>2</v>
      </c>
      <c r="F10" s="15">
        <v>45813.0</v>
      </c>
      <c r="G10" s="15">
        <v>45815.0</v>
      </c>
      <c r="H10" s="16">
        <f>ROUNDUP(IF(E10&gt;0,IF(Resumen!$A$2&gt;G10,100%,IF(Resumen!$A$2&lt;F10,0%,(100%/E10)*(NETWORKDAYS(F10,Resumen!$A$2)))),0%),2)</f>
        <v>1</v>
      </c>
      <c r="I10" s="17">
        <v>1.0</v>
      </c>
      <c r="J10" s="18" t="str">
        <f t="shared" si="2"/>
        <v>Terminado</v>
      </c>
      <c r="K10" s="13"/>
    </row>
    <row r="11">
      <c r="A11" s="10">
        <v>10.0</v>
      </c>
      <c r="B11" s="23" t="s">
        <v>26</v>
      </c>
      <c r="C11" s="12" t="s">
        <v>27</v>
      </c>
      <c r="D11" s="13" t="s">
        <v>28</v>
      </c>
      <c r="E11" s="14">
        <f t="shared" si="1"/>
        <v>1</v>
      </c>
      <c r="F11" s="15">
        <v>45816.0</v>
      </c>
      <c r="G11" s="15">
        <v>45817.0</v>
      </c>
      <c r="H11" s="16">
        <f>ROUNDUP(IF(E11&gt;0,IF(Resumen!$A$2&gt;G11,100%,IF(Resumen!$A$2&lt;F11,0%,(100%/E11)*(NETWORKDAYS(F11,Resumen!$A$2)))),0%),2)</f>
        <v>1</v>
      </c>
      <c r="I11" s="17">
        <v>1.0</v>
      </c>
      <c r="J11" s="18" t="str">
        <f t="shared" si="2"/>
        <v>Terminado</v>
      </c>
      <c r="K11" s="13"/>
    </row>
    <row r="12">
      <c r="A12" s="10">
        <v>11.0</v>
      </c>
      <c r="B12" s="23" t="s">
        <v>29</v>
      </c>
      <c r="C12" s="12" t="s">
        <v>27</v>
      </c>
      <c r="D12" s="13" t="s">
        <v>30</v>
      </c>
      <c r="E12" s="14">
        <f t="shared" si="1"/>
        <v>2</v>
      </c>
      <c r="F12" s="15">
        <v>45818.0</v>
      </c>
      <c r="G12" s="15">
        <v>45819.0</v>
      </c>
      <c r="H12" s="16">
        <f>ROUNDUP(IF(E12&gt;0,IF(Resumen!$A$2&gt;G12,100%,IF(Resumen!$A$2&lt;F12,0%,(100%/E12)*(NETWORKDAYS(F12,Resumen!$A$2)))),0%),2)</f>
        <v>1</v>
      </c>
      <c r="I12" s="17">
        <v>1.0</v>
      </c>
      <c r="J12" s="18" t="str">
        <f t="shared" si="2"/>
        <v>Terminado</v>
      </c>
      <c r="K12" s="13"/>
    </row>
    <row r="13">
      <c r="A13" s="10">
        <v>12.0</v>
      </c>
      <c r="B13" s="23" t="s">
        <v>31</v>
      </c>
      <c r="C13" s="12" t="s">
        <v>27</v>
      </c>
      <c r="D13" s="13" t="s">
        <v>32</v>
      </c>
      <c r="E13" s="14">
        <f t="shared" si="1"/>
        <v>2</v>
      </c>
      <c r="F13" s="15">
        <v>45820.0</v>
      </c>
      <c r="G13" s="15">
        <v>45822.0</v>
      </c>
      <c r="H13" s="16">
        <f>ROUNDUP(IF(E13&gt;0,IF(Resumen!$A$2&gt;G13,100%,IF(Resumen!$A$2&lt;F13,0%,(100%/E13)*(NETWORKDAYS(F13,Resumen!$A$2)))),0%),2)</f>
        <v>1</v>
      </c>
      <c r="I13" s="17">
        <v>1.0</v>
      </c>
      <c r="J13" s="18" t="str">
        <f t="shared" si="2"/>
        <v>Terminado</v>
      </c>
      <c r="K13" s="13"/>
    </row>
    <row r="14">
      <c r="A14" s="10">
        <v>13.0</v>
      </c>
      <c r="B14" s="23" t="s">
        <v>33</v>
      </c>
      <c r="C14" s="12" t="s">
        <v>27</v>
      </c>
      <c r="D14" s="13" t="s">
        <v>34</v>
      </c>
      <c r="E14" s="14">
        <f t="shared" si="1"/>
        <v>2</v>
      </c>
      <c r="F14" s="15">
        <v>45823.0</v>
      </c>
      <c r="G14" s="15">
        <v>45825.0</v>
      </c>
      <c r="H14" s="16">
        <f>ROUNDUP(IF(E14&gt;0,IF(Resumen!$A$2&gt;G14,100%,IF(Resumen!$A$2&lt;F14,0%,(100%/E14)*(NETWORKDAYS(F14,Resumen!$A$2)))),0%),2)</f>
        <v>1</v>
      </c>
      <c r="I14" s="17">
        <v>1.0</v>
      </c>
      <c r="J14" s="18" t="str">
        <f t="shared" si="2"/>
        <v>Terminado</v>
      </c>
      <c r="K14" s="13"/>
    </row>
    <row r="15">
      <c r="A15" s="10">
        <v>14.0</v>
      </c>
      <c r="B15" s="23" t="s">
        <v>35</v>
      </c>
      <c r="C15" s="12" t="s">
        <v>27</v>
      </c>
      <c r="D15" s="13" t="s">
        <v>36</v>
      </c>
      <c r="E15" s="14">
        <f t="shared" si="1"/>
        <v>3</v>
      </c>
      <c r="F15" s="15">
        <v>45826.0</v>
      </c>
      <c r="G15" s="15">
        <v>45828.0</v>
      </c>
      <c r="H15" s="16">
        <f>ROUNDUP(IF(E15&gt;0,IF(Resumen!$A$2&gt;G15,100%,IF(Resumen!$A$2&lt;F15,0%,(100%/E15)*(NETWORKDAYS(F15,Resumen!$A$2)))),0%),2)</f>
        <v>1</v>
      </c>
      <c r="I15" s="17">
        <v>1.0</v>
      </c>
      <c r="J15" s="18" t="str">
        <f t="shared" si="2"/>
        <v>Terminado</v>
      </c>
      <c r="K15" s="13"/>
    </row>
    <row r="16">
      <c r="A16" s="10">
        <v>15.0</v>
      </c>
      <c r="B16" s="23" t="s">
        <v>37</v>
      </c>
      <c r="C16" s="12" t="s">
        <v>27</v>
      </c>
      <c r="D16" s="13" t="s">
        <v>38</v>
      </c>
      <c r="E16" s="14">
        <f t="shared" si="1"/>
        <v>1</v>
      </c>
      <c r="F16" s="15">
        <v>45829.0</v>
      </c>
      <c r="G16" s="15">
        <v>45831.0</v>
      </c>
      <c r="H16" s="16">
        <f>ROUNDUP(IF(E16&gt;0,IF(Resumen!$A$2&gt;G16,100%,IF(Resumen!$A$2&lt;F16,0%,(100%/E16)*(NETWORKDAYS(F16,Resumen!$A$2)))),0%),2)</f>
        <v>1</v>
      </c>
      <c r="I16" s="17">
        <v>1.0</v>
      </c>
      <c r="J16" s="18" t="str">
        <f t="shared" si="2"/>
        <v>Terminado</v>
      </c>
      <c r="K16" s="13"/>
    </row>
    <row r="17">
      <c r="A17" s="10">
        <v>16.0</v>
      </c>
      <c r="B17" s="23" t="s">
        <v>39</v>
      </c>
      <c r="C17" s="12" t="s">
        <v>27</v>
      </c>
      <c r="D17" s="13" t="s">
        <v>40</v>
      </c>
      <c r="E17" s="14">
        <f t="shared" si="1"/>
        <v>3</v>
      </c>
      <c r="F17" s="15">
        <v>45832.0</v>
      </c>
      <c r="G17" s="15">
        <v>45834.0</v>
      </c>
      <c r="H17" s="16">
        <f>ROUNDUP(IF(E17&gt;0,IF(Resumen!$A$2&gt;G17,100%,IF(Resumen!$A$2&lt;F17,0%,(100%/E17)*(NETWORKDAYS(F17,Resumen!$A$2)))),0%),2)</f>
        <v>1</v>
      </c>
      <c r="I17" s="17">
        <v>1.0</v>
      </c>
      <c r="J17" s="18" t="str">
        <f t="shared" si="2"/>
        <v>Terminado</v>
      </c>
      <c r="K17" s="13"/>
    </row>
    <row r="18">
      <c r="A18" s="10">
        <v>17.0</v>
      </c>
      <c r="B18" s="23" t="s">
        <v>41</v>
      </c>
      <c r="C18" s="12" t="s">
        <v>27</v>
      </c>
      <c r="D18" s="13" t="s">
        <v>42</v>
      </c>
      <c r="E18" s="14">
        <f t="shared" si="1"/>
        <v>1</v>
      </c>
      <c r="F18" s="15">
        <v>45835.0</v>
      </c>
      <c r="G18" s="15">
        <v>45837.0</v>
      </c>
      <c r="H18" s="16">
        <f>ROUNDUP(IF(E18&gt;0,IF(Resumen!$A$2&gt;G18,100%,IF(Resumen!$A$2&lt;F18,0%,(100%/E18)*(NETWORKDAYS(F18,Resumen!$A$2)))),0%),2)</f>
        <v>1</v>
      </c>
      <c r="I18" s="17">
        <v>1.0</v>
      </c>
      <c r="J18" s="18" t="str">
        <f t="shared" si="2"/>
        <v>Terminado</v>
      </c>
      <c r="K18" s="13"/>
    </row>
    <row r="19">
      <c r="A19" s="10">
        <v>18.0</v>
      </c>
      <c r="B19" s="23" t="s">
        <v>43</v>
      </c>
      <c r="C19" s="12" t="s">
        <v>27</v>
      </c>
      <c r="D19" s="13" t="s">
        <v>44</v>
      </c>
      <c r="E19" s="14">
        <f t="shared" si="1"/>
        <v>2</v>
      </c>
      <c r="F19" s="15">
        <v>45838.0</v>
      </c>
      <c r="G19" s="15">
        <v>45839.0</v>
      </c>
      <c r="H19" s="16">
        <f>ROUNDUP(IF(E19&gt;0,IF(Resumen!$A$2&gt;G19,100%,IF(Resumen!$A$2&lt;F19,0%,(100%/E19)*(NETWORKDAYS(F19,Resumen!$A$2)))),0%),2)</f>
        <v>1</v>
      </c>
      <c r="I19" s="17">
        <v>1.0</v>
      </c>
      <c r="J19" s="18" t="str">
        <f t="shared" si="2"/>
        <v>Terminado</v>
      </c>
      <c r="K19" s="13"/>
    </row>
    <row r="20">
      <c r="A20" s="10">
        <v>19.0</v>
      </c>
      <c r="B20" s="23" t="s">
        <v>45</v>
      </c>
      <c r="C20" s="12" t="s">
        <v>27</v>
      </c>
      <c r="D20" s="13" t="s">
        <v>46</v>
      </c>
      <c r="E20" s="14">
        <f t="shared" si="1"/>
        <v>3</v>
      </c>
      <c r="F20" s="15">
        <v>45840.0</v>
      </c>
      <c r="G20" s="15">
        <v>45842.0</v>
      </c>
      <c r="H20" s="16">
        <f>ROUNDUP(IF(E20&gt;0,IF(Resumen!$A$2&gt;G20,100%,IF(Resumen!$A$2&lt;F20,0%,(100%/E20)*(NETWORKDAYS(F20,Resumen!$A$2)))),0%),2)</f>
        <v>1</v>
      </c>
      <c r="I20" s="17">
        <v>1.0</v>
      </c>
      <c r="J20" s="18" t="str">
        <f t="shared" si="2"/>
        <v>Terminado</v>
      </c>
    </row>
    <row r="21">
      <c r="A21" s="10">
        <v>20.0</v>
      </c>
      <c r="B21" s="23" t="s">
        <v>47</v>
      </c>
      <c r="C21" s="12" t="s">
        <v>27</v>
      </c>
      <c r="D21" s="13" t="s">
        <v>48</v>
      </c>
      <c r="E21" s="14">
        <f t="shared" si="1"/>
        <v>1</v>
      </c>
      <c r="F21" s="15">
        <v>45843.0</v>
      </c>
      <c r="G21" s="15">
        <v>45845.0</v>
      </c>
      <c r="H21" s="16">
        <f>ROUNDUP(IF(E21&gt;0,IF(Resumen!$A$2&gt;G21,100%,IF(Resumen!$A$2&lt;F21,0%,(100%/E21)*(NETWORKDAYS(F21,Resumen!$A$2)))),0%),2)</f>
        <v>1</v>
      </c>
      <c r="I21" s="17">
        <v>1.0</v>
      </c>
      <c r="J21" s="18" t="str">
        <f t="shared" si="2"/>
        <v>Terminado</v>
      </c>
    </row>
    <row r="22">
      <c r="A22" s="10">
        <v>21.0</v>
      </c>
      <c r="B22" s="23" t="s">
        <v>49</v>
      </c>
      <c r="C22" s="12" t="s">
        <v>27</v>
      </c>
      <c r="D22" s="13" t="s">
        <v>50</v>
      </c>
      <c r="E22" s="14">
        <f t="shared" si="1"/>
        <v>2</v>
      </c>
      <c r="F22" s="15">
        <v>45846.0</v>
      </c>
      <c r="G22" s="15">
        <v>45847.0</v>
      </c>
      <c r="H22" s="16">
        <f>ROUNDUP(IF(E22&gt;0,IF(Resumen!$A$2&gt;G22,100%,IF(Resumen!$A$2&lt;F22,0%,(100%/E22)*(NETWORKDAYS(F22,Resumen!$A$2)))),0%),2)</f>
        <v>1</v>
      </c>
      <c r="I22" s="17">
        <v>1.0</v>
      </c>
      <c r="J22" s="18" t="str">
        <f t="shared" si="2"/>
        <v>Terminado</v>
      </c>
    </row>
    <row r="23">
      <c r="A23" s="10">
        <v>22.0</v>
      </c>
      <c r="B23" s="23" t="s">
        <v>51</v>
      </c>
      <c r="C23" s="12" t="s">
        <v>27</v>
      </c>
      <c r="D23" s="13" t="s">
        <v>52</v>
      </c>
      <c r="E23" s="14">
        <f t="shared" si="1"/>
        <v>2</v>
      </c>
      <c r="F23" s="15">
        <v>45848.0</v>
      </c>
      <c r="G23" s="15">
        <v>45850.0</v>
      </c>
      <c r="H23" s="16">
        <f>ROUNDUP(IF(E23&gt;0,IF(Resumen!$A$2&gt;G23,100%,IF(Resumen!$A$2&lt;F23,0%,(100%/E23)*(NETWORKDAYS(F23,Resumen!$A$2)))),0%),2)</f>
        <v>1</v>
      </c>
      <c r="I23" s="17">
        <v>1.0</v>
      </c>
      <c r="J23" s="18" t="str">
        <f t="shared" si="2"/>
        <v>Terminado</v>
      </c>
    </row>
    <row r="24">
      <c r="A24" s="10">
        <v>23.0</v>
      </c>
      <c r="B24" s="23" t="s">
        <v>53</v>
      </c>
      <c r="C24" s="12" t="s">
        <v>27</v>
      </c>
      <c r="D24" s="13" t="s">
        <v>54</v>
      </c>
      <c r="E24" s="14">
        <f t="shared" si="1"/>
        <v>2</v>
      </c>
      <c r="F24" s="15">
        <v>45851.0</v>
      </c>
      <c r="G24" s="15">
        <v>45853.0</v>
      </c>
      <c r="H24" s="16">
        <f>ROUNDUP(IF(E24&gt;0,IF(Resumen!$A$2&gt;G24,100%,IF(Resumen!$A$2&lt;F24,0%,(100%/E24)*(NETWORKDAYS(F24,Resumen!$A$2)))),0%),2)</f>
        <v>1</v>
      </c>
      <c r="I24" s="17">
        <v>1.0</v>
      </c>
      <c r="J24" s="18" t="str">
        <f t="shared" si="2"/>
        <v>Terminado</v>
      </c>
    </row>
    <row r="25">
      <c r="A25" s="10">
        <v>24.0</v>
      </c>
      <c r="B25" s="23" t="s">
        <v>55</v>
      </c>
      <c r="C25" s="12" t="s">
        <v>27</v>
      </c>
      <c r="D25" s="13" t="s">
        <v>56</v>
      </c>
      <c r="E25" s="14">
        <f t="shared" si="1"/>
        <v>3</v>
      </c>
      <c r="F25" s="15">
        <v>45854.0</v>
      </c>
      <c r="G25" s="15">
        <v>45856.0</v>
      </c>
      <c r="H25" s="16">
        <f>ROUNDUP(IF(E25&gt;0,IF(Resumen!$A$2&gt;G25,100%,IF(Resumen!$A$2&lt;F25,0%,(100%/E25)*(NETWORKDAYS(F25,Resumen!$A$2)))),0%),2)</f>
        <v>1</v>
      </c>
      <c r="I25" s="17">
        <v>1.0</v>
      </c>
      <c r="J25" s="18" t="str">
        <f t="shared" si="2"/>
        <v>Terminado</v>
      </c>
    </row>
    <row r="26">
      <c r="A26" s="10">
        <v>25.0</v>
      </c>
      <c r="B26" s="23" t="s">
        <v>57</v>
      </c>
      <c r="C26" s="12" t="s">
        <v>27</v>
      </c>
      <c r="D26" s="13" t="s">
        <v>58</v>
      </c>
      <c r="E26" s="14">
        <f t="shared" si="1"/>
        <v>1</v>
      </c>
      <c r="F26" s="15">
        <v>45857.0</v>
      </c>
      <c r="G26" s="15">
        <v>45859.0</v>
      </c>
      <c r="H26" s="16">
        <f>ROUNDUP(IF(E26&gt;0,IF(Resumen!$A$2&gt;G26,100%,IF(Resumen!$A$2&lt;F26,0%,(100%/E26)*(NETWORKDAYS(F26,Resumen!$A$2)))),0%),2)</f>
        <v>1</v>
      </c>
      <c r="I26" s="17">
        <v>1.0</v>
      </c>
      <c r="J26" s="18" t="str">
        <f t="shared" si="2"/>
        <v>Terminado</v>
      </c>
    </row>
    <row r="27">
      <c r="A27" s="10">
        <v>26.0</v>
      </c>
      <c r="B27" s="23" t="s">
        <v>59</v>
      </c>
      <c r="C27" s="12" t="s">
        <v>27</v>
      </c>
      <c r="D27" s="13" t="s">
        <v>60</v>
      </c>
      <c r="E27" s="14">
        <f t="shared" si="1"/>
        <v>3</v>
      </c>
      <c r="F27" s="15">
        <v>45860.0</v>
      </c>
      <c r="G27" s="15">
        <v>45862.0</v>
      </c>
      <c r="H27" s="16">
        <f>ROUNDUP(IF(E27&gt;0,IF(Resumen!$A$2&gt;G27,100%,IF(Resumen!$A$2&lt;F27,0%,(100%/E27)*(NETWORKDAYS(F27,Resumen!$A$2)))),0%),2)</f>
        <v>1</v>
      </c>
      <c r="I27" s="17">
        <v>1.0</v>
      </c>
      <c r="J27" s="18" t="str">
        <f t="shared" si="2"/>
        <v>Terminado</v>
      </c>
    </row>
    <row r="28">
      <c r="A28" s="10">
        <v>27.0</v>
      </c>
      <c r="B28" s="12" t="s">
        <v>61</v>
      </c>
      <c r="C28" s="12" t="s">
        <v>27</v>
      </c>
      <c r="D28" s="13" t="s">
        <v>62</v>
      </c>
      <c r="E28" s="14">
        <f t="shared" si="1"/>
        <v>1</v>
      </c>
      <c r="F28" s="15">
        <v>45863.0</v>
      </c>
      <c r="G28" s="15">
        <v>45865.0</v>
      </c>
      <c r="H28" s="16">
        <f>ROUNDUP(IF(E28&gt;0,IF(Resumen!$A$2&gt;G28,100%,IF(Resumen!$A$2&lt;F28,0%,(100%/E28)*(NETWORKDAYS(F28,Resumen!$A$2)))),0%),2)</f>
        <v>1</v>
      </c>
      <c r="I28" s="17">
        <v>1.0</v>
      </c>
      <c r="J28" s="18" t="str">
        <f t="shared" si="2"/>
        <v>Terminado</v>
      </c>
    </row>
    <row r="29">
      <c r="A29" s="10">
        <v>28.0</v>
      </c>
      <c r="B29" s="11">
        <v>45661.0</v>
      </c>
      <c r="C29" s="12" t="s">
        <v>63</v>
      </c>
      <c r="D29" s="13" t="s">
        <v>64</v>
      </c>
      <c r="E29" s="14">
        <f t="shared" si="1"/>
        <v>3</v>
      </c>
      <c r="F29" s="15">
        <v>45866.0</v>
      </c>
      <c r="G29" s="15">
        <v>45868.0</v>
      </c>
      <c r="H29" s="16">
        <f>ROUNDUP(IF(E29&gt;0,IF(Resumen!$A$2&gt;G29,100%,IF(Resumen!$A$2&lt;F29,0%,(100%/E29)*(NETWORKDAYS(F29,Resumen!$A$2)))),0%),2)</f>
        <v>1</v>
      </c>
      <c r="I29" s="17">
        <v>1.0</v>
      </c>
      <c r="J29" s="18" t="str">
        <f t="shared" si="2"/>
        <v>Terminado</v>
      </c>
    </row>
    <row r="30">
      <c r="A30" s="10">
        <v>29.0</v>
      </c>
      <c r="B30" s="23" t="s">
        <v>65</v>
      </c>
      <c r="C30" s="12" t="s">
        <v>63</v>
      </c>
      <c r="D30" s="13" t="s">
        <v>66</v>
      </c>
      <c r="E30" s="14">
        <f t="shared" si="1"/>
        <v>2</v>
      </c>
      <c r="F30" s="15">
        <v>45869.0</v>
      </c>
      <c r="G30" s="15">
        <v>45870.0</v>
      </c>
      <c r="H30" s="16">
        <f>ROUNDUP(IF(E30&gt;0,IF(Resumen!$A$2&gt;G30,100%,IF(Resumen!$A$2&lt;F30,0%,(100%/E30)*(NETWORKDAYS(F30,Resumen!$A$2)))),0%),2)</f>
        <v>1</v>
      </c>
      <c r="I30" s="17">
        <v>1.0</v>
      </c>
      <c r="J30" s="18" t="str">
        <f t="shared" si="2"/>
        <v>Terminado</v>
      </c>
    </row>
    <row r="31">
      <c r="A31" s="10">
        <v>30.0</v>
      </c>
      <c r="B31" s="23" t="s">
        <v>67</v>
      </c>
      <c r="C31" s="12" t="s">
        <v>68</v>
      </c>
      <c r="D31" s="13" t="s">
        <v>69</v>
      </c>
      <c r="E31" s="14">
        <f t="shared" si="1"/>
        <v>1</v>
      </c>
      <c r="F31" s="15">
        <v>45871.0</v>
      </c>
      <c r="G31" s="15">
        <v>45873.0</v>
      </c>
      <c r="H31" s="16">
        <f>ROUNDUP(IF(E31&gt;0,IF(Resumen!$A$2&gt;G31,100%,IF(Resumen!$A$2&lt;F31,0%,(100%/E31)*(NETWORKDAYS(F31,Resumen!$A$2)))),0%),2)</f>
        <v>1</v>
      </c>
      <c r="I31" s="17">
        <v>1.0</v>
      </c>
      <c r="J31" s="18" t="str">
        <f t="shared" si="2"/>
        <v>Terminado</v>
      </c>
    </row>
    <row r="32">
      <c r="A32" s="10">
        <v>31.0</v>
      </c>
      <c r="B32" s="23" t="s">
        <v>70</v>
      </c>
      <c r="C32" s="12" t="s">
        <v>68</v>
      </c>
      <c r="D32" s="13" t="s">
        <v>71</v>
      </c>
      <c r="E32" s="14">
        <f t="shared" si="1"/>
        <v>3</v>
      </c>
      <c r="F32" s="15">
        <v>45874.0</v>
      </c>
      <c r="G32" s="28">
        <v>45876.0</v>
      </c>
      <c r="H32" s="16">
        <f>ROUNDUP(IF(E32&gt;0,IF(Resumen!$A$2&gt;G32,100%,IF(Resumen!$A$2&lt;F32,0%,(100%/E32)*(NETWORKDAYS(F32,Resumen!$A$2)))),0%),2)</f>
        <v>1</v>
      </c>
      <c r="I32" s="17">
        <v>1.0</v>
      </c>
      <c r="J32" s="18" t="str">
        <f t="shared" si="2"/>
        <v>Terminado</v>
      </c>
    </row>
    <row r="33">
      <c r="A33" s="10"/>
      <c r="B33" s="23"/>
      <c r="C33" s="12"/>
      <c r="D33" s="29"/>
      <c r="E33" s="14"/>
      <c r="F33" s="15"/>
      <c r="G33" s="15"/>
      <c r="H33" s="16"/>
      <c r="I33" s="17"/>
      <c r="J33" s="18"/>
    </row>
    <row r="34">
      <c r="A34" s="10"/>
      <c r="B34" s="23"/>
      <c r="C34" s="12"/>
      <c r="D34" s="29"/>
      <c r="E34" s="14"/>
      <c r="F34" s="15"/>
      <c r="G34" s="15"/>
      <c r="H34" s="16"/>
      <c r="I34" s="17"/>
      <c r="J34" s="18"/>
    </row>
    <row r="35">
      <c r="A35" s="10"/>
      <c r="B35" s="23"/>
      <c r="C35" s="12"/>
      <c r="D35" s="29"/>
      <c r="E35" s="14"/>
      <c r="F35" s="15"/>
      <c r="G35" s="15"/>
      <c r="H35" s="16"/>
      <c r="I35" s="17"/>
      <c r="J35" s="18"/>
      <c r="S35" s="30"/>
    </row>
    <row r="36">
      <c r="A36" s="10"/>
      <c r="B36" s="23"/>
      <c r="C36" s="12"/>
      <c r="D36" s="29"/>
      <c r="E36" s="14"/>
      <c r="F36" s="15"/>
      <c r="G36" s="15"/>
      <c r="H36" s="16"/>
      <c r="I36" s="17"/>
      <c r="J36" s="18"/>
    </row>
    <row r="37">
      <c r="A37" s="10"/>
      <c r="B37" s="23"/>
      <c r="C37" s="12"/>
      <c r="D37" s="29"/>
      <c r="E37" s="14"/>
      <c r="F37" s="15"/>
      <c r="G37" s="15"/>
      <c r="H37" s="16"/>
      <c r="I37" s="17"/>
      <c r="J37" s="18"/>
    </row>
    <row r="38">
      <c r="A38" s="10"/>
      <c r="B38" s="23"/>
      <c r="C38" s="12"/>
      <c r="D38" s="29"/>
      <c r="E38" s="14"/>
      <c r="F38" s="15"/>
      <c r="G38" s="15"/>
      <c r="H38" s="16"/>
      <c r="I38" s="17"/>
      <c r="J38" s="18"/>
    </row>
    <row r="39">
      <c r="A39" s="10"/>
      <c r="B39" s="23"/>
      <c r="C39" s="12"/>
      <c r="D39" s="29"/>
      <c r="E39" s="14"/>
      <c r="F39" s="15"/>
      <c r="G39" s="15"/>
      <c r="H39" s="16"/>
      <c r="I39" s="17"/>
      <c r="J39" s="18"/>
    </row>
    <row r="40">
      <c r="A40" s="10"/>
      <c r="B40" s="23"/>
      <c r="C40" s="12"/>
      <c r="D40" s="29"/>
      <c r="E40" s="14"/>
      <c r="F40" s="15"/>
      <c r="G40" s="15"/>
      <c r="H40" s="16"/>
      <c r="I40" s="17"/>
      <c r="J40" s="18" t="str">
        <f t="shared" ref="J40:J42" si="3">IF(E40&gt;0,IF(AND(H40=I40,H40=100%),"Terminado",IF(AND(H40=I40,H40&lt;100,H40&gt;0),"Proceso",IF(AND(H40&gt;I40,H40&lt;100,H40&gt;0),"Retrasado","Plan"))),"")</f>
        <v/>
      </c>
    </row>
    <row r="41">
      <c r="A41" s="10"/>
      <c r="B41" s="23"/>
      <c r="C41" s="12"/>
      <c r="E41" s="14"/>
      <c r="F41" s="15"/>
      <c r="G41" s="15"/>
      <c r="H41" s="16"/>
      <c r="I41" s="17"/>
      <c r="J41" s="18" t="str">
        <f t="shared" si="3"/>
        <v/>
      </c>
    </row>
    <row r="42">
      <c r="A42" s="10"/>
      <c r="B42" s="23"/>
      <c r="C42" s="12"/>
      <c r="E42" s="14"/>
      <c r="F42" s="15"/>
      <c r="G42" s="15"/>
      <c r="H42" s="16"/>
      <c r="I42" s="17"/>
      <c r="J42" s="18" t="str">
        <f t="shared" si="3"/>
        <v/>
      </c>
    </row>
    <row r="43">
      <c r="A43" s="10"/>
      <c r="B43" s="23"/>
      <c r="C43" s="12"/>
      <c r="E43" s="14"/>
      <c r="F43" s="15"/>
      <c r="G43" s="15"/>
      <c r="H43" s="16"/>
      <c r="I43" s="17"/>
      <c r="J43" s="18"/>
    </row>
    <row r="44">
      <c r="A44" s="10"/>
      <c r="B44" s="23"/>
      <c r="C44" s="12"/>
      <c r="D44" s="29"/>
      <c r="E44" s="14"/>
      <c r="F44" s="15"/>
      <c r="G44" s="15"/>
      <c r="H44" s="16"/>
      <c r="I44" s="17"/>
      <c r="J44" s="18"/>
    </row>
    <row r="45" ht="15.75" customHeight="1">
      <c r="A45" s="10"/>
      <c r="B45" s="23"/>
      <c r="C45" s="12"/>
      <c r="D45" s="29"/>
      <c r="E45" s="14"/>
      <c r="F45" s="15"/>
      <c r="G45" s="15"/>
      <c r="H45" s="16"/>
      <c r="I45" s="17"/>
      <c r="J45" s="18"/>
    </row>
    <row r="46" ht="15.75" customHeight="1">
      <c r="A46" s="10"/>
      <c r="B46" s="23"/>
      <c r="C46" s="12"/>
      <c r="D46" s="31"/>
      <c r="E46" s="14"/>
      <c r="F46" s="15"/>
      <c r="G46" s="28"/>
      <c r="H46" s="16"/>
      <c r="I46" s="17"/>
      <c r="J46" s="18"/>
    </row>
    <row r="47" ht="15.75" customHeight="1">
      <c r="A47" s="10"/>
      <c r="B47" s="12"/>
      <c r="C47" s="13"/>
      <c r="D47" s="29"/>
      <c r="E47" s="14"/>
      <c r="F47" s="15"/>
      <c r="G47" s="15"/>
      <c r="H47" s="16"/>
      <c r="I47" s="12"/>
      <c r="J47" s="18"/>
    </row>
    <row r="48" ht="15.75" customHeight="1">
      <c r="A48" s="10"/>
      <c r="B48" s="12"/>
      <c r="C48" s="13"/>
      <c r="D48" s="29"/>
      <c r="E48" s="14"/>
      <c r="F48" s="15"/>
      <c r="G48" s="15"/>
      <c r="H48" s="24"/>
      <c r="I48" s="12"/>
      <c r="J48" s="18"/>
    </row>
    <row r="49" ht="15.75" customHeight="1">
      <c r="A49" s="10"/>
      <c r="B49" s="12"/>
      <c r="C49" s="13"/>
      <c r="D49" s="29"/>
      <c r="E49" s="14"/>
      <c r="F49" s="15"/>
      <c r="G49" s="15"/>
      <c r="H49" s="24"/>
      <c r="I49" s="12"/>
      <c r="J49" s="18"/>
    </row>
    <row r="50" ht="15.75" customHeight="1">
      <c r="A50" s="10"/>
      <c r="B50" s="12"/>
      <c r="C50" s="13"/>
      <c r="D50" s="29"/>
      <c r="E50" s="14"/>
      <c r="F50" s="15"/>
      <c r="G50" s="15"/>
      <c r="H50" s="24"/>
      <c r="I50" s="12"/>
      <c r="J50" s="18"/>
    </row>
    <row r="51" ht="15.75" customHeight="1">
      <c r="A51" s="10"/>
      <c r="B51" s="12"/>
      <c r="C51" s="13"/>
      <c r="D51" s="29"/>
      <c r="E51" s="14"/>
      <c r="F51" s="15"/>
      <c r="G51" s="15"/>
      <c r="H51" s="24"/>
      <c r="I51" s="12"/>
      <c r="J51" s="18"/>
    </row>
    <row r="52" ht="15.75" customHeight="1">
      <c r="A52" s="10"/>
      <c r="B52" s="12"/>
      <c r="C52" s="13"/>
      <c r="D52" s="29"/>
      <c r="E52" s="14"/>
      <c r="F52" s="15"/>
      <c r="G52" s="15"/>
      <c r="H52" s="24"/>
      <c r="I52" s="12"/>
      <c r="J52" s="18"/>
    </row>
    <row r="53" ht="15.75" customHeight="1">
      <c r="A53" s="10"/>
      <c r="B53" s="12"/>
      <c r="C53" s="13"/>
      <c r="D53" s="29"/>
      <c r="E53" s="14"/>
      <c r="F53" s="15"/>
      <c r="G53" s="15"/>
      <c r="H53" s="24"/>
      <c r="I53" s="12"/>
      <c r="J53" s="18"/>
    </row>
    <row r="54" ht="15.75" customHeight="1">
      <c r="A54" s="10"/>
      <c r="B54" s="12"/>
      <c r="C54" s="13"/>
      <c r="D54" s="29"/>
      <c r="E54" s="14"/>
      <c r="F54" s="15"/>
      <c r="G54" s="15"/>
      <c r="H54" s="24"/>
      <c r="I54" s="12"/>
      <c r="J54" s="18"/>
    </row>
    <row r="55" ht="15.75" customHeight="1">
      <c r="A55" s="10"/>
      <c r="B55" s="12"/>
      <c r="C55" s="13"/>
      <c r="D55" s="29"/>
      <c r="E55" s="14"/>
      <c r="F55" s="15"/>
      <c r="G55" s="15"/>
      <c r="H55" s="24"/>
      <c r="I55" s="12"/>
      <c r="J55" s="18"/>
    </row>
    <row r="56" ht="15.75" customHeight="1">
      <c r="A56" s="10"/>
      <c r="B56" s="12"/>
      <c r="C56" s="13"/>
      <c r="D56" s="29"/>
      <c r="E56" s="14"/>
      <c r="F56" s="15"/>
      <c r="G56" s="15"/>
      <c r="H56" s="24"/>
      <c r="I56" s="12"/>
      <c r="J56" s="18"/>
    </row>
    <row r="57" ht="15.75" customHeight="1">
      <c r="A57" s="10"/>
      <c r="B57" s="12"/>
      <c r="C57" s="13"/>
      <c r="D57" s="29"/>
      <c r="E57" s="14"/>
      <c r="F57" s="15"/>
      <c r="G57" s="15"/>
      <c r="H57" s="24"/>
      <c r="I57" s="12"/>
      <c r="J57" s="18"/>
    </row>
    <row r="58" ht="15.75" customHeight="1">
      <c r="A58" s="10"/>
      <c r="B58" s="12"/>
      <c r="C58" s="13"/>
      <c r="D58" s="29"/>
      <c r="E58" s="14"/>
      <c r="F58" s="15"/>
      <c r="G58" s="15"/>
      <c r="H58" s="24"/>
      <c r="I58" s="12"/>
      <c r="J58" s="18"/>
    </row>
    <row r="59" ht="15.75" customHeight="1">
      <c r="A59" s="10"/>
      <c r="B59" s="12"/>
      <c r="C59" s="13"/>
      <c r="D59" s="29"/>
      <c r="E59" s="14"/>
      <c r="F59" s="15"/>
      <c r="G59" s="15"/>
      <c r="H59" s="24"/>
      <c r="I59" s="12"/>
      <c r="J59" s="18"/>
    </row>
    <row r="60" ht="15.75" customHeight="1">
      <c r="A60" s="10"/>
      <c r="B60" s="12"/>
      <c r="C60" s="13"/>
      <c r="D60" s="29"/>
      <c r="E60" s="14"/>
      <c r="F60" s="15"/>
      <c r="G60" s="15"/>
      <c r="H60" s="24"/>
      <c r="I60" s="12"/>
      <c r="J60" s="18"/>
    </row>
    <row r="61" ht="15.75" customHeight="1">
      <c r="A61" s="10"/>
      <c r="B61" s="12"/>
      <c r="C61" s="13"/>
      <c r="D61" s="29"/>
      <c r="E61" s="14"/>
      <c r="F61" s="15"/>
      <c r="G61" s="15"/>
      <c r="H61" s="24"/>
      <c r="I61" s="12"/>
      <c r="J61" s="18"/>
    </row>
    <row r="62" ht="15.75" customHeight="1">
      <c r="A62" s="10"/>
      <c r="B62" s="12"/>
      <c r="C62" s="13"/>
      <c r="D62" s="29"/>
      <c r="E62" s="14"/>
      <c r="F62" s="15"/>
      <c r="G62" s="15"/>
      <c r="H62" s="24"/>
      <c r="I62" s="12"/>
      <c r="J62" s="18"/>
    </row>
    <row r="63" ht="15.75" customHeight="1">
      <c r="A63" s="10"/>
      <c r="B63" s="12"/>
      <c r="C63" s="13"/>
      <c r="D63" s="29"/>
      <c r="E63" s="14"/>
      <c r="F63" s="15"/>
      <c r="G63" s="15"/>
      <c r="H63" s="24"/>
      <c r="I63" s="12"/>
      <c r="J63" s="18"/>
    </row>
    <row r="64" ht="15.75" customHeight="1">
      <c r="A64" s="10"/>
      <c r="B64" s="12"/>
      <c r="C64" s="13"/>
      <c r="D64" s="29"/>
      <c r="E64" s="14"/>
      <c r="F64" s="15"/>
      <c r="G64" s="15"/>
      <c r="H64" s="24"/>
      <c r="I64" s="12"/>
      <c r="J64" s="18"/>
    </row>
    <row r="65" ht="15.75" customHeight="1">
      <c r="A65" s="10"/>
      <c r="B65" s="12"/>
      <c r="C65" s="13"/>
      <c r="D65" s="29"/>
      <c r="E65" s="14"/>
      <c r="F65" s="15"/>
      <c r="G65" s="15"/>
      <c r="H65" s="24"/>
      <c r="I65" s="12"/>
      <c r="J65" s="18"/>
    </row>
    <row r="66" ht="15.75" customHeight="1">
      <c r="A66" s="10"/>
      <c r="B66" s="12"/>
      <c r="C66" s="13"/>
      <c r="D66" s="29"/>
      <c r="E66" s="14"/>
      <c r="F66" s="15"/>
      <c r="G66" s="15"/>
      <c r="H66" s="24"/>
      <c r="I66" s="12"/>
      <c r="J66" s="18"/>
    </row>
    <row r="67" ht="15.75" customHeight="1">
      <c r="A67" s="10"/>
      <c r="B67" s="12"/>
      <c r="C67" s="13"/>
      <c r="D67" s="29"/>
      <c r="E67" s="14"/>
      <c r="F67" s="15"/>
      <c r="G67" s="15"/>
      <c r="H67" s="24"/>
      <c r="I67" s="12"/>
      <c r="J67" s="18"/>
    </row>
    <row r="68" ht="15.75" customHeight="1">
      <c r="A68" s="10"/>
      <c r="B68" s="12"/>
      <c r="C68" s="13"/>
      <c r="D68" s="29"/>
      <c r="E68" s="14"/>
      <c r="F68" s="15"/>
      <c r="G68" s="15"/>
      <c r="H68" s="24"/>
      <c r="I68" s="12"/>
      <c r="J68" s="18"/>
    </row>
    <row r="69" ht="15.75" customHeight="1">
      <c r="A69" s="10"/>
      <c r="B69" s="12"/>
      <c r="C69" s="13"/>
      <c r="D69" s="29"/>
      <c r="E69" s="14"/>
      <c r="F69" s="15"/>
      <c r="G69" s="15"/>
      <c r="H69" s="24"/>
      <c r="I69" s="12"/>
      <c r="J69" s="18"/>
    </row>
    <row r="70" ht="15.75" customHeight="1">
      <c r="A70" s="10"/>
      <c r="B70" s="12"/>
      <c r="C70" s="13"/>
      <c r="D70" s="29"/>
      <c r="E70" s="14"/>
      <c r="F70" s="15"/>
      <c r="G70" s="15"/>
      <c r="H70" s="24"/>
      <c r="I70" s="12"/>
      <c r="J70" s="18"/>
    </row>
    <row r="71" ht="15.75" customHeight="1">
      <c r="A71" s="10"/>
      <c r="B71" s="12"/>
      <c r="C71" s="13"/>
      <c r="D71" s="29"/>
      <c r="E71" s="14"/>
      <c r="F71" s="15"/>
      <c r="G71" s="15"/>
      <c r="H71" s="24"/>
      <c r="I71" s="12"/>
      <c r="J71" s="18"/>
    </row>
    <row r="72" ht="15.75" customHeight="1">
      <c r="A72" s="10"/>
      <c r="B72" s="12"/>
      <c r="C72" s="13"/>
      <c r="D72" s="29"/>
      <c r="E72" s="14"/>
      <c r="F72" s="15"/>
      <c r="G72" s="15"/>
      <c r="H72" s="24"/>
      <c r="I72" s="12"/>
      <c r="J72" s="18"/>
    </row>
    <row r="73" ht="15.75" customHeight="1">
      <c r="A73" s="10"/>
      <c r="B73" s="12"/>
      <c r="C73" s="13"/>
      <c r="D73" s="29"/>
      <c r="E73" s="14"/>
      <c r="F73" s="15"/>
      <c r="G73" s="15"/>
      <c r="H73" s="24"/>
      <c r="I73" s="12"/>
      <c r="J73" s="18"/>
    </row>
    <row r="74" ht="15.75" customHeight="1">
      <c r="A74" s="10"/>
      <c r="B74" s="12"/>
      <c r="C74" s="13"/>
      <c r="D74" s="29"/>
      <c r="E74" s="14"/>
      <c r="F74" s="15"/>
      <c r="G74" s="15"/>
      <c r="H74" s="24"/>
      <c r="I74" s="12"/>
      <c r="J74" s="18"/>
    </row>
    <row r="75" ht="15.75" customHeight="1">
      <c r="A75" s="10"/>
      <c r="B75" s="12"/>
      <c r="C75" s="13"/>
      <c r="D75" s="29"/>
      <c r="E75" s="14"/>
      <c r="F75" s="15"/>
      <c r="G75" s="15"/>
      <c r="H75" s="24"/>
      <c r="I75" s="12"/>
      <c r="J75" s="18"/>
    </row>
    <row r="76" ht="15.75" customHeight="1">
      <c r="A76" s="10"/>
      <c r="B76" s="12"/>
      <c r="C76" s="13"/>
      <c r="D76" s="29"/>
      <c r="E76" s="14"/>
      <c r="F76" s="15"/>
      <c r="G76" s="15"/>
      <c r="H76" s="24"/>
      <c r="I76" s="12"/>
      <c r="J76" s="18"/>
    </row>
    <row r="77" ht="15.75" customHeight="1">
      <c r="A77" s="10"/>
      <c r="B77" s="12"/>
      <c r="C77" s="13"/>
      <c r="D77" s="29"/>
      <c r="E77" s="14"/>
      <c r="F77" s="15"/>
      <c r="G77" s="15"/>
      <c r="H77" s="24"/>
      <c r="I77" s="12"/>
      <c r="J77" s="18"/>
    </row>
    <row r="78" ht="15.75" customHeight="1">
      <c r="A78" s="10"/>
      <c r="B78" s="12"/>
      <c r="C78" s="13"/>
      <c r="D78" s="29"/>
      <c r="E78" s="14"/>
      <c r="F78" s="15"/>
      <c r="G78" s="15"/>
      <c r="H78" s="24"/>
      <c r="I78" s="12"/>
      <c r="J78" s="18"/>
    </row>
    <row r="79" ht="15.75" customHeight="1">
      <c r="A79" s="10"/>
      <c r="B79" s="12"/>
      <c r="C79" s="13"/>
      <c r="D79" s="29"/>
      <c r="E79" s="14"/>
      <c r="F79" s="15"/>
      <c r="G79" s="15"/>
      <c r="H79" s="24"/>
      <c r="I79" s="12"/>
      <c r="J79" s="18"/>
    </row>
    <row r="80" ht="15.75" customHeight="1">
      <c r="A80" s="10"/>
      <c r="B80" s="12"/>
      <c r="C80" s="13"/>
      <c r="D80" s="29"/>
      <c r="E80" s="14"/>
      <c r="F80" s="15"/>
      <c r="G80" s="15"/>
      <c r="H80" s="24"/>
      <c r="I80" s="12"/>
      <c r="J80" s="18"/>
    </row>
    <row r="81" ht="15.75" customHeight="1">
      <c r="A81" s="10"/>
      <c r="B81" s="12"/>
      <c r="C81" s="13"/>
      <c r="D81" s="29"/>
      <c r="E81" s="14"/>
      <c r="F81" s="15"/>
      <c r="G81" s="15"/>
      <c r="H81" s="24"/>
      <c r="I81" s="12"/>
      <c r="J81" s="18"/>
    </row>
    <row r="82" ht="15.75" customHeight="1">
      <c r="A82" s="10"/>
      <c r="B82" s="12"/>
      <c r="C82" s="13"/>
      <c r="D82" s="29"/>
      <c r="E82" s="14"/>
      <c r="F82" s="15"/>
      <c r="G82" s="15"/>
      <c r="H82" s="24"/>
      <c r="I82" s="12"/>
      <c r="J82" s="18"/>
    </row>
    <row r="83" ht="15.75" customHeight="1">
      <c r="A83" s="10"/>
      <c r="B83" s="12"/>
      <c r="C83" s="13"/>
      <c r="D83" s="29"/>
      <c r="E83" s="14"/>
      <c r="F83" s="15"/>
      <c r="G83" s="15"/>
      <c r="H83" s="24"/>
      <c r="I83" s="12"/>
      <c r="J83" s="18"/>
    </row>
    <row r="84" ht="15.75" customHeight="1">
      <c r="A84" s="10"/>
      <c r="B84" s="12"/>
      <c r="C84" s="13"/>
      <c r="D84" s="29"/>
      <c r="E84" s="14"/>
      <c r="F84" s="15"/>
      <c r="G84" s="15"/>
      <c r="H84" s="24"/>
      <c r="I84" s="12"/>
      <c r="J84" s="18"/>
    </row>
    <row r="85" ht="15.75" customHeight="1">
      <c r="A85" s="10"/>
      <c r="B85" s="12"/>
      <c r="C85" s="13"/>
      <c r="D85" s="29"/>
      <c r="E85" s="14"/>
      <c r="F85" s="15"/>
      <c r="G85" s="15"/>
      <c r="H85" s="24"/>
      <c r="I85" s="12"/>
      <c r="J85" s="18"/>
    </row>
    <row r="86" ht="15.75" customHeight="1">
      <c r="A86" s="10"/>
      <c r="B86" s="12"/>
      <c r="C86" s="13"/>
      <c r="D86" s="29"/>
      <c r="E86" s="14"/>
      <c r="F86" s="15"/>
      <c r="G86" s="15"/>
      <c r="H86" s="24"/>
      <c r="I86" s="12"/>
      <c r="J86" s="18"/>
    </row>
    <row r="87" ht="15.75" customHeight="1">
      <c r="A87" s="10"/>
      <c r="B87" s="12"/>
      <c r="C87" s="13"/>
      <c r="D87" s="29"/>
      <c r="E87" s="14"/>
      <c r="F87" s="15"/>
      <c r="G87" s="15"/>
      <c r="H87" s="24"/>
      <c r="I87" s="12"/>
      <c r="J87" s="18"/>
    </row>
    <row r="88" ht="15.75" customHeight="1">
      <c r="A88" s="10"/>
      <c r="B88" s="12"/>
      <c r="C88" s="13"/>
      <c r="D88" s="29"/>
      <c r="E88" s="14"/>
      <c r="F88" s="15"/>
      <c r="G88" s="15"/>
      <c r="H88" s="24"/>
      <c r="I88" s="12"/>
      <c r="J88" s="18"/>
    </row>
    <row r="89" ht="15.75" customHeight="1">
      <c r="A89" s="10"/>
      <c r="B89" s="12"/>
      <c r="C89" s="13"/>
      <c r="D89" s="29"/>
      <c r="E89" s="14"/>
      <c r="F89" s="15"/>
      <c r="G89" s="15"/>
      <c r="H89" s="24"/>
      <c r="I89" s="12"/>
      <c r="J89" s="18"/>
    </row>
    <row r="90" ht="15.75" customHeight="1">
      <c r="A90" s="10"/>
      <c r="B90" s="12"/>
      <c r="C90" s="13"/>
      <c r="D90" s="29"/>
      <c r="E90" s="14"/>
      <c r="F90" s="15"/>
      <c r="G90" s="15"/>
      <c r="H90" s="24"/>
      <c r="I90" s="12"/>
      <c r="J90" s="18"/>
    </row>
    <row r="91" ht="15.75" customHeight="1">
      <c r="A91" s="10"/>
      <c r="B91" s="12"/>
      <c r="C91" s="13"/>
      <c r="D91" s="29"/>
      <c r="E91" s="14"/>
      <c r="F91" s="15"/>
      <c r="G91" s="15"/>
      <c r="H91" s="24"/>
      <c r="I91" s="12"/>
      <c r="J91" s="18"/>
    </row>
    <row r="92" ht="15.75" customHeight="1">
      <c r="A92" s="10"/>
      <c r="B92" s="12"/>
      <c r="C92" s="13"/>
      <c r="D92" s="29"/>
      <c r="E92" s="14"/>
      <c r="F92" s="15"/>
      <c r="G92" s="15"/>
      <c r="H92" s="24"/>
      <c r="I92" s="12"/>
      <c r="J92" s="18"/>
    </row>
    <row r="93" ht="15.75" customHeight="1">
      <c r="A93" s="10"/>
      <c r="B93" s="12"/>
      <c r="C93" s="13"/>
      <c r="D93" s="29"/>
      <c r="E93" s="14"/>
      <c r="F93" s="15"/>
      <c r="G93" s="15"/>
      <c r="H93" s="24"/>
      <c r="I93" s="12"/>
      <c r="J93" s="18"/>
    </row>
    <row r="94" ht="15.75" customHeight="1">
      <c r="A94" s="10"/>
      <c r="B94" s="12"/>
      <c r="C94" s="13"/>
      <c r="D94" s="29"/>
      <c r="E94" s="14"/>
      <c r="F94" s="15"/>
      <c r="G94" s="15"/>
      <c r="H94" s="24"/>
      <c r="I94" s="12"/>
      <c r="J94" s="18"/>
    </row>
    <row r="95" ht="15.75" customHeight="1">
      <c r="A95" s="10"/>
      <c r="B95" s="12"/>
      <c r="C95" s="13"/>
      <c r="D95" s="29"/>
      <c r="E95" s="14"/>
      <c r="F95" s="15"/>
      <c r="G95" s="15"/>
      <c r="H95" s="24"/>
      <c r="I95" s="12"/>
      <c r="J95" s="18"/>
    </row>
    <row r="96" ht="15.75" customHeight="1">
      <c r="A96" s="10"/>
      <c r="B96" s="12"/>
      <c r="C96" s="13"/>
      <c r="D96" s="29"/>
      <c r="E96" s="14"/>
      <c r="F96" s="15"/>
      <c r="G96" s="15"/>
      <c r="H96" s="24"/>
      <c r="I96" s="12"/>
      <c r="J96" s="18"/>
    </row>
    <row r="97" ht="15.75" customHeight="1">
      <c r="A97" s="10"/>
      <c r="B97" s="12"/>
      <c r="C97" s="13"/>
      <c r="D97" s="29"/>
      <c r="E97" s="14"/>
      <c r="F97" s="15"/>
      <c r="G97" s="15"/>
      <c r="H97" s="24"/>
      <c r="I97" s="12"/>
      <c r="J97" s="18"/>
    </row>
    <row r="98" ht="15.75" customHeight="1">
      <c r="A98" s="10"/>
      <c r="B98" s="12"/>
      <c r="C98" s="13"/>
      <c r="D98" s="29"/>
      <c r="E98" s="14"/>
      <c r="F98" s="15"/>
      <c r="G98" s="15"/>
      <c r="H98" s="24"/>
      <c r="I98" s="12"/>
      <c r="J98" s="18"/>
    </row>
    <row r="99" ht="15.75" customHeight="1">
      <c r="A99" s="10"/>
      <c r="B99" s="12"/>
      <c r="C99" s="13"/>
      <c r="D99" s="29"/>
      <c r="E99" s="14"/>
      <c r="F99" s="15"/>
      <c r="G99" s="15"/>
      <c r="H99" s="24"/>
      <c r="I99" s="12"/>
      <c r="J99" s="18"/>
    </row>
    <row r="100" ht="15.75" customHeight="1">
      <c r="A100" s="10"/>
      <c r="B100" s="12"/>
      <c r="C100" s="13"/>
      <c r="D100" s="29"/>
      <c r="E100" s="14"/>
      <c r="F100" s="15"/>
      <c r="G100" s="15"/>
      <c r="H100" s="24"/>
      <c r="I100" s="12"/>
      <c r="J100" s="18"/>
    </row>
    <row r="101" ht="15.75" customHeight="1">
      <c r="A101" s="10"/>
      <c r="B101" s="12"/>
      <c r="C101" s="13"/>
      <c r="D101" s="29"/>
      <c r="E101" s="14"/>
      <c r="F101" s="15"/>
      <c r="G101" s="15"/>
      <c r="H101" s="24"/>
      <c r="I101" s="12"/>
      <c r="J101" s="18"/>
    </row>
    <row r="102" ht="15.75" customHeight="1">
      <c r="A102" s="10"/>
      <c r="B102" s="12"/>
      <c r="C102" s="13"/>
      <c r="D102" s="29"/>
      <c r="E102" s="14"/>
      <c r="F102" s="15"/>
      <c r="G102" s="15"/>
      <c r="H102" s="24"/>
      <c r="I102" s="12"/>
      <c r="J102" s="18"/>
    </row>
    <row r="103" ht="15.75" customHeight="1">
      <c r="A103" s="10"/>
      <c r="B103" s="12"/>
      <c r="C103" s="13"/>
      <c r="D103" s="29"/>
      <c r="E103" s="14"/>
      <c r="F103" s="15"/>
      <c r="G103" s="15"/>
      <c r="H103" s="24"/>
      <c r="I103" s="12"/>
      <c r="J103" s="18"/>
    </row>
    <row r="104" ht="15.75" customHeight="1">
      <c r="A104" s="10"/>
      <c r="B104" s="12"/>
      <c r="C104" s="13"/>
      <c r="D104" s="29"/>
      <c r="E104" s="14"/>
      <c r="F104" s="15"/>
      <c r="G104" s="15"/>
      <c r="H104" s="24"/>
      <c r="I104" s="12"/>
      <c r="J104" s="18"/>
    </row>
    <row r="105" ht="15.75" customHeight="1">
      <c r="A105" s="10"/>
      <c r="B105" s="12"/>
      <c r="C105" s="13"/>
      <c r="D105" s="29"/>
      <c r="E105" s="14"/>
      <c r="F105" s="15"/>
      <c r="G105" s="15"/>
      <c r="H105" s="24"/>
      <c r="I105" s="12"/>
      <c r="J105" s="18"/>
    </row>
    <row r="106" ht="15.75" customHeight="1">
      <c r="A106" s="10"/>
      <c r="B106" s="12"/>
      <c r="C106" s="13"/>
      <c r="D106" s="29"/>
      <c r="E106" s="14"/>
      <c r="F106" s="15"/>
      <c r="G106" s="15"/>
      <c r="H106" s="24"/>
      <c r="I106" s="12"/>
      <c r="J106" s="18"/>
    </row>
    <row r="107" ht="15.75" customHeight="1">
      <c r="A107" s="10"/>
      <c r="B107" s="12"/>
      <c r="C107" s="13"/>
      <c r="D107" s="29"/>
      <c r="E107" s="14"/>
      <c r="F107" s="15"/>
      <c r="G107" s="15"/>
      <c r="H107" s="24"/>
      <c r="I107" s="12"/>
      <c r="J107" s="18"/>
    </row>
    <row r="108" ht="15.75" customHeight="1">
      <c r="A108" s="10"/>
      <c r="B108" s="12"/>
      <c r="C108" s="13"/>
      <c r="D108" s="29"/>
      <c r="E108" s="14"/>
      <c r="F108" s="15"/>
      <c r="G108" s="15"/>
      <c r="H108" s="24"/>
      <c r="I108" s="12"/>
      <c r="J108" s="18"/>
    </row>
    <row r="109" ht="15.75" customHeight="1">
      <c r="A109" s="10"/>
      <c r="B109" s="12"/>
      <c r="C109" s="13"/>
      <c r="D109" s="29"/>
      <c r="E109" s="14"/>
      <c r="F109" s="15"/>
      <c r="G109" s="15"/>
      <c r="H109" s="24"/>
      <c r="I109" s="12"/>
      <c r="J109" s="18"/>
    </row>
    <row r="110" ht="15.75" customHeight="1">
      <c r="A110" s="10"/>
      <c r="B110" s="12"/>
      <c r="C110" s="13"/>
      <c r="D110" s="29"/>
      <c r="E110" s="14"/>
      <c r="F110" s="15"/>
      <c r="G110" s="15"/>
      <c r="H110" s="24"/>
      <c r="I110" s="12"/>
      <c r="J110" s="18"/>
    </row>
    <row r="111" ht="15.75" customHeight="1">
      <c r="A111" s="10"/>
      <c r="B111" s="12"/>
      <c r="C111" s="13"/>
      <c r="D111" s="29"/>
      <c r="E111" s="14"/>
      <c r="F111" s="15"/>
      <c r="G111" s="15"/>
      <c r="H111" s="24"/>
      <c r="I111" s="12"/>
      <c r="J111" s="18"/>
    </row>
    <row r="112" ht="15.75" customHeight="1">
      <c r="A112" s="10"/>
      <c r="B112" s="12"/>
      <c r="C112" s="13"/>
      <c r="D112" s="29"/>
      <c r="E112" s="14"/>
      <c r="F112" s="15"/>
      <c r="G112" s="15"/>
      <c r="H112" s="24"/>
      <c r="I112" s="12"/>
      <c r="J112" s="18"/>
    </row>
    <row r="113" ht="15.75" customHeight="1">
      <c r="A113" s="10"/>
      <c r="B113" s="12"/>
      <c r="C113" s="13"/>
      <c r="D113" s="29"/>
      <c r="E113" s="14"/>
      <c r="F113" s="15"/>
      <c r="G113" s="15"/>
      <c r="H113" s="24"/>
      <c r="I113" s="12"/>
      <c r="J113" s="18"/>
    </row>
    <row r="114" ht="15.75" customHeight="1">
      <c r="A114" s="10"/>
      <c r="B114" s="12"/>
      <c r="C114" s="13"/>
      <c r="D114" s="29"/>
      <c r="E114" s="14"/>
      <c r="F114" s="15"/>
      <c r="G114" s="15"/>
      <c r="H114" s="24"/>
      <c r="I114" s="12"/>
      <c r="J114" s="18"/>
    </row>
    <row r="115" ht="15.75" customHeight="1">
      <c r="A115" s="10"/>
      <c r="B115" s="12"/>
      <c r="C115" s="13"/>
      <c r="D115" s="29"/>
      <c r="E115" s="14"/>
      <c r="F115" s="15"/>
      <c r="G115" s="15"/>
      <c r="H115" s="24"/>
      <c r="I115" s="12"/>
      <c r="J115" s="18"/>
    </row>
    <row r="116" ht="15.75" customHeight="1">
      <c r="A116" s="10"/>
      <c r="B116" s="12"/>
      <c r="C116" s="13"/>
      <c r="D116" s="29"/>
      <c r="E116" s="14"/>
      <c r="F116" s="15"/>
      <c r="G116" s="15"/>
      <c r="H116" s="24"/>
      <c r="I116" s="12"/>
      <c r="J116" s="18"/>
    </row>
    <row r="117" ht="15.75" customHeight="1">
      <c r="A117" s="10"/>
      <c r="B117" s="12"/>
      <c r="C117" s="13"/>
      <c r="D117" s="29"/>
      <c r="E117" s="14"/>
      <c r="F117" s="15"/>
      <c r="G117" s="15"/>
      <c r="H117" s="24"/>
      <c r="I117" s="12"/>
      <c r="J117" s="18"/>
    </row>
    <row r="118" ht="15.75" customHeight="1">
      <c r="A118" s="10"/>
      <c r="B118" s="12"/>
      <c r="C118" s="13"/>
      <c r="D118" s="29"/>
      <c r="E118" s="14"/>
      <c r="F118" s="15"/>
      <c r="G118" s="15"/>
      <c r="H118" s="24"/>
      <c r="I118" s="12"/>
      <c r="J118" s="18"/>
    </row>
    <row r="119" ht="15.75" customHeight="1">
      <c r="A119" s="10"/>
      <c r="B119" s="12"/>
      <c r="C119" s="13"/>
      <c r="D119" s="29"/>
      <c r="E119" s="14"/>
      <c r="F119" s="15"/>
      <c r="G119" s="15"/>
      <c r="H119" s="24"/>
      <c r="I119" s="12"/>
      <c r="J119" s="18"/>
    </row>
    <row r="120" ht="15.75" customHeight="1">
      <c r="A120" s="10"/>
      <c r="B120" s="12"/>
      <c r="C120" s="13"/>
      <c r="D120" s="29"/>
      <c r="E120" s="14"/>
      <c r="F120" s="15"/>
      <c r="G120" s="15"/>
      <c r="H120" s="24"/>
      <c r="I120" s="12"/>
      <c r="J120" s="18"/>
    </row>
    <row r="121" ht="15.75" customHeight="1">
      <c r="A121" s="10"/>
      <c r="B121" s="12"/>
      <c r="C121" s="13"/>
      <c r="D121" s="29"/>
      <c r="E121" s="14"/>
      <c r="F121" s="15"/>
      <c r="G121" s="15"/>
      <c r="H121" s="24"/>
      <c r="I121" s="12"/>
      <c r="J121" s="18"/>
    </row>
    <row r="122" ht="15.75" customHeight="1">
      <c r="A122" s="10"/>
      <c r="B122" s="12"/>
      <c r="C122" s="13"/>
      <c r="D122" s="29"/>
      <c r="E122" s="14"/>
      <c r="F122" s="15"/>
      <c r="G122" s="15"/>
      <c r="H122" s="24"/>
      <c r="I122" s="12"/>
      <c r="J122" s="18"/>
    </row>
    <row r="123" ht="15.75" customHeight="1">
      <c r="A123" s="10"/>
      <c r="B123" s="12"/>
      <c r="C123" s="13"/>
      <c r="D123" s="29"/>
      <c r="E123" s="14"/>
      <c r="F123" s="15"/>
      <c r="G123" s="15"/>
      <c r="H123" s="24"/>
      <c r="I123" s="12"/>
      <c r="J123" s="18"/>
    </row>
    <row r="124" ht="15.75" customHeight="1">
      <c r="A124" s="10"/>
      <c r="B124" s="12"/>
      <c r="C124" s="13"/>
      <c r="D124" s="29"/>
      <c r="E124" s="14"/>
      <c r="F124" s="15"/>
      <c r="G124" s="15"/>
      <c r="H124" s="24"/>
      <c r="I124" s="12"/>
      <c r="J124" s="18"/>
    </row>
    <row r="125" ht="15.75" customHeight="1">
      <c r="A125" s="10"/>
      <c r="B125" s="12"/>
      <c r="C125" s="13"/>
      <c r="D125" s="29"/>
      <c r="E125" s="14"/>
      <c r="F125" s="15"/>
      <c r="G125" s="15"/>
      <c r="H125" s="24"/>
      <c r="I125" s="12"/>
      <c r="J125" s="18"/>
    </row>
    <row r="126" ht="15.75" customHeight="1">
      <c r="A126" s="10"/>
      <c r="B126" s="12"/>
      <c r="C126" s="13"/>
      <c r="D126" s="29"/>
      <c r="E126" s="14"/>
      <c r="F126" s="15"/>
      <c r="G126" s="15"/>
      <c r="H126" s="24"/>
      <c r="I126" s="12"/>
      <c r="J126" s="18"/>
    </row>
    <row r="127" ht="15.75" customHeight="1">
      <c r="A127" s="10"/>
      <c r="B127" s="12"/>
      <c r="C127" s="13"/>
      <c r="D127" s="29"/>
      <c r="E127" s="14"/>
      <c r="F127" s="15"/>
      <c r="G127" s="15"/>
      <c r="H127" s="24"/>
      <c r="I127" s="12"/>
      <c r="J127" s="18"/>
    </row>
    <row r="128" ht="15.75" customHeight="1">
      <c r="A128" s="10"/>
      <c r="B128" s="12"/>
      <c r="C128" s="13"/>
      <c r="D128" s="29"/>
      <c r="E128" s="14"/>
      <c r="F128" s="15"/>
      <c r="G128" s="15"/>
      <c r="H128" s="24"/>
      <c r="I128" s="12"/>
      <c r="J128" s="18"/>
    </row>
    <row r="129" ht="15.75" customHeight="1">
      <c r="A129" s="10"/>
      <c r="B129" s="12"/>
      <c r="C129" s="13"/>
      <c r="D129" s="29"/>
      <c r="E129" s="14"/>
      <c r="F129" s="15"/>
      <c r="G129" s="15"/>
      <c r="H129" s="24"/>
      <c r="I129" s="12"/>
      <c r="J129" s="18"/>
    </row>
    <row r="130" ht="15.75" customHeight="1">
      <c r="A130" s="10"/>
      <c r="B130" s="12"/>
      <c r="C130" s="13"/>
      <c r="D130" s="29"/>
      <c r="E130" s="14"/>
      <c r="F130" s="15"/>
      <c r="G130" s="15"/>
      <c r="H130" s="24"/>
      <c r="I130" s="12"/>
      <c r="J130" s="18"/>
    </row>
    <row r="131" ht="15.75" customHeight="1">
      <c r="A131" s="10"/>
      <c r="B131" s="12"/>
      <c r="C131" s="13"/>
      <c r="D131" s="29"/>
      <c r="E131" s="14"/>
      <c r="F131" s="15"/>
      <c r="G131" s="15"/>
      <c r="H131" s="24"/>
      <c r="I131" s="12"/>
      <c r="J131" s="18"/>
    </row>
    <row r="132" ht="15.75" customHeight="1">
      <c r="A132" s="10"/>
      <c r="B132" s="12"/>
      <c r="C132" s="13"/>
      <c r="D132" s="29"/>
      <c r="E132" s="14"/>
      <c r="F132" s="15"/>
      <c r="G132" s="15"/>
      <c r="H132" s="24"/>
      <c r="I132" s="12"/>
      <c r="J132" s="18"/>
    </row>
    <row r="133" ht="15.75" customHeight="1">
      <c r="A133" s="10"/>
      <c r="B133" s="12"/>
      <c r="C133" s="13"/>
      <c r="D133" s="29"/>
      <c r="E133" s="14"/>
      <c r="F133" s="15"/>
      <c r="G133" s="15"/>
      <c r="H133" s="24"/>
      <c r="I133" s="12"/>
      <c r="J133" s="18"/>
    </row>
    <row r="134" ht="15.75" customHeight="1">
      <c r="A134" s="10"/>
      <c r="B134" s="12"/>
      <c r="C134" s="13"/>
      <c r="D134" s="29"/>
      <c r="E134" s="14"/>
      <c r="F134" s="15"/>
      <c r="G134" s="15"/>
      <c r="H134" s="24"/>
      <c r="I134" s="12"/>
      <c r="J134" s="18"/>
    </row>
    <row r="135" ht="15.75" customHeight="1">
      <c r="A135" s="10"/>
      <c r="B135" s="12"/>
      <c r="C135" s="13"/>
      <c r="D135" s="29"/>
      <c r="E135" s="14"/>
      <c r="F135" s="15"/>
      <c r="G135" s="15"/>
      <c r="H135" s="24"/>
      <c r="I135" s="12"/>
      <c r="J135" s="18"/>
    </row>
    <row r="136" ht="15.75" customHeight="1">
      <c r="A136" s="10"/>
      <c r="B136" s="12"/>
      <c r="C136" s="13"/>
      <c r="D136" s="29"/>
      <c r="E136" s="14"/>
      <c r="F136" s="15"/>
      <c r="G136" s="15"/>
      <c r="H136" s="24"/>
      <c r="I136" s="12"/>
      <c r="J136" s="18"/>
    </row>
    <row r="137" ht="15.75" customHeight="1">
      <c r="A137" s="10"/>
      <c r="B137" s="12"/>
      <c r="C137" s="13"/>
      <c r="D137" s="29"/>
      <c r="E137" s="14"/>
      <c r="F137" s="15"/>
      <c r="G137" s="15"/>
      <c r="H137" s="24"/>
      <c r="I137" s="12"/>
      <c r="J137" s="18"/>
    </row>
    <row r="138" ht="15.75" customHeight="1">
      <c r="A138" s="10"/>
      <c r="B138" s="12"/>
      <c r="C138" s="13"/>
      <c r="D138" s="29"/>
      <c r="E138" s="14"/>
      <c r="F138" s="15"/>
      <c r="G138" s="15"/>
      <c r="H138" s="24"/>
      <c r="I138" s="12"/>
      <c r="J138" s="18"/>
    </row>
    <row r="139" ht="15.75" customHeight="1">
      <c r="A139" s="10"/>
      <c r="B139" s="12"/>
      <c r="C139" s="13"/>
      <c r="D139" s="29"/>
      <c r="E139" s="14"/>
      <c r="F139" s="15"/>
      <c r="G139" s="15"/>
      <c r="H139" s="24"/>
      <c r="I139" s="12"/>
      <c r="J139" s="18"/>
    </row>
    <row r="140" ht="15.75" customHeight="1">
      <c r="A140" s="10"/>
      <c r="B140" s="12"/>
      <c r="C140" s="13"/>
      <c r="D140" s="29"/>
      <c r="E140" s="14"/>
      <c r="F140" s="15"/>
      <c r="G140" s="15"/>
      <c r="H140" s="24"/>
      <c r="I140" s="12"/>
      <c r="J140" s="18"/>
    </row>
    <row r="141" ht="15.75" customHeight="1">
      <c r="A141" s="10"/>
      <c r="B141" s="12"/>
      <c r="C141" s="13"/>
      <c r="D141" s="29"/>
      <c r="E141" s="14"/>
      <c r="F141" s="15"/>
      <c r="G141" s="15"/>
      <c r="H141" s="24"/>
      <c r="I141" s="12"/>
      <c r="J141" s="18"/>
    </row>
    <row r="142" ht="15.75" customHeight="1">
      <c r="A142" s="10"/>
      <c r="B142" s="12"/>
      <c r="C142" s="13"/>
      <c r="D142" s="29"/>
      <c r="E142" s="14"/>
      <c r="F142" s="15"/>
      <c r="G142" s="15"/>
      <c r="H142" s="24"/>
      <c r="I142" s="12"/>
      <c r="J142" s="18"/>
    </row>
    <row r="143" ht="15.75" customHeight="1">
      <c r="A143" s="10"/>
      <c r="B143" s="12"/>
      <c r="C143" s="13"/>
      <c r="D143" s="29"/>
      <c r="E143" s="14"/>
      <c r="F143" s="15"/>
      <c r="G143" s="15"/>
      <c r="H143" s="24"/>
      <c r="I143" s="12"/>
      <c r="J143" s="18"/>
    </row>
    <row r="144" ht="15.75" customHeight="1">
      <c r="A144" s="10"/>
      <c r="B144" s="12"/>
      <c r="C144" s="13"/>
      <c r="D144" s="29"/>
      <c r="E144" s="14"/>
      <c r="F144" s="15"/>
      <c r="G144" s="15"/>
      <c r="H144" s="24"/>
      <c r="I144" s="12"/>
      <c r="J144" s="18"/>
    </row>
    <row r="145" ht="15.75" customHeight="1">
      <c r="A145" s="10"/>
      <c r="B145" s="12"/>
      <c r="C145" s="13"/>
      <c r="D145" s="29"/>
      <c r="E145" s="14"/>
      <c r="F145" s="15"/>
      <c r="G145" s="15"/>
      <c r="H145" s="24"/>
      <c r="I145" s="12"/>
      <c r="J145" s="18"/>
    </row>
    <row r="146" ht="15.75" customHeight="1">
      <c r="A146" s="10"/>
      <c r="B146" s="12"/>
      <c r="C146" s="13"/>
      <c r="D146" s="29"/>
      <c r="E146" s="14"/>
      <c r="F146" s="15"/>
      <c r="G146" s="15"/>
      <c r="H146" s="24"/>
      <c r="I146" s="12"/>
      <c r="J146" s="18"/>
    </row>
    <row r="147" ht="15.75" customHeight="1">
      <c r="A147" s="10"/>
      <c r="B147" s="12"/>
      <c r="C147" s="13"/>
      <c r="D147" s="29"/>
      <c r="E147" s="14"/>
      <c r="F147" s="15"/>
      <c r="G147" s="15"/>
      <c r="H147" s="24"/>
      <c r="I147" s="12"/>
      <c r="J147" s="18"/>
    </row>
    <row r="148" ht="15.75" customHeight="1">
      <c r="A148" s="10"/>
      <c r="B148" s="12"/>
      <c r="C148" s="13"/>
      <c r="D148" s="29"/>
      <c r="E148" s="14"/>
      <c r="F148" s="15"/>
      <c r="G148" s="15"/>
      <c r="H148" s="24"/>
      <c r="I148" s="12"/>
      <c r="J148" s="18"/>
    </row>
    <row r="149" ht="15.75" customHeight="1">
      <c r="A149" s="10"/>
      <c r="B149" s="12"/>
      <c r="C149" s="13"/>
      <c r="D149" s="29"/>
      <c r="E149" s="14"/>
      <c r="F149" s="15"/>
      <c r="G149" s="15"/>
      <c r="H149" s="24"/>
      <c r="I149" s="12"/>
      <c r="J149" s="18"/>
    </row>
    <row r="150" ht="15.75" customHeight="1">
      <c r="A150" s="10"/>
      <c r="B150" s="12"/>
      <c r="C150" s="13"/>
      <c r="D150" s="29"/>
      <c r="E150" s="14"/>
      <c r="F150" s="15"/>
      <c r="G150" s="15"/>
      <c r="H150" s="24"/>
      <c r="I150" s="12"/>
      <c r="J150" s="18"/>
    </row>
    <row r="151" ht="15.75" customHeight="1">
      <c r="A151" s="10"/>
      <c r="B151" s="12"/>
      <c r="C151" s="13"/>
      <c r="D151" s="29"/>
      <c r="E151" s="14"/>
      <c r="F151" s="15"/>
      <c r="G151" s="15"/>
      <c r="H151" s="24"/>
      <c r="I151" s="12"/>
      <c r="J151" s="18"/>
    </row>
    <row r="152" ht="15.75" customHeight="1">
      <c r="A152" s="10"/>
      <c r="B152" s="12"/>
      <c r="C152" s="13"/>
      <c r="D152" s="29"/>
      <c r="E152" s="14"/>
      <c r="F152" s="15"/>
      <c r="G152" s="15"/>
      <c r="H152" s="24"/>
      <c r="I152" s="12"/>
      <c r="J152" s="18"/>
    </row>
    <row r="153" ht="15.75" customHeight="1">
      <c r="A153" s="10"/>
      <c r="B153" s="12"/>
      <c r="C153" s="13"/>
      <c r="D153" s="29"/>
      <c r="E153" s="14"/>
      <c r="F153" s="15"/>
      <c r="G153" s="15"/>
      <c r="H153" s="24"/>
      <c r="I153" s="12"/>
      <c r="J153" s="18"/>
    </row>
    <row r="154" ht="15.75" customHeight="1">
      <c r="A154" s="10"/>
      <c r="B154" s="12"/>
      <c r="C154" s="13"/>
      <c r="D154" s="29"/>
      <c r="E154" s="14"/>
      <c r="F154" s="15"/>
      <c r="G154" s="15"/>
      <c r="H154" s="24"/>
      <c r="I154" s="12"/>
      <c r="J154" s="18"/>
    </row>
    <row r="155" ht="15.75" customHeight="1">
      <c r="A155" s="10"/>
      <c r="B155" s="12"/>
      <c r="C155" s="13"/>
      <c r="D155" s="29"/>
      <c r="E155" s="14"/>
      <c r="F155" s="15"/>
      <c r="G155" s="15"/>
      <c r="H155" s="24"/>
      <c r="I155" s="12"/>
      <c r="J155" s="18"/>
    </row>
    <row r="156" ht="15.75" customHeight="1">
      <c r="A156" s="10"/>
      <c r="B156" s="12"/>
      <c r="C156" s="13"/>
      <c r="D156" s="29"/>
      <c r="E156" s="14"/>
      <c r="F156" s="15"/>
      <c r="G156" s="15"/>
      <c r="H156" s="24"/>
      <c r="I156" s="12"/>
      <c r="J156" s="18"/>
    </row>
    <row r="157" ht="15.75" customHeight="1">
      <c r="A157" s="10"/>
      <c r="B157" s="12"/>
      <c r="C157" s="13"/>
      <c r="D157" s="29"/>
      <c r="E157" s="14"/>
      <c r="F157" s="15"/>
      <c r="G157" s="15"/>
      <c r="H157" s="24"/>
      <c r="I157" s="12"/>
      <c r="J157" s="18"/>
    </row>
    <row r="158" ht="15.75" customHeight="1">
      <c r="A158" s="10"/>
      <c r="B158" s="12"/>
      <c r="C158" s="13"/>
      <c r="D158" s="29"/>
      <c r="E158" s="14"/>
      <c r="F158" s="15"/>
      <c r="G158" s="15"/>
      <c r="H158" s="24"/>
      <c r="I158" s="12"/>
      <c r="J158" s="18"/>
    </row>
    <row r="159" ht="15.75" customHeight="1">
      <c r="A159" s="10"/>
      <c r="B159" s="12"/>
      <c r="C159" s="13"/>
      <c r="D159" s="29"/>
      <c r="E159" s="14"/>
      <c r="F159" s="15"/>
      <c r="G159" s="15"/>
      <c r="H159" s="24"/>
      <c r="I159" s="12"/>
      <c r="J159" s="18"/>
    </row>
    <row r="160" ht="15.75" customHeight="1">
      <c r="A160" s="10"/>
      <c r="B160" s="12"/>
      <c r="C160" s="13"/>
      <c r="D160" s="29"/>
      <c r="E160" s="14"/>
      <c r="F160" s="15"/>
      <c r="G160" s="15"/>
      <c r="H160" s="24"/>
      <c r="I160" s="12"/>
      <c r="J160" s="18"/>
    </row>
    <row r="161" ht="15.75" customHeight="1">
      <c r="A161" s="10"/>
      <c r="B161" s="12"/>
      <c r="C161" s="13"/>
      <c r="D161" s="29"/>
      <c r="E161" s="14"/>
      <c r="F161" s="15"/>
      <c r="G161" s="15"/>
      <c r="H161" s="24"/>
      <c r="I161" s="12"/>
      <c r="J161" s="18"/>
    </row>
    <row r="162" ht="15.75" customHeight="1">
      <c r="A162" s="10"/>
      <c r="B162" s="12"/>
      <c r="C162" s="13"/>
      <c r="D162" s="29"/>
      <c r="E162" s="14"/>
      <c r="F162" s="15"/>
      <c r="G162" s="15"/>
      <c r="H162" s="24"/>
      <c r="I162" s="12"/>
      <c r="J162" s="18"/>
    </row>
    <row r="163" ht="15.75" customHeight="1">
      <c r="A163" s="10"/>
      <c r="B163" s="12"/>
      <c r="C163" s="13"/>
      <c r="D163" s="29"/>
      <c r="E163" s="14"/>
      <c r="F163" s="15"/>
      <c r="G163" s="15"/>
      <c r="H163" s="24"/>
      <c r="I163" s="12"/>
      <c r="J163" s="18"/>
    </row>
    <row r="164" ht="15.75" customHeight="1">
      <c r="A164" s="10"/>
      <c r="B164" s="12"/>
      <c r="C164" s="13"/>
      <c r="D164" s="29"/>
      <c r="E164" s="14"/>
      <c r="F164" s="15"/>
      <c r="G164" s="15"/>
      <c r="H164" s="24"/>
      <c r="I164" s="12"/>
      <c r="J164" s="18"/>
    </row>
    <row r="165" ht="15.75" customHeight="1">
      <c r="A165" s="10"/>
      <c r="B165" s="12"/>
      <c r="C165" s="13"/>
      <c r="D165" s="29"/>
      <c r="E165" s="14"/>
      <c r="F165" s="15"/>
      <c r="G165" s="15"/>
      <c r="H165" s="24"/>
      <c r="I165" s="12"/>
      <c r="J165" s="18"/>
    </row>
    <row r="166" ht="15.75" customHeight="1">
      <c r="A166" s="10"/>
      <c r="B166" s="12"/>
      <c r="C166" s="13"/>
      <c r="D166" s="29"/>
      <c r="E166" s="14"/>
      <c r="F166" s="15"/>
      <c r="G166" s="15"/>
      <c r="H166" s="24"/>
      <c r="I166" s="12"/>
      <c r="J166" s="18"/>
    </row>
    <row r="167" ht="15.75" customHeight="1">
      <c r="A167" s="10"/>
      <c r="B167" s="12"/>
      <c r="C167" s="13"/>
      <c r="D167" s="29"/>
      <c r="E167" s="14"/>
      <c r="F167" s="15"/>
      <c r="G167" s="15"/>
      <c r="H167" s="24"/>
      <c r="I167" s="12"/>
      <c r="J167" s="18"/>
    </row>
    <row r="168" ht="15.75" customHeight="1">
      <c r="A168" s="10"/>
      <c r="B168" s="12"/>
      <c r="C168" s="13"/>
      <c r="D168" s="29"/>
      <c r="E168" s="14"/>
      <c r="F168" s="15"/>
      <c r="G168" s="15"/>
      <c r="H168" s="24"/>
      <c r="I168" s="12"/>
      <c r="J168" s="18"/>
    </row>
    <row r="169" ht="15.75" customHeight="1">
      <c r="A169" s="10"/>
      <c r="B169" s="12"/>
      <c r="C169" s="13"/>
      <c r="D169" s="29"/>
      <c r="E169" s="14"/>
      <c r="F169" s="15"/>
      <c r="G169" s="15"/>
      <c r="H169" s="24"/>
      <c r="I169" s="12"/>
      <c r="J169" s="18"/>
    </row>
    <row r="170" ht="15.75" customHeight="1">
      <c r="A170" s="10"/>
      <c r="B170" s="12"/>
      <c r="C170" s="13"/>
      <c r="D170" s="29"/>
      <c r="E170" s="14"/>
      <c r="F170" s="15"/>
      <c r="G170" s="15"/>
      <c r="H170" s="24"/>
      <c r="I170" s="12"/>
      <c r="J170" s="18"/>
    </row>
    <row r="171" ht="15.75" customHeight="1">
      <c r="A171" s="10"/>
      <c r="B171" s="12"/>
      <c r="C171" s="13"/>
      <c r="D171" s="29"/>
      <c r="E171" s="14"/>
      <c r="F171" s="15"/>
      <c r="G171" s="15"/>
      <c r="H171" s="24"/>
      <c r="I171" s="12"/>
      <c r="J171" s="18"/>
    </row>
    <row r="172" ht="15.75" customHeight="1">
      <c r="A172" s="10"/>
      <c r="B172" s="12"/>
      <c r="C172" s="13"/>
      <c r="D172" s="29"/>
      <c r="E172" s="14"/>
      <c r="F172" s="15"/>
      <c r="G172" s="15"/>
      <c r="H172" s="24"/>
      <c r="I172" s="12"/>
      <c r="J172" s="18"/>
    </row>
    <row r="173" ht="15.75" customHeight="1">
      <c r="A173" s="10"/>
      <c r="B173" s="12"/>
      <c r="C173" s="13"/>
      <c r="D173" s="29"/>
      <c r="E173" s="14"/>
      <c r="F173" s="15"/>
      <c r="G173" s="15"/>
      <c r="H173" s="24"/>
      <c r="I173" s="12"/>
      <c r="J173" s="18"/>
    </row>
    <row r="174" ht="15.75" customHeight="1">
      <c r="A174" s="10"/>
      <c r="B174" s="12"/>
      <c r="C174" s="13"/>
      <c r="D174" s="29"/>
      <c r="E174" s="14"/>
      <c r="F174" s="15"/>
      <c r="G174" s="15"/>
      <c r="H174" s="24"/>
      <c r="I174" s="12"/>
      <c r="J174" s="18"/>
    </row>
    <row r="175" ht="15.75" customHeight="1">
      <c r="A175" s="10"/>
      <c r="B175" s="12"/>
      <c r="C175" s="13"/>
      <c r="D175" s="29"/>
      <c r="E175" s="14"/>
      <c r="F175" s="15"/>
      <c r="G175" s="15"/>
      <c r="H175" s="24"/>
      <c r="I175" s="12"/>
      <c r="J175" s="18"/>
    </row>
    <row r="176" ht="15.75" customHeight="1">
      <c r="A176" s="10"/>
      <c r="B176" s="12"/>
      <c r="C176" s="13"/>
      <c r="D176" s="29"/>
      <c r="E176" s="14"/>
      <c r="F176" s="15"/>
      <c r="G176" s="15"/>
      <c r="H176" s="24"/>
      <c r="I176" s="12"/>
      <c r="J176" s="18"/>
    </row>
    <row r="177" ht="15.75" customHeight="1">
      <c r="A177" s="10"/>
      <c r="B177" s="12"/>
      <c r="C177" s="13"/>
      <c r="D177" s="29"/>
      <c r="E177" s="14"/>
      <c r="F177" s="15"/>
      <c r="G177" s="15"/>
      <c r="H177" s="24"/>
      <c r="I177" s="12"/>
      <c r="J177" s="18"/>
    </row>
    <row r="178" ht="15.75" customHeight="1">
      <c r="A178" s="10"/>
      <c r="B178" s="12"/>
      <c r="C178" s="13"/>
      <c r="D178" s="29"/>
      <c r="E178" s="14"/>
      <c r="F178" s="15"/>
      <c r="G178" s="15"/>
      <c r="H178" s="24"/>
      <c r="I178" s="12"/>
      <c r="J178" s="18"/>
    </row>
    <row r="179" ht="15.75" customHeight="1">
      <c r="A179" s="10"/>
      <c r="B179" s="12"/>
      <c r="C179" s="13"/>
      <c r="D179" s="29"/>
      <c r="E179" s="14"/>
      <c r="F179" s="15"/>
      <c r="G179" s="15"/>
      <c r="H179" s="24"/>
      <c r="I179" s="12"/>
      <c r="J179" s="18"/>
    </row>
    <row r="180" ht="15.75" customHeight="1">
      <c r="A180" s="10"/>
      <c r="B180" s="12"/>
      <c r="C180" s="13"/>
      <c r="D180" s="29"/>
      <c r="E180" s="14"/>
      <c r="F180" s="15"/>
      <c r="G180" s="15"/>
      <c r="H180" s="24"/>
      <c r="I180" s="12"/>
      <c r="J180" s="18"/>
    </row>
    <row r="181" ht="15.75" customHeight="1">
      <c r="A181" s="10"/>
      <c r="B181" s="12"/>
      <c r="C181" s="13"/>
      <c r="D181" s="29"/>
      <c r="E181" s="14"/>
      <c r="F181" s="15"/>
      <c r="G181" s="15"/>
      <c r="H181" s="24"/>
      <c r="I181" s="12"/>
      <c r="J181" s="18"/>
    </row>
    <row r="182" ht="15.75" customHeight="1">
      <c r="A182" s="10"/>
      <c r="B182" s="12"/>
      <c r="C182" s="13"/>
      <c r="D182" s="29"/>
      <c r="E182" s="14"/>
      <c r="F182" s="15"/>
      <c r="G182" s="15"/>
      <c r="H182" s="24"/>
      <c r="I182" s="12"/>
      <c r="J182" s="18"/>
    </row>
    <row r="183" ht="15.75" customHeight="1">
      <c r="A183" s="10"/>
      <c r="B183" s="12"/>
      <c r="C183" s="13"/>
      <c r="D183" s="29"/>
      <c r="E183" s="14"/>
      <c r="F183" s="15"/>
      <c r="G183" s="15"/>
      <c r="H183" s="24"/>
      <c r="I183" s="12"/>
      <c r="J183" s="18"/>
    </row>
    <row r="184" ht="15.75" customHeight="1">
      <c r="A184" s="10"/>
      <c r="B184" s="12"/>
      <c r="C184" s="13"/>
      <c r="D184" s="29"/>
      <c r="E184" s="14"/>
      <c r="F184" s="15"/>
      <c r="G184" s="15"/>
      <c r="H184" s="24"/>
      <c r="I184" s="12"/>
      <c r="J184" s="18"/>
    </row>
    <row r="185" ht="15.75" customHeight="1">
      <c r="A185" s="10"/>
      <c r="B185" s="12"/>
      <c r="C185" s="13"/>
      <c r="D185" s="29"/>
      <c r="E185" s="14"/>
      <c r="F185" s="15"/>
      <c r="G185" s="15"/>
      <c r="H185" s="24"/>
      <c r="I185" s="12"/>
      <c r="J185" s="18"/>
    </row>
    <row r="186" ht="15.75" customHeight="1">
      <c r="A186" s="10"/>
      <c r="B186" s="12"/>
      <c r="C186" s="13"/>
      <c r="D186" s="29"/>
      <c r="E186" s="14"/>
      <c r="F186" s="15"/>
      <c r="G186" s="15"/>
      <c r="H186" s="24"/>
      <c r="I186" s="12"/>
      <c r="J186" s="18"/>
    </row>
    <row r="187" ht="15.75" customHeight="1">
      <c r="A187" s="10"/>
      <c r="B187" s="12"/>
      <c r="C187" s="13"/>
      <c r="D187" s="29"/>
      <c r="E187" s="14"/>
      <c r="F187" s="15"/>
      <c r="G187" s="15"/>
      <c r="H187" s="24"/>
      <c r="I187" s="12"/>
      <c r="J187" s="18"/>
    </row>
    <row r="188" ht="15.75" customHeight="1">
      <c r="A188" s="10"/>
      <c r="B188" s="12"/>
      <c r="C188" s="13"/>
      <c r="D188" s="29"/>
      <c r="E188" s="14"/>
      <c r="F188" s="15"/>
      <c r="G188" s="15"/>
      <c r="H188" s="24"/>
      <c r="I188" s="12"/>
      <c r="J188" s="18"/>
    </row>
    <row r="189" ht="15.75" customHeight="1">
      <c r="A189" s="10"/>
      <c r="B189" s="12"/>
      <c r="C189" s="13"/>
      <c r="D189" s="29"/>
      <c r="E189" s="14"/>
      <c r="F189" s="15"/>
      <c r="G189" s="15"/>
      <c r="H189" s="24"/>
      <c r="I189" s="12"/>
      <c r="J189" s="18"/>
    </row>
    <row r="190" ht="15.75" customHeight="1">
      <c r="A190" s="10"/>
      <c r="B190" s="12"/>
      <c r="C190" s="13"/>
      <c r="D190" s="29"/>
      <c r="E190" s="14"/>
      <c r="F190" s="15"/>
      <c r="G190" s="15"/>
      <c r="H190" s="24"/>
      <c r="I190" s="12"/>
      <c r="J190" s="18"/>
    </row>
    <row r="191" ht="15.75" customHeight="1">
      <c r="A191" s="10"/>
      <c r="B191" s="12"/>
      <c r="C191" s="13"/>
      <c r="D191" s="29"/>
      <c r="E191" s="14"/>
      <c r="F191" s="15"/>
      <c r="G191" s="15"/>
      <c r="H191" s="24"/>
      <c r="I191" s="12"/>
      <c r="J191" s="18"/>
    </row>
    <row r="192" ht="15.75" customHeight="1">
      <c r="A192" s="10"/>
      <c r="B192" s="12"/>
      <c r="C192" s="13"/>
      <c r="D192" s="29"/>
      <c r="E192" s="14"/>
      <c r="F192" s="15"/>
      <c r="G192" s="15"/>
      <c r="H192" s="24"/>
      <c r="I192" s="12"/>
      <c r="J192" s="18"/>
    </row>
    <row r="193" ht="15.75" customHeight="1">
      <c r="A193" s="10"/>
      <c r="B193" s="12"/>
      <c r="C193" s="13"/>
      <c r="D193" s="29"/>
      <c r="E193" s="14"/>
      <c r="F193" s="15"/>
      <c r="G193" s="15"/>
      <c r="H193" s="24"/>
      <c r="I193" s="12"/>
      <c r="J193" s="18"/>
    </row>
    <row r="194" ht="15.75" customHeight="1">
      <c r="A194" s="10"/>
      <c r="B194" s="12"/>
      <c r="C194" s="13"/>
      <c r="D194" s="29"/>
      <c r="E194" s="14"/>
      <c r="F194" s="15"/>
      <c r="G194" s="15"/>
      <c r="H194" s="24"/>
      <c r="I194" s="12"/>
      <c r="J194" s="18"/>
    </row>
    <row r="195" ht="15.75" customHeight="1">
      <c r="A195" s="10"/>
      <c r="B195" s="12"/>
      <c r="C195" s="13"/>
      <c r="D195" s="29"/>
      <c r="E195" s="14"/>
      <c r="F195" s="15"/>
      <c r="G195" s="15"/>
      <c r="H195" s="24"/>
      <c r="I195" s="12"/>
      <c r="J195" s="18"/>
    </row>
    <row r="196" ht="15.75" customHeight="1">
      <c r="A196" s="10"/>
      <c r="B196" s="12"/>
      <c r="C196" s="13"/>
      <c r="D196" s="29"/>
      <c r="E196" s="14"/>
      <c r="F196" s="15"/>
      <c r="G196" s="15"/>
      <c r="H196" s="24"/>
      <c r="I196" s="12"/>
      <c r="J196" s="18"/>
    </row>
    <row r="197" ht="15.75" customHeight="1">
      <c r="A197" s="10"/>
      <c r="B197" s="12"/>
      <c r="C197" s="13"/>
      <c r="D197" s="29"/>
      <c r="E197" s="14"/>
      <c r="F197" s="15"/>
      <c r="G197" s="15"/>
      <c r="H197" s="24"/>
      <c r="I197" s="12"/>
      <c r="J197" s="18"/>
    </row>
    <row r="198" ht="15.75" customHeight="1">
      <c r="A198" s="10"/>
      <c r="B198" s="12"/>
      <c r="C198" s="13"/>
      <c r="D198" s="29"/>
      <c r="E198" s="14"/>
      <c r="F198" s="15"/>
      <c r="G198" s="15"/>
      <c r="H198" s="24"/>
      <c r="I198" s="12"/>
      <c r="J198" s="18"/>
    </row>
    <row r="199" ht="15.75" customHeight="1">
      <c r="A199" s="10"/>
      <c r="B199" s="12"/>
      <c r="C199" s="13"/>
      <c r="D199" s="29"/>
      <c r="E199" s="14"/>
      <c r="F199" s="15"/>
      <c r="G199" s="15"/>
      <c r="H199" s="24"/>
      <c r="I199" s="12"/>
      <c r="J199" s="18"/>
    </row>
    <row r="200" ht="15.75" customHeight="1">
      <c r="A200" s="10"/>
      <c r="B200" s="12"/>
      <c r="C200" s="13"/>
      <c r="D200" s="29"/>
      <c r="E200" s="14"/>
      <c r="F200" s="15"/>
      <c r="G200" s="15"/>
      <c r="H200" s="24"/>
      <c r="I200" s="12"/>
      <c r="J200" s="18"/>
    </row>
    <row r="201" ht="15.75" customHeight="1">
      <c r="A201" s="10"/>
      <c r="B201" s="12"/>
      <c r="C201" s="13"/>
      <c r="D201" s="29"/>
      <c r="E201" s="14"/>
      <c r="F201" s="15"/>
      <c r="G201" s="15"/>
      <c r="H201" s="24"/>
      <c r="I201" s="12"/>
      <c r="J201" s="18"/>
    </row>
    <row r="202" ht="15.75" customHeight="1">
      <c r="A202" s="10"/>
      <c r="B202" s="12"/>
      <c r="C202" s="13"/>
      <c r="D202" s="29"/>
      <c r="E202" s="14"/>
      <c r="F202" s="15"/>
      <c r="G202" s="15"/>
      <c r="H202" s="24"/>
      <c r="I202" s="12"/>
      <c r="J202" s="18"/>
    </row>
    <row r="203" ht="15.75" customHeight="1">
      <c r="A203" s="10"/>
      <c r="B203" s="12"/>
      <c r="C203" s="13"/>
      <c r="D203" s="29"/>
      <c r="E203" s="14"/>
      <c r="F203" s="15"/>
      <c r="G203" s="15"/>
      <c r="H203" s="24"/>
      <c r="I203" s="12"/>
      <c r="J203" s="18"/>
    </row>
    <row r="204" ht="15.75" customHeight="1">
      <c r="A204" s="10"/>
      <c r="B204" s="12"/>
      <c r="C204" s="13"/>
      <c r="D204" s="29"/>
      <c r="E204" s="14"/>
      <c r="F204" s="15"/>
      <c r="G204" s="15"/>
      <c r="H204" s="24"/>
      <c r="I204" s="12"/>
      <c r="J204" s="18"/>
    </row>
    <row r="205" ht="15.75" customHeight="1">
      <c r="A205" s="10"/>
      <c r="B205" s="12"/>
      <c r="C205" s="13"/>
      <c r="D205" s="29"/>
      <c r="E205" s="14"/>
      <c r="F205" s="15"/>
      <c r="G205" s="15"/>
      <c r="H205" s="24"/>
      <c r="I205" s="12"/>
      <c r="J205" s="18"/>
    </row>
    <row r="206" ht="15.75" customHeight="1">
      <c r="A206" s="10"/>
      <c r="B206" s="12"/>
      <c r="C206" s="13"/>
      <c r="D206" s="29"/>
      <c r="E206" s="14"/>
      <c r="F206" s="15"/>
      <c r="G206" s="15"/>
      <c r="H206" s="24"/>
      <c r="I206" s="12"/>
      <c r="J206" s="18"/>
    </row>
    <row r="207" ht="15.75" customHeight="1">
      <c r="A207" s="10"/>
      <c r="B207" s="12"/>
      <c r="C207" s="13"/>
      <c r="D207" s="29"/>
      <c r="E207" s="14"/>
      <c r="F207" s="15"/>
      <c r="G207" s="15"/>
      <c r="H207" s="24"/>
      <c r="I207" s="12"/>
      <c r="J207" s="18"/>
    </row>
    <row r="208" ht="15.75" customHeight="1">
      <c r="A208" s="10"/>
      <c r="B208" s="12"/>
      <c r="C208" s="13"/>
      <c r="D208" s="29"/>
      <c r="E208" s="14"/>
      <c r="F208" s="15"/>
      <c r="G208" s="15"/>
      <c r="H208" s="24"/>
      <c r="I208" s="12"/>
      <c r="J208" s="18"/>
    </row>
    <row r="209" ht="15.75" customHeight="1">
      <c r="A209" s="10"/>
      <c r="B209" s="12"/>
      <c r="C209" s="13"/>
      <c r="D209" s="29"/>
      <c r="E209" s="14"/>
      <c r="F209" s="15"/>
      <c r="G209" s="15"/>
      <c r="H209" s="24"/>
      <c r="I209" s="12"/>
      <c r="J209" s="18"/>
    </row>
    <row r="210" ht="15.75" customHeight="1">
      <c r="A210" s="10"/>
      <c r="B210" s="12"/>
      <c r="C210" s="13"/>
      <c r="D210" s="29"/>
      <c r="E210" s="14"/>
      <c r="F210" s="15"/>
      <c r="G210" s="15"/>
      <c r="H210" s="24"/>
      <c r="I210" s="12"/>
      <c r="J210" s="18"/>
    </row>
    <row r="211" ht="15.75" customHeight="1">
      <c r="A211" s="10"/>
      <c r="B211" s="12"/>
      <c r="C211" s="13"/>
      <c r="D211" s="29"/>
      <c r="E211" s="14"/>
      <c r="F211" s="15"/>
      <c r="G211" s="15"/>
      <c r="H211" s="24"/>
      <c r="I211" s="12"/>
      <c r="J211" s="18"/>
    </row>
    <row r="212" ht="15.75" customHeight="1">
      <c r="A212" s="10"/>
      <c r="B212" s="12"/>
      <c r="C212" s="13"/>
      <c r="D212" s="29"/>
      <c r="E212" s="14"/>
      <c r="F212" s="15"/>
      <c r="G212" s="15"/>
      <c r="H212" s="24"/>
      <c r="I212" s="12"/>
      <c r="J212" s="18"/>
    </row>
    <row r="213" ht="15.75" customHeight="1">
      <c r="A213" s="10"/>
      <c r="B213" s="12"/>
      <c r="C213" s="13"/>
      <c r="D213" s="29"/>
      <c r="E213" s="14"/>
      <c r="F213" s="15"/>
      <c r="G213" s="15"/>
      <c r="H213" s="24"/>
      <c r="I213" s="12"/>
      <c r="J213" s="18"/>
    </row>
    <row r="214" ht="15.75" customHeight="1">
      <c r="A214" s="10"/>
      <c r="B214" s="12"/>
      <c r="C214" s="13"/>
      <c r="D214" s="29"/>
      <c r="E214" s="14"/>
      <c r="F214" s="15"/>
      <c r="G214" s="15"/>
      <c r="H214" s="24"/>
      <c r="I214" s="12"/>
      <c r="J214" s="18"/>
    </row>
    <row r="215" ht="15.75" customHeight="1">
      <c r="A215" s="10"/>
      <c r="B215" s="12"/>
      <c r="C215" s="13"/>
      <c r="D215" s="29"/>
      <c r="E215" s="14"/>
      <c r="F215" s="15"/>
      <c r="G215" s="15"/>
      <c r="H215" s="24"/>
      <c r="I215" s="12"/>
      <c r="J215" s="18"/>
    </row>
    <row r="216" ht="15.75" customHeight="1">
      <c r="A216" s="10"/>
      <c r="B216" s="12"/>
      <c r="C216" s="13"/>
      <c r="D216" s="29"/>
      <c r="E216" s="14"/>
      <c r="F216" s="15"/>
      <c r="G216" s="15"/>
      <c r="H216" s="24"/>
      <c r="I216" s="12"/>
      <c r="J216" s="18"/>
    </row>
    <row r="217" ht="15.75" customHeight="1">
      <c r="A217" s="10"/>
      <c r="B217" s="12"/>
      <c r="C217" s="13"/>
      <c r="D217" s="29"/>
      <c r="E217" s="14"/>
      <c r="F217" s="15"/>
      <c r="G217" s="15"/>
      <c r="H217" s="24"/>
      <c r="I217" s="12"/>
      <c r="J217" s="18"/>
    </row>
    <row r="218" ht="15.75" customHeight="1">
      <c r="A218" s="10"/>
      <c r="B218" s="12"/>
      <c r="C218" s="13"/>
      <c r="D218" s="29"/>
      <c r="E218" s="14"/>
      <c r="F218" s="15"/>
      <c r="G218" s="15"/>
      <c r="H218" s="24"/>
      <c r="I218" s="12"/>
      <c r="J218" s="18"/>
    </row>
    <row r="219" ht="15.75" customHeight="1">
      <c r="A219" s="10"/>
      <c r="B219" s="12"/>
      <c r="C219" s="13"/>
      <c r="D219" s="29"/>
      <c r="E219" s="14"/>
      <c r="F219" s="15"/>
      <c r="G219" s="15"/>
      <c r="H219" s="24"/>
      <c r="I219" s="12"/>
      <c r="J219" s="18"/>
    </row>
    <row r="220" ht="15.75" customHeight="1">
      <c r="A220" s="10"/>
      <c r="B220" s="12"/>
      <c r="C220" s="13"/>
      <c r="D220" s="29"/>
      <c r="E220" s="14"/>
      <c r="F220" s="15"/>
      <c r="G220" s="15"/>
      <c r="H220" s="24"/>
      <c r="I220" s="12"/>
      <c r="J220" s="18"/>
    </row>
    <row r="221" ht="15.75" customHeight="1">
      <c r="A221" s="10"/>
      <c r="B221" s="12"/>
      <c r="C221" s="13"/>
      <c r="D221" s="29"/>
      <c r="E221" s="14"/>
      <c r="F221" s="15"/>
      <c r="G221" s="15"/>
      <c r="H221" s="24"/>
      <c r="I221" s="12"/>
      <c r="J221" s="18"/>
    </row>
    <row r="222" ht="15.75" customHeight="1">
      <c r="A222" s="10"/>
      <c r="B222" s="12"/>
      <c r="C222" s="13"/>
      <c r="D222" s="29"/>
      <c r="E222" s="14"/>
      <c r="F222" s="15"/>
      <c r="G222" s="15"/>
      <c r="H222" s="24"/>
      <c r="I222" s="12"/>
      <c r="J222" s="18"/>
    </row>
    <row r="223" ht="15.75" customHeight="1">
      <c r="A223" s="10"/>
      <c r="B223" s="12"/>
      <c r="C223" s="13"/>
      <c r="D223" s="29"/>
      <c r="E223" s="14"/>
      <c r="F223" s="15"/>
      <c r="G223" s="15"/>
      <c r="H223" s="24"/>
      <c r="I223" s="12"/>
      <c r="J223" s="18"/>
    </row>
    <row r="224" ht="15.75" customHeight="1">
      <c r="A224" s="10"/>
      <c r="B224" s="12"/>
      <c r="C224" s="13"/>
      <c r="D224" s="29"/>
      <c r="E224" s="14"/>
      <c r="F224" s="15"/>
      <c r="G224" s="15"/>
      <c r="H224" s="24"/>
      <c r="I224" s="12"/>
      <c r="J224" s="18"/>
    </row>
    <row r="225" ht="15.75" customHeight="1">
      <c r="A225" s="10"/>
      <c r="B225" s="12"/>
      <c r="C225" s="13"/>
      <c r="D225" s="29"/>
      <c r="E225" s="14"/>
      <c r="F225" s="15"/>
      <c r="G225" s="15"/>
      <c r="H225" s="24"/>
      <c r="I225" s="12"/>
      <c r="J225" s="18"/>
    </row>
    <row r="226" ht="15.75" customHeight="1">
      <c r="A226" s="10"/>
      <c r="B226" s="12"/>
      <c r="C226" s="13"/>
      <c r="D226" s="29"/>
      <c r="E226" s="14"/>
      <c r="F226" s="15"/>
      <c r="G226" s="15"/>
      <c r="H226" s="24"/>
      <c r="I226" s="12"/>
      <c r="J226" s="18"/>
    </row>
    <row r="227" ht="15.75" customHeight="1">
      <c r="A227" s="10"/>
      <c r="B227" s="12"/>
      <c r="C227" s="13"/>
      <c r="D227" s="29"/>
      <c r="E227" s="14"/>
      <c r="F227" s="15"/>
      <c r="G227" s="15"/>
      <c r="H227" s="24"/>
      <c r="I227" s="12"/>
      <c r="J227" s="18"/>
    </row>
    <row r="228" ht="15.75" customHeight="1">
      <c r="A228" s="10"/>
      <c r="B228" s="12"/>
      <c r="C228" s="13"/>
      <c r="D228" s="29"/>
      <c r="E228" s="14"/>
      <c r="F228" s="15"/>
      <c r="G228" s="15"/>
      <c r="H228" s="24"/>
      <c r="I228" s="12"/>
      <c r="J228" s="18"/>
    </row>
    <row r="229" ht="15.75" customHeight="1">
      <c r="A229" s="10"/>
      <c r="B229" s="12"/>
      <c r="C229" s="13"/>
      <c r="D229" s="29"/>
      <c r="E229" s="14"/>
      <c r="F229" s="15"/>
      <c r="G229" s="15"/>
      <c r="H229" s="24"/>
      <c r="I229" s="12"/>
      <c r="J229" s="18"/>
    </row>
    <row r="230" ht="15.75" customHeight="1">
      <c r="A230" s="10"/>
      <c r="B230" s="12"/>
      <c r="C230" s="13"/>
      <c r="D230" s="29"/>
      <c r="E230" s="14"/>
      <c r="F230" s="15"/>
      <c r="G230" s="15"/>
      <c r="H230" s="24"/>
      <c r="I230" s="12"/>
      <c r="J230" s="18"/>
    </row>
    <row r="231" ht="15.75" customHeight="1">
      <c r="A231" s="10"/>
      <c r="B231" s="12"/>
      <c r="C231" s="13"/>
      <c r="D231" s="29"/>
      <c r="E231" s="14"/>
      <c r="F231" s="15"/>
      <c r="G231" s="15"/>
      <c r="H231" s="24"/>
      <c r="I231" s="12"/>
      <c r="J231" s="18"/>
    </row>
    <row r="232" ht="15.75" customHeight="1">
      <c r="A232" s="10"/>
      <c r="B232" s="12"/>
      <c r="C232" s="13"/>
      <c r="D232" s="29"/>
      <c r="E232" s="14"/>
      <c r="F232" s="15"/>
      <c r="G232" s="15"/>
      <c r="H232" s="24"/>
      <c r="I232" s="12"/>
      <c r="J232" s="18"/>
    </row>
    <row r="233" ht="15.75" customHeight="1">
      <c r="A233" s="10"/>
      <c r="B233" s="12"/>
      <c r="C233" s="13"/>
      <c r="D233" s="29"/>
      <c r="E233" s="14"/>
      <c r="F233" s="15"/>
      <c r="G233" s="15"/>
      <c r="H233" s="24"/>
      <c r="I233" s="12"/>
      <c r="J233" s="18"/>
    </row>
    <row r="234" ht="15.75" customHeight="1">
      <c r="A234" s="10"/>
      <c r="B234" s="12"/>
      <c r="C234" s="13"/>
      <c r="D234" s="29"/>
      <c r="E234" s="14"/>
      <c r="F234" s="15"/>
      <c r="G234" s="15"/>
      <c r="H234" s="24"/>
      <c r="I234" s="12"/>
      <c r="J234" s="18"/>
    </row>
    <row r="235" ht="15.75" customHeight="1">
      <c r="A235" s="10"/>
      <c r="B235" s="12"/>
      <c r="C235" s="13"/>
      <c r="D235" s="29"/>
      <c r="E235" s="14"/>
      <c r="F235" s="15"/>
      <c r="G235" s="15"/>
      <c r="H235" s="24"/>
      <c r="I235" s="12"/>
      <c r="J235" s="18"/>
    </row>
    <row r="236" ht="15.75" customHeight="1">
      <c r="A236" s="10"/>
      <c r="B236" s="12"/>
      <c r="C236" s="13"/>
      <c r="D236" s="29"/>
      <c r="E236" s="14"/>
      <c r="F236" s="15"/>
      <c r="G236" s="15"/>
      <c r="H236" s="24"/>
      <c r="I236" s="12"/>
      <c r="J236" s="18"/>
    </row>
    <row r="237" ht="15.75" customHeight="1">
      <c r="A237" s="10"/>
      <c r="B237" s="12"/>
      <c r="C237" s="13"/>
      <c r="D237" s="29"/>
      <c r="E237" s="14"/>
      <c r="F237" s="15"/>
      <c r="G237" s="15"/>
      <c r="H237" s="24"/>
      <c r="I237" s="12"/>
      <c r="J237" s="18"/>
    </row>
    <row r="238" ht="15.75" customHeight="1">
      <c r="A238" s="10"/>
      <c r="B238" s="12"/>
      <c r="C238" s="13"/>
      <c r="D238" s="29"/>
      <c r="E238" s="14"/>
      <c r="F238" s="15"/>
      <c r="G238" s="15"/>
      <c r="H238" s="24"/>
      <c r="I238" s="12"/>
      <c r="J238" s="18"/>
    </row>
    <row r="239" ht="15.75" customHeight="1">
      <c r="A239" s="10"/>
      <c r="B239" s="12"/>
      <c r="C239" s="13"/>
      <c r="D239" s="29"/>
      <c r="E239" s="14"/>
      <c r="F239" s="15"/>
      <c r="G239" s="15"/>
      <c r="H239" s="24"/>
      <c r="I239" s="12"/>
      <c r="J239" s="18"/>
    </row>
    <row r="240" ht="15.75" customHeight="1">
      <c r="A240" s="10"/>
      <c r="B240" s="12"/>
      <c r="C240" s="13"/>
      <c r="D240" s="29"/>
      <c r="E240" s="14"/>
      <c r="F240" s="15"/>
      <c r="G240" s="15"/>
      <c r="H240" s="24"/>
      <c r="I240" s="12"/>
      <c r="J240" s="18"/>
    </row>
    <row r="241" ht="15.75" customHeight="1">
      <c r="A241" s="10"/>
      <c r="B241" s="12"/>
      <c r="C241" s="13"/>
      <c r="D241" s="29"/>
      <c r="E241" s="14"/>
      <c r="F241" s="15"/>
      <c r="G241" s="15"/>
      <c r="H241" s="24"/>
      <c r="I241" s="12"/>
      <c r="J241" s="18"/>
    </row>
    <row r="242" ht="15.75" customHeight="1">
      <c r="A242" s="10"/>
      <c r="B242" s="12"/>
      <c r="C242" s="13"/>
      <c r="D242" s="29"/>
      <c r="E242" s="14"/>
      <c r="F242" s="15"/>
      <c r="G242" s="15"/>
      <c r="H242" s="24"/>
      <c r="I242" s="12"/>
      <c r="J242" s="18"/>
    </row>
    <row r="243" ht="15.75" customHeight="1">
      <c r="A243" s="10"/>
      <c r="B243" s="12"/>
      <c r="C243" s="13"/>
      <c r="D243" s="29"/>
      <c r="E243" s="14"/>
      <c r="F243" s="15"/>
      <c r="G243" s="15"/>
      <c r="H243" s="24"/>
      <c r="I243" s="12"/>
      <c r="J243" s="18"/>
    </row>
    <row r="244" ht="15.75" customHeight="1">
      <c r="A244" s="10"/>
      <c r="B244" s="12"/>
      <c r="C244" s="13"/>
      <c r="D244" s="29"/>
      <c r="E244" s="14"/>
      <c r="F244" s="15"/>
      <c r="G244" s="15"/>
      <c r="H244" s="24"/>
      <c r="I244" s="12"/>
      <c r="J244" s="18"/>
    </row>
    <row r="245" ht="15.75" customHeight="1">
      <c r="A245" s="10"/>
      <c r="B245" s="12"/>
      <c r="C245" s="13"/>
      <c r="D245" s="29"/>
      <c r="E245" s="14"/>
      <c r="F245" s="15"/>
      <c r="G245" s="15"/>
      <c r="H245" s="24"/>
      <c r="I245" s="12"/>
      <c r="J245" s="18"/>
    </row>
    <row r="246" ht="15.75" customHeight="1">
      <c r="A246" s="10"/>
      <c r="B246" s="12"/>
      <c r="C246" s="13"/>
      <c r="D246" s="29"/>
      <c r="E246" s="14"/>
      <c r="F246" s="15"/>
      <c r="G246" s="15"/>
      <c r="H246" s="24"/>
      <c r="I246" s="12"/>
      <c r="J246" s="18"/>
    </row>
    <row r="247" ht="15.75" customHeight="1">
      <c r="A247" s="10"/>
      <c r="B247" s="12"/>
      <c r="C247" s="13"/>
      <c r="D247" s="29"/>
      <c r="E247" s="14"/>
      <c r="F247" s="15"/>
      <c r="G247" s="15"/>
      <c r="H247" s="24"/>
      <c r="I247" s="12"/>
      <c r="J247" s="18"/>
    </row>
    <row r="248" ht="15.75" customHeight="1">
      <c r="A248" s="10"/>
      <c r="B248" s="12"/>
      <c r="C248" s="13"/>
      <c r="D248" s="29"/>
      <c r="E248" s="14"/>
      <c r="F248" s="15"/>
      <c r="G248" s="15"/>
      <c r="H248" s="24"/>
      <c r="I248" s="12"/>
      <c r="J248" s="18"/>
    </row>
    <row r="249" ht="15.75" customHeight="1">
      <c r="A249" s="10"/>
      <c r="B249" s="12"/>
      <c r="C249" s="13"/>
      <c r="D249" s="29"/>
      <c r="E249" s="14"/>
      <c r="F249" s="15"/>
      <c r="G249" s="15"/>
      <c r="H249" s="24"/>
      <c r="I249" s="12"/>
      <c r="J249" s="18"/>
    </row>
    <row r="250" ht="15.75" customHeight="1">
      <c r="A250" s="10"/>
      <c r="B250" s="12"/>
      <c r="C250" s="13"/>
      <c r="D250" s="29"/>
      <c r="E250" s="14"/>
      <c r="F250" s="15"/>
      <c r="G250" s="15"/>
      <c r="H250" s="24"/>
      <c r="I250" s="12"/>
      <c r="J250" s="18"/>
    </row>
    <row r="251" ht="15.75" customHeight="1">
      <c r="A251" s="10"/>
      <c r="B251" s="12"/>
      <c r="C251" s="13"/>
      <c r="D251" s="29"/>
      <c r="E251" s="14"/>
      <c r="F251" s="15"/>
      <c r="G251" s="15"/>
      <c r="H251" s="24"/>
      <c r="I251" s="12"/>
      <c r="J251" s="18"/>
    </row>
    <row r="252" ht="15.75" customHeight="1">
      <c r="A252" s="10"/>
      <c r="B252" s="12"/>
      <c r="C252" s="13"/>
      <c r="D252" s="29"/>
      <c r="E252" s="14"/>
      <c r="F252" s="15"/>
      <c r="G252" s="15"/>
      <c r="H252" s="24"/>
      <c r="I252" s="12"/>
      <c r="J252" s="18"/>
    </row>
    <row r="253" ht="15.75" customHeight="1">
      <c r="A253" s="10"/>
      <c r="B253" s="12"/>
      <c r="C253" s="13"/>
      <c r="D253" s="29"/>
      <c r="E253" s="14"/>
      <c r="F253" s="15"/>
      <c r="G253" s="15"/>
      <c r="H253" s="24"/>
      <c r="I253" s="12"/>
      <c r="J253" s="18"/>
    </row>
    <row r="254" ht="15.75" customHeight="1">
      <c r="A254" s="10"/>
      <c r="B254" s="12"/>
      <c r="C254" s="13"/>
      <c r="D254" s="29"/>
      <c r="E254" s="14"/>
      <c r="F254" s="15"/>
      <c r="G254" s="15"/>
      <c r="H254" s="24"/>
      <c r="I254" s="12"/>
      <c r="J254" s="18"/>
    </row>
    <row r="255" ht="15.75" customHeight="1">
      <c r="A255" s="10"/>
      <c r="B255" s="12"/>
      <c r="C255" s="13"/>
      <c r="D255" s="29"/>
      <c r="E255" s="14"/>
      <c r="F255" s="15"/>
      <c r="G255" s="15"/>
      <c r="H255" s="24"/>
      <c r="I255" s="12"/>
      <c r="J255" s="18"/>
    </row>
    <row r="256" ht="15.75" customHeight="1">
      <c r="A256" s="10"/>
      <c r="B256" s="12"/>
      <c r="C256" s="13"/>
      <c r="D256" s="29"/>
      <c r="E256" s="14"/>
      <c r="F256" s="15"/>
      <c r="G256" s="15"/>
      <c r="H256" s="24"/>
      <c r="I256" s="12"/>
      <c r="J256" s="18"/>
    </row>
    <row r="257" ht="15.75" customHeight="1">
      <c r="A257" s="10"/>
      <c r="B257" s="12"/>
      <c r="C257" s="13"/>
      <c r="D257" s="29"/>
      <c r="E257" s="14"/>
      <c r="F257" s="15"/>
      <c r="G257" s="15"/>
      <c r="H257" s="24"/>
      <c r="I257" s="12"/>
      <c r="J257" s="18"/>
    </row>
    <row r="258" ht="15.75" customHeight="1">
      <c r="A258" s="10"/>
      <c r="B258" s="12"/>
      <c r="C258" s="13"/>
      <c r="D258" s="29"/>
      <c r="E258" s="14"/>
      <c r="F258" s="15"/>
      <c r="G258" s="15"/>
      <c r="H258" s="24"/>
      <c r="I258" s="12"/>
      <c r="J258" s="18"/>
    </row>
    <row r="259" ht="15.75" customHeight="1">
      <c r="A259" s="10"/>
      <c r="B259" s="12"/>
      <c r="C259" s="13"/>
      <c r="D259" s="29"/>
      <c r="E259" s="14"/>
      <c r="F259" s="15"/>
      <c r="G259" s="15"/>
      <c r="H259" s="24"/>
      <c r="I259" s="12"/>
      <c r="J259" s="18"/>
    </row>
    <row r="260" ht="15.75" customHeight="1">
      <c r="A260" s="10"/>
      <c r="B260" s="12"/>
      <c r="C260" s="13"/>
      <c r="D260" s="29"/>
      <c r="E260" s="14"/>
      <c r="F260" s="15"/>
      <c r="G260" s="15"/>
      <c r="H260" s="24"/>
      <c r="I260" s="12"/>
      <c r="J260" s="18"/>
    </row>
    <row r="261" ht="15.75" customHeight="1">
      <c r="A261" s="10"/>
      <c r="B261" s="12"/>
      <c r="C261" s="13"/>
      <c r="D261" s="29"/>
      <c r="E261" s="14"/>
      <c r="F261" s="15"/>
      <c r="G261" s="15"/>
      <c r="H261" s="24"/>
      <c r="I261" s="12"/>
      <c r="J261" s="18"/>
    </row>
    <row r="262" ht="15.75" customHeight="1">
      <c r="A262" s="10"/>
      <c r="B262" s="12"/>
      <c r="C262" s="13"/>
      <c r="D262" s="29"/>
      <c r="E262" s="14"/>
      <c r="F262" s="15"/>
      <c r="G262" s="15"/>
      <c r="H262" s="24"/>
      <c r="I262" s="12"/>
      <c r="J262" s="18"/>
    </row>
    <row r="263" ht="15.75" customHeight="1">
      <c r="A263" s="10"/>
      <c r="B263" s="12"/>
      <c r="C263" s="13"/>
      <c r="D263" s="29"/>
      <c r="E263" s="14"/>
      <c r="F263" s="15"/>
      <c r="G263" s="15"/>
      <c r="H263" s="24"/>
      <c r="I263" s="12"/>
      <c r="J263" s="18"/>
    </row>
    <row r="264" ht="15.75" customHeight="1">
      <c r="A264" s="10"/>
      <c r="B264" s="12"/>
      <c r="C264" s="13"/>
      <c r="D264" s="29"/>
      <c r="E264" s="14"/>
      <c r="F264" s="15"/>
      <c r="G264" s="15"/>
      <c r="H264" s="24"/>
      <c r="I264" s="12"/>
      <c r="J264" s="18"/>
    </row>
    <row r="265" ht="15.75" customHeight="1">
      <c r="A265" s="10"/>
      <c r="B265" s="12"/>
      <c r="C265" s="13"/>
      <c r="D265" s="29"/>
      <c r="E265" s="14"/>
      <c r="F265" s="15"/>
      <c r="G265" s="15"/>
      <c r="H265" s="24"/>
      <c r="I265" s="12"/>
      <c r="J265" s="18"/>
    </row>
    <row r="266" ht="15.75" customHeight="1">
      <c r="A266" s="10"/>
      <c r="B266" s="12"/>
      <c r="C266" s="13"/>
      <c r="D266" s="29"/>
      <c r="E266" s="14"/>
      <c r="F266" s="15"/>
      <c r="G266" s="15"/>
      <c r="H266" s="24"/>
      <c r="I266" s="12"/>
      <c r="J266" s="18"/>
    </row>
    <row r="267" ht="15.75" customHeight="1">
      <c r="A267" s="10"/>
      <c r="B267" s="12"/>
      <c r="C267" s="13"/>
      <c r="D267" s="29"/>
      <c r="E267" s="14"/>
      <c r="F267" s="15"/>
      <c r="G267" s="15"/>
      <c r="H267" s="24"/>
      <c r="I267" s="12"/>
      <c r="J267" s="18"/>
    </row>
    <row r="268" ht="15.75" customHeight="1">
      <c r="A268" s="10"/>
      <c r="B268" s="12"/>
      <c r="C268" s="13"/>
      <c r="D268" s="29"/>
      <c r="E268" s="14"/>
      <c r="F268" s="15"/>
      <c r="G268" s="15"/>
      <c r="H268" s="24"/>
      <c r="I268" s="12"/>
      <c r="J268" s="18"/>
    </row>
    <row r="269" ht="15.75" customHeight="1">
      <c r="A269" s="10"/>
      <c r="B269" s="12"/>
      <c r="C269" s="13"/>
      <c r="D269" s="29"/>
      <c r="E269" s="14"/>
      <c r="F269" s="15"/>
      <c r="G269" s="15"/>
      <c r="H269" s="24"/>
      <c r="I269" s="12"/>
      <c r="J269" s="18"/>
    </row>
    <row r="270" ht="15.75" customHeight="1">
      <c r="A270" s="10"/>
      <c r="B270" s="12"/>
      <c r="C270" s="13"/>
      <c r="D270" s="29"/>
      <c r="E270" s="14"/>
      <c r="F270" s="15"/>
      <c r="G270" s="15"/>
      <c r="H270" s="24"/>
      <c r="I270" s="12"/>
      <c r="J270" s="18"/>
    </row>
    <row r="271" ht="15.75" customHeight="1">
      <c r="A271" s="10"/>
      <c r="B271" s="12"/>
      <c r="C271" s="13"/>
      <c r="D271" s="29"/>
      <c r="E271" s="14"/>
      <c r="F271" s="15"/>
      <c r="G271" s="15"/>
      <c r="H271" s="24"/>
      <c r="I271" s="12"/>
      <c r="J271" s="18"/>
    </row>
    <row r="272" ht="15.75" customHeight="1">
      <c r="A272" s="10"/>
      <c r="B272" s="12"/>
      <c r="C272" s="13"/>
      <c r="D272" s="29"/>
      <c r="E272" s="14"/>
      <c r="F272" s="15"/>
      <c r="G272" s="15"/>
      <c r="H272" s="24"/>
      <c r="I272" s="12"/>
      <c r="J272" s="18"/>
    </row>
    <row r="273" ht="15.75" customHeight="1">
      <c r="A273" s="10"/>
      <c r="B273" s="12"/>
      <c r="C273" s="13"/>
      <c r="D273" s="29"/>
      <c r="E273" s="14"/>
      <c r="F273" s="15"/>
      <c r="G273" s="15"/>
      <c r="H273" s="24"/>
      <c r="I273" s="12"/>
      <c r="J273" s="18"/>
    </row>
    <row r="274" ht="15.75" customHeight="1">
      <c r="A274" s="10"/>
      <c r="B274" s="12"/>
      <c r="C274" s="13"/>
      <c r="D274" s="29"/>
      <c r="E274" s="14"/>
      <c r="F274" s="15"/>
      <c r="G274" s="15"/>
      <c r="H274" s="24"/>
      <c r="I274" s="12"/>
      <c r="J274" s="18"/>
    </row>
    <row r="275" ht="15.75" customHeight="1">
      <c r="A275" s="10"/>
      <c r="B275" s="12"/>
      <c r="C275" s="13"/>
      <c r="D275" s="29"/>
      <c r="E275" s="14"/>
      <c r="F275" s="15"/>
      <c r="G275" s="15"/>
      <c r="H275" s="24"/>
      <c r="I275" s="12"/>
      <c r="J275" s="18"/>
    </row>
    <row r="276" ht="15.75" customHeight="1">
      <c r="A276" s="10"/>
      <c r="B276" s="12"/>
      <c r="C276" s="13"/>
      <c r="D276" s="29"/>
      <c r="E276" s="14"/>
      <c r="F276" s="15"/>
      <c r="G276" s="15"/>
      <c r="H276" s="24"/>
      <c r="I276" s="12"/>
      <c r="J276" s="18"/>
    </row>
    <row r="277" ht="15.75" customHeight="1">
      <c r="A277" s="10"/>
      <c r="B277" s="12"/>
      <c r="C277" s="13"/>
      <c r="D277" s="29"/>
      <c r="E277" s="14"/>
      <c r="F277" s="15"/>
      <c r="G277" s="15"/>
      <c r="H277" s="24"/>
      <c r="I277" s="12"/>
      <c r="J277" s="18"/>
    </row>
    <row r="278" ht="15.75" customHeight="1">
      <c r="A278" s="10"/>
      <c r="B278" s="12"/>
      <c r="C278" s="13"/>
      <c r="D278" s="29"/>
      <c r="E278" s="14"/>
      <c r="F278" s="15"/>
      <c r="G278" s="15"/>
      <c r="H278" s="24"/>
      <c r="I278" s="12"/>
      <c r="J278" s="18"/>
    </row>
    <row r="279" ht="15.75" customHeight="1">
      <c r="A279" s="10"/>
      <c r="B279" s="12"/>
      <c r="C279" s="13"/>
      <c r="D279" s="29"/>
      <c r="E279" s="14"/>
      <c r="F279" s="15"/>
      <c r="G279" s="15"/>
      <c r="H279" s="24"/>
      <c r="I279" s="12"/>
      <c r="J279" s="18"/>
    </row>
    <row r="280" ht="15.75" customHeight="1">
      <c r="A280" s="10"/>
      <c r="B280" s="12"/>
      <c r="C280" s="13"/>
      <c r="D280" s="29"/>
      <c r="E280" s="14"/>
      <c r="F280" s="15"/>
      <c r="G280" s="15"/>
      <c r="H280" s="24"/>
      <c r="I280" s="12"/>
      <c r="J280" s="18"/>
    </row>
    <row r="281" ht="15.75" customHeight="1">
      <c r="A281" s="10"/>
      <c r="B281" s="12"/>
      <c r="C281" s="13"/>
      <c r="D281" s="29"/>
      <c r="E281" s="14"/>
      <c r="F281" s="15"/>
      <c r="G281" s="15"/>
      <c r="H281" s="24"/>
      <c r="I281" s="12"/>
      <c r="J281" s="18"/>
    </row>
    <row r="282" ht="15.75" customHeight="1">
      <c r="A282" s="10"/>
      <c r="B282" s="12"/>
      <c r="C282" s="13"/>
      <c r="D282" s="29"/>
      <c r="E282" s="14"/>
      <c r="F282" s="15"/>
      <c r="G282" s="15"/>
      <c r="H282" s="24"/>
      <c r="I282" s="12"/>
      <c r="J282" s="18"/>
    </row>
    <row r="283" ht="15.75" customHeight="1">
      <c r="A283" s="10"/>
      <c r="B283" s="12"/>
      <c r="C283" s="13"/>
      <c r="D283" s="29"/>
      <c r="E283" s="14"/>
      <c r="F283" s="15"/>
      <c r="G283" s="15"/>
      <c r="H283" s="24"/>
      <c r="I283" s="12"/>
      <c r="J283" s="18"/>
    </row>
    <row r="284" ht="15.75" customHeight="1">
      <c r="A284" s="10"/>
      <c r="B284" s="12"/>
      <c r="C284" s="13"/>
      <c r="D284" s="29"/>
      <c r="E284" s="14"/>
      <c r="F284" s="15"/>
      <c r="G284" s="15"/>
      <c r="H284" s="24"/>
      <c r="I284" s="12"/>
      <c r="J284" s="18"/>
    </row>
    <row r="285" ht="15.75" customHeight="1">
      <c r="A285" s="10"/>
      <c r="B285" s="12"/>
      <c r="C285" s="13"/>
      <c r="D285" s="29"/>
      <c r="E285" s="14"/>
      <c r="F285" s="15"/>
      <c r="G285" s="15"/>
      <c r="H285" s="24"/>
      <c r="I285" s="12"/>
      <c r="J285" s="18"/>
    </row>
    <row r="286" ht="15.75" customHeight="1">
      <c r="A286" s="10"/>
      <c r="B286" s="12"/>
      <c r="C286" s="13"/>
      <c r="D286" s="29"/>
      <c r="E286" s="14"/>
      <c r="F286" s="15"/>
      <c r="G286" s="15"/>
      <c r="H286" s="24"/>
      <c r="I286" s="12"/>
      <c r="J286" s="18"/>
    </row>
    <row r="287" ht="15.75" customHeight="1">
      <c r="A287" s="10"/>
      <c r="B287" s="12"/>
      <c r="C287" s="13"/>
      <c r="D287" s="29"/>
      <c r="E287" s="14"/>
      <c r="F287" s="15"/>
      <c r="G287" s="15"/>
      <c r="H287" s="24"/>
      <c r="I287" s="12"/>
      <c r="J287" s="18"/>
    </row>
    <row r="288" ht="15.75" customHeight="1">
      <c r="A288" s="10"/>
      <c r="B288" s="12"/>
      <c r="C288" s="13"/>
      <c r="D288" s="29"/>
      <c r="E288" s="14"/>
      <c r="F288" s="15"/>
      <c r="G288" s="15"/>
      <c r="H288" s="24"/>
      <c r="I288" s="12"/>
      <c r="J288" s="18"/>
    </row>
    <row r="289" ht="15.75" customHeight="1">
      <c r="A289" s="10"/>
      <c r="B289" s="12"/>
      <c r="C289" s="13"/>
      <c r="D289" s="29"/>
      <c r="E289" s="14"/>
      <c r="F289" s="15"/>
      <c r="G289" s="15"/>
      <c r="H289" s="24"/>
      <c r="I289" s="12"/>
      <c r="J289" s="18"/>
    </row>
    <row r="290" ht="15.75" customHeight="1">
      <c r="A290" s="10"/>
      <c r="B290" s="12"/>
      <c r="C290" s="13"/>
      <c r="D290" s="29"/>
      <c r="E290" s="14"/>
      <c r="F290" s="15"/>
      <c r="G290" s="15"/>
      <c r="H290" s="24"/>
      <c r="I290" s="12"/>
      <c r="J290" s="18"/>
    </row>
    <row r="291" ht="15.75" customHeight="1">
      <c r="A291" s="10"/>
      <c r="B291" s="12"/>
      <c r="C291" s="13"/>
      <c r="D291" s="29"/>
      <c r="E291" s="14"/>
      <c r="F291" s="15"/>
      <c r="G291" s="15"/>
      <c r="H291" s="24"/>
      <c r="I291" s="12"/>
      <c r="J291" s="18"/>
    </row>
    <row r="292" ht="15.75" customHeight="1">
      <c r="A292" s="10"/>
      <c r="B292" s="12"/>
      <c r="C292" s="13"/>
      <c r="D292" s="29"/>
      <c r="E292" s="14"/>
      <c r="F292" s="15"/>
      <c r="G292" s="15"/>
      <c r="H292" s="24"/>
      <c r="I292" s="12"/>
      <c r="J292" s="18"/>
    </row>
    <row r="293" ht="15.75" customHeight="1">
      <c r="A293" s="10"/>
      <c r="B293" s="12"/>
      <c r="C293" s="13"/>
      <c r="D293" s="29"/>
      <c r="E293" s="14"/>
      <c r="F293" s="15"/>
      <c r="G293" s="15"/>
      <c r="H293" s="24"/>
      <c r="I293" s="12"/>
      <c r="J293" s="18"/>
    </row>
    <row r="294" ht="15.75" customHeight="1">
      <c r="A294" s="10"/>
      <c r="B294" s="12"/>
      <c r="C294" s="13"/>
      <c r="D294" s="29"/>
      <c r="E294" s="14"/>
      <c r="F294" s="15"/>
      <c r="G294" s="15"/>
      <c r="H294" s="24"/>
      <c r="I294" s="12"/>
      <c r="J294" s="18"/>
    </row>
    <row r="295" ht="15.75" customHeight="1">
      <c r="A295" s="10"/>
      <c r="B295" s="12"/>
      <c r="C295" s="13"/>
      <c r="D295" s="29"/>
      <c r="E295" s="14"/>
      <c r="F295" s="15"/>
      <c r="G295" s="15"/>
      <c r="H295" s="24"/>
      <c r="I295" s="12"/>
      <c r="J295" s="18"/>
    </row>
    <row r="296" ht="15.75" customHeight="1">
      <c r="A296" s="10"/>
      <c r="B296" s="12"/>
      <c r="C296" s="13"/>
      <c r="D296" s="29"/>
      <c r="E296" s="14"/>
      <c r="F296" s="15"/>
      <c r="G296" s="15"/>
      <c r="H296" s="24"/>
      <c r="I296" s="12"/>
      <c r="J296" s="18"/>
    </row>
    <row r="297" ht="15.75" customHeight="1">
      <c r="A297" s="10"/>
      <c r="B297" s="12"/>
      <c r="C297" s="13"/>
      <c r="D297" s="29"/>
      <c r="E297" s="14"/>
      <c r="F297" s="15"/>
      <c r="G297" s="15"/>
      <c r="H297" s="24"/>
      <c r="I297" s="12"/>
      <c r="J297" s="18"/>
    </row>
    <row r="298" ht="15.75" customHeight="1">
      <c r="A298" s="10"/>
      <c r="B298" s="12"/>
      <c r="C298" s="13"/>
      <c r="D298" s="29"/>
      <c r="E298" s="14"/>
      <c r="F298" s="15"/>
      <c r="G298" s="15"/>
      <c r="H298" s="24"/>
      <c r="I298" s="12"/>
      <c r="J298" s="18"/>
    </row>
    <row r="299" ht="15.75" customHeight="1">
      <c r="A299" s="10"/>
      <c r="B299" s="12"/>
      <c r="C299" s="13"/>
      <c r="D299" s="29"/>
      <c r="E299" s="14"/>
      <c r="F299" s="15"/>
      <c r="G299" s="15"/>
      <c r="H299" s="24"/>
      <c r="I299" s="12"/>
      <c r="J299" s="18"/>
    </row>
    <row r="300" ht="15.75" customHeight="1">
      <c r="A300" s="10"/>
      <c r="B300" s="12"/>
      <c r="C300" s="13"/>
      <c r="D300" s="29"/>
      <c r="E300" s="14"/>
      <c r="F300" s="15"/>
      <c r="G300" s="15"/>
      <c r="H300" s="24"/>
      <c r="I300" s="12"/>
      <c r="J300" s="18"/>
    </row>
    <row r="301" ht="15.75" customHeight="1">
      <c r="A301" s="10"/>
      <c r="B301" s="12"/>
      <c r="C301" s="13"/>
      <c r="D301" s="29"/>
      <c r="E301" s="14"/>
      <c r="F301" s="15"/>
      <c r="G301" s="15"/>
      <c r="H301" s="24"/>
      <c r="I301" s="12"/>
      <c r="J301" s="18"/>
    </row>
    <row r="302" ht="15.75" customHeight="1">
      <c r="A302" s="10"/>
      <c r="B302" s="12"/>
      <c r="C302" s="13"/>
      <c r="D302" s="29"/>
      <c r="E302" s="14"/>
      <c r="F302" s="15"/>
      <c r="G302" s="15"/>
      <c r="H302" s="24"/>
      <c r="I302" s="12"/>
      <c r="J302" s="18"/>
    </row>
    <row r="303" ht="15.75" customHeight="1">
      <c r="A303" s="10"/>
      <c r="B303" s="12"/>
      <c r="C303" s="13"/>
      <c r="D303" s="29"/>
      <c r="E303" s="14"/>
      <c r="F303" s="15"/>
      <c r="G303" s="15"/>
      <c r="H303" s="24"/>
      <c r="I303" s="12"/>
      <c r="J303" s="18"/>
    </row>
    <row r="304" ht="15.75" customHeight="1">
      <c r="A304" s="10"/>
      <c r="B304" s="12"/>
      <c r="C304" s="13"/>
      <c r="D304" s="29"/>
      <c r="E304" s="14"/>
      <c r="F304" s="15"/>
      <c r="G304" s="15"/>
      <c r="H304" s="24"/>
      <c r="I304" s="12"/>
      <c r="J304" s="18"/>
    </row>
    <row r="305" ht="15.75" customHeight="1">
      <c r="A305" s="10"/>
      <c r="B305" s="12"/>
      <c r="C305" s="13"/>
      <c r="D305" s="29"/>
      <c r="E305" s="14"/>
      <c r="F305" s="15"/>
      <c r="G305" s="15"/>
      <c r="H305" s="24"/>
      <c r="I305" s="12"/>
      <c r="J305" s="18"/>
    </row>
    <row r="306" ht="15.75" customHeight="1">
      <c r="A306" s="10"/>
      <c r="B306" s="12"/>
      <c r="C306" s="13"/>
      <c r="D306" s="29"/>
      <c r="E306" s="14"/>
      <c r="F306" s="15"/>
      <c r="G306" s="15"/>
      <c r="H306" s="24"/>
      <c r="I306" s="12"/>
      <c r="J306" s="18"/>
    </row>
    <row r="307" ht="15.75" customHeight="1">
      <c r="A307" s="10"/>
      <c r="B307" s="12"/>
      <c r="C307" s="13"/>
      <c r="D307" s="29"/>
      <c r="E307" s="14"/>
      <c r="F307" s="15"/>
      <c r="G307" s="15"/>
      <c r="H307" s="24"/>
      <c r="I307" s="12"/>
      <c r="J307" s="18"/>
    </row>
    <row r="308" ht="15.75" customHeight="1">
      <c r="A308" s="10"/>
      <c r="B308" s="12"/>
      <c r="C308" s="13"/>
      <c r="D308" s="29"/>
      <c r="E308" s="14"/>
      <c r="F308" s="15"/>
      <c r="G308" s="15"/>
      <c r="H308" s="24"/>
      <c r="I308" s="12"/>
      <c r="J308" s="18"/>
    </row>
    <row r="309" ht="15.75" customHeight="1">
      <c r="A309" s="10"/>
      <c r="B309" s="12"/>
      <c r="C309" s="13"/>
      <c r="D309" s="29"/>
      <c r="E309" s="14"/>
      <c r="F309" s="15"/>
      <c r="G309" s="15"/>
      <c r="H309" s="24"/>
      <c r="I309" s="12"/>
      <c r="J309" s="18"/>
    </row>
    <row r="310" ht="15.75" customHeight="1">
      <c r="A310" s="10"/>
      <c r="B310" s="12"/>
      <c r="C310" s="13"/>
      <c r="D310" s="29"/>
      <c r="E310" s="14"/>
      <c r="F310" s="15"/>
      <c r="G310" s="15"/>
      <c r="H310" s="24"/>
      <c r="I310" s="12"/>
      <c r="J310" s="18"/>
    </row>
    <row r="311" ht="15.75" customHeight="1">
      <c r="A311" s="10"/>
      <c r="B311" s="12"/>
      <c r="C311" s="13"/>
      <c r="D311" s="29"/>
      <c r="E311" s="14"/>
      <c r="F311" s="15"/>
      <c r="G311" s="15"/>
      <c r="H311" s="24"/>
      <c r="I311" s="12"/>
      <c r="J311" s="18"/>
    </row>
    <row r="312" ht="15.75" customHeight="1">
      <c r="A312" s="10"/>
      <c r="B312" s="12"/>
      <c r="C312" s="13"/>
      <c r="D312" s="29"/>
      <c r="E312" s="14"/>
      <c r="F312" s="15"/>
      <c r="G312" s="15"/>
      <c r="H312" s="24"/>
      <c r="I312" s="12"/>
      <c r="J312" s="18"/>
    </row>
    <row r="313" ht="15.75" customHeight="1">
      <c r="A313" s="10"/>
      <c r="B313" s="12"/>
      <c r="C313" s="13"/>
      <c r="D313" s="29"/>
      <c r="E313" s="14"/>
      <c r="F313" s="15"/>
      <c r="G313" s="15"/>
      <c r="H313" s="24"/>
      <c r="I313" s="12"/>
      <c r="J313" s="18"/>
    </row>
    <row r="314" ht="15.75" customHeight="1">
      <c r="A314" s="10"/>
      <c r="B314" s="12"/>
      <c r="C314" s="13"/>
      <c r="D314" s="29"/>
      <c r="E314" s="14"/>
      <c r="F314" s="15"/>
      <c r="G314" s="15"/>
      <c r="H314" s="24"/>
      <c r="I314" s="12"/>
      <c r="J314" s="18"/>
    </row>
    <row r="315" ht="15.75" customHeight="1">
      <c r="A315" s="10"/>
      <c r="B315" s="12"/>
      <c r="C315" s="13"/>
      <c r="D315" s="29"/>
      <c r="E315" s="14"/>
      <c r="F315" s="15"/>
      <c r="G315" s="15"/>
      <c r="H315" s="24"/>
      <c r="I315" s="12"/>
      <c r="J315" s="18"/>
    </row>
    <row r="316" ht="15.75" customHeight="1">
      <c r="A316" s="10"/>
      <c r="B316" s="12"/>
      <c r="C316" s="13"/>
      <c r="D316" s="29"/>
      <c r="E316" s="14"/>
      <c r="F316" s="15"/>
      <c r="G316" s="15"/>
      <c r="H316" s="24"/>
      <c r="I316" s="12"/>
      <c r="J316" s="18"/>
    </row>
    <row r="317" ht="15.75" customHeight="1">
      <c r="A317" s="10"/>
      <c r="B317" s="12"/>
      <c r="C317" s="13"/>
      <c r="D317" s="29"/>
      <c r="E317" s="14"/>
      <c r="F317" s="15"/>
      <c r="G317" s="15"/>
      <c r="H317" s="24"/>
      <c r="I317" s="12"/>
      <c r="J317" s="18"/>
    </row>
    <row r="318" ht="15.75" customHeight="1">
      <c r="A318" s="10"/>
      <c r="B318" s="12"/>
      <c r="C318" s="13"/>
      <c r="D318" s="29"/>
      <c r="E318" s="14"/>
      <c r="F318" s="15"/>
      <c r="G318" s="15"/>
      <c r="H318" s="24"/>
      <c r="I318" s="12"/>
      <c r="J318" s="18"/>
    </row>
    <row r="319" ht="15.75" customHeight="1">
      <c r="A319" s="10"/>
      <c r="B319" s="12"/>
      <c r="C319" s="13"/>
      <c r="D319" s="29"/>
      <c r="E319" s="14"/>
      <c r="F319" s="15"/>
      <c r="G319" s="15"/>
      <c r="H319" s="24"/>
      <c r="I319" s="12"/>
      <c r="J319" s="18"/>
    </row>
    <row r="320" ht="15.75" customHeight="1">
      <c r="A320" s="10"/>
      <c r="B320" s="12"/>
      <c r="C320" s="13"/>
      <c r="D320" s="29"/>
      <c r="E320" s="14"/>
      <c r="F320" s="15"/>
      <c r="G320" s="15"/>
      <c r="H320" s="24"/>
      <c r="I320" s="12"/>
      <c r="J320" s="18"/>
    </row>
    <row r="321" ht="15.75" customHeight="1">
      <c r="A321" s="10"/>
      <c r="B321" s="12"/>
      <c r="C321" s="13"/>
      <c r="D321" s="29"/>
      <c r="E321" s="14"/>
      <c r="F321" s="15"/>
      <c r="G321" s="15"/>
      <c r="H321" s="24"/>
      <c r="I321" s="12"/>
      <c r="J321" s="18"/>
    </row>
    <row r="322" ht="15.75" customHeight="1">
      <c r="A322" s="10"/>
      <c r="B322" s="12"/>
      <c r="C322" s="13"/>
      <c r="D322" s="29"/>
      <c r="E322" s="14"/>
      <c r="F322" s="15"/>
      <c r="G322" s="15"/>
      <c r="H322" s="24"/>
      <c r="I322" s="12"/>
      <c r="J322" s="18"/>
    </row>
    <row r="323" ht="15.75" customHeight="1">
      <c r="A323" s="10"/>
      <c r="B323" s="12"/>
      <c r="C323" s="13"/>
      <c r="D323" s="29"/>
      <c r="E323" s="14"/>
      <c r="F323" s="15"/>
      <c r="G323" s="15"/>
      <c r="H323" s="24"/>
      <c r="I323" s="12"/>
      <c r="J323" s="18"/>
    </row>
    <row r="324" ht="15.75" customHeight="1">
      <c r="A324" s="10"/>
      <c r="B324" s="12"/>
      <c r="C324" s="13"/>
      <c r="D324" s="29"/>
      <c r="E324" s="14"/>
      <c r="F324" s="15"/>
      <c r="G324" s="15"/>
      <c r="H324" s="24"/>
      <c r="I324" s="12"/>
      <c r="J324" s="18"/>
    </row>
    <row r="325" ht="15.75" customHeight="1">
      <c r="A325" s="10"/>
      <c r="B325" s="12"/>
      <c r="C325" s="13"/>
      <c r="D325" s="29"/>
      <c r="E325" s="14"/>
      <c r="F325" s="15"/>
      <c r="G325" s="15"/>
      <c r="H325" s="24"/>
      <c r="I325" s="12"/>
      <c r="J325" s="18"/>
    </row>
    <row r="326" ht="15.75" customHeight="1">
      <c r="A326" s="10"/>
      <c r="B326" s="12"/>
      <c r="C326" s="13"/>
      <c r="D326" s="29"/>
      <c r="E326" s="14"/>
      <c r="F326" s="15"/>
      <c r="G326" s="15"/>
      <c r="H326" s="24"/>
      <c r="I326" s="12"/>
      <c r="J326" s="18"/>
    </row>
    <row r="327" ht="15.75" customHeight="1">
      <c r="A327" s="10"/>
      <c r="B327" s="12"/>
      <c r="C327" s="13"/>
      <c r="D327" s="29"/>
      <c r="E327" s="14"/>
      <c r="F327" s="15"/>
      <c r="G327" s="15"/>
      <c r="H327" s="24"/>
      <c r="I327" s="12"/>
      <c r="J327" s="18"/>
    </row>
    <row r="328" ht="15.75" customHeight="1">
      <c r="A328" s="10"/>
      <c r="B328" s="12"/>
      <c r="C328" s="13"/>
      <c r="D328" s="29"/>
      <c r="E328" s="14"/>
      <c r="F328" s="15"/>
      <c r="G328" s="15"/>
      <c r="H328" s="24"/>
      <c r="I328" s="12"/>
      <c r="J328" s="18"/>
    </row>
    <row r="329" ht="15.75" customHeight="1">
      <c r="A329" s="10"/>
      <c r="B329" s="12"/>
      <c r="C329" s="13"/>
      <c r="D329" s="29"/>
      <c r="E329" s="14"/>
      <c r="F329" s="15"/>
      <c r="G329" s="15"/>
      <c r="H329" s="24"/>
      <c r="I329" s="12"/>
      <c r="J329" s="18"/>
    </row>
    <row r="330" ht="15.75" customHeight="1">
      <c r="A330" s="10"/>
      <c r="B330" s="12"/>
      <c r="C330" s="13"/>
      <c r="D330" s="29"/>
      <c r="E330" s="14"/>
      <c r="F330" s="15"/>
      <c r="G330" s="15"/>
      <c r="H330" s="24"/>
      <c r="I330" s="12"/>
      <c r="J330" s="18"/>
    </row>
    <row r="331" ht="15.75" customHeight="1">
      <c r="A331" s="10"/>
      <c r="B331" s="12"/>
      <c r="C331" s="13"/>
      <c r="D331" s="29"/>
      <c r="E331" s="14"/>
      <c r="F331" s="15"/>
      <c r="G331" s="15"/>
      <c r="H331" s="24"/>
      <c r="I331" s="12"/>
      <c r="J331" s="18"/>
    </row>
    <row r="332" ht="15.75" customHeight="1">
      <c r="A332" s="10"/>
      <c r="B332" s="12"/>
      <c r="C332" s="13"/>
      <c r="D332" s="29"/>
      <c r="E332" s="14"/>
      <c r="F332" s="15"/>
      <c r="G332" s="15"/>
      <c r="H332" s="24"/>
      <c r="I332" s="12"/>
      <c r="J332" s="18"/>
    </row>
    <row r="333" ht="15.75" customHeight="1">
      <c r="A333" s="10"/>
      <c r="B333" s="12"/>
      <c r="C333" s="13"/>
      <c r="D333" s="29"/>
      <c r="E333" s="14"/>
      <c r="F333" s="15"/>
      <c r="G333" s="15"/>
      <c r="H333" s="24"/>
      <c r="I333" s="12"/>
      <c r="J333" s="18"/>
    </row>
    <row r="334" ht="15.75" customHeight="1">
      <c r="A334" s="10"/>
      <c r="B334" s="12"/>
      <c r="C334" s="13"/>
      <c r="D334" s="29"/>
      <c r="E334" s="14"/>
      <c r="F334" s="15"/>
      <c r="G334" s="15"/>
      <c r="H334" s="24"/>
      <c r="I334" s="12"/>
      <c r="J334" s="18"/>
    </row>
    <row r="335" ht="15.75" customHeight="1">
      <c r="A335" s="10"/>
      <c r="B335" s="12"/>
      <c r="C335" s="13"/>
      <c r="D335" s="29"/>
      <c r="E335" s="14"/>
      <c r="F335" s="15"/>
      <c r="G335" s="15"/>
      <c r="H335" s="24"/>
      <c r="I335" s="12"/>
      <c r="J335" s="18"/>
    </row>
    <row r="336" ht="15.75" customHeight="1">
      <c r="A336" s="10"/>
      <c r="B336" s="12"/>
      <c r="C336" s="13"/>
      <c r="D336" s="29"/>
      <c r="E336" s="14"/>
      <c r="F336" s="15"/>
      <c r="G336" s="15"/>
      <c r="H336" s="24"/>
      <c r="I336" s="12"/>
      <c r="J336" s="18"/>
    </row>
    <row r="337" ht="15.75" customHeight="1">
      <c r="A337" s="10"/>
      <c r="B337" s="12"/>
      <c r="C337" s="13"/>
      <c r="D337" s="29"/>
      <c r="E337" s="14"/>
      <c r="F337" s="15"/>
      <c r="G337" s="15"/>
      <c r="H337" s="24"/>
      <c r="I337" s="12"/>
      <c r="J337" s="18"/>
    </row>
    <row r="338" ht="15.75" customHeight="1">
      <c r="A338" s="10"/>
      <c r="B338" s="12"/>
      <c r="C338" s="13"/>
      <c r="D338" s="29"/>
      <c r="E338" s="14"/>
      <c r="F338" s="15"/>
      <c r="G338" s="15"/>
      <c r="H338" s="24"/>
      <c r="I338" s="12"/>
      <c r="J338" s="18"/>
    </row>
    <row r="339" ht="15.75" customHeight="1">
      <c r="A339" s="10"/>
      <c r="B339" s="12"/>
      <c r="C339" s="13"/>
      <c r="D339" s="29"/>
      <c r="E339" s="14"/>
      <c r="F339" s="15"/>
      <c r="G339" s="15"/>
      <c r="H339" s="24"/>
      <c r="I339" s="12"/>
      <c r="J339" s="18"/>
    </row>
    <row r="340" ht="15.75" customHeight="1">
      <c r="A340" s="10"/>
      <c r="B340" s="12"/>
      <c r="C340" s="13"/>
      <c r="D340" s="29"/>
      <c r="E340" s="14"/>
      <c r="F340" s="15"/>
      <c r="G340" s="15"/>
      <c r="H340" s="24"/>
      <c r="I340" s="12"/>
      <c r="J340" s="18"/>
    </row>
    <row r="341" ht="15.75" customHeight="1">
      <c r="A341" s="10"/>
      <c r="B341" s="12"/>
      <c r="C341" s="13"/>
      <c r="D341" s="29"/>
      <c r="E341" s="14"/>
      <c r="F341" s="15"/>
      <c r="G341" s="15"/>
      <c r="H341" s="24"/>
      <c r="I341" s="12"/>
      <c r="J341" s="18"/>
    </row>
    <row r="342" ht="15.75" customHeight="1">
      <c r="A342" s="10"/>
      <c r="B342" s="12"/>
      <c r="C342" s="13"/>
      <c r="D342" s="29"/>
      <c r="E342" s="14"/>
      <c r="F342" s="15"/>
      <c r="G342" s="15"/>
      <c r="H342" s="24"/>
      <c r="I342" s="12"/>
      <c r="J342" s="18"/>
    </row>
    <row r="343" ht="15.75" customHeight="1">
      <c r="A343" s="10"/>
      <c r="B343" s="12"/>
      <c r="C343" s="13"/>
      <c r="D343" s="29"/>
      <c r="E343" s="14"/>
      <c r="F343" s="15"/>
      <c r="G343" s="15"/>
      <c r="H343" s="24"/>
      <c r="I343" s="12"/>
      <c r="J343" s="18"/>
    </row>
    <row r="344" ht="15.75" customHeight="1">
      <c r="A344" s="10"/>
      <c r="B344" s="12"/>
      <c r="C344" s="13"/>
      <c r="D344" s="29"/>
      <c r="E344" s="14"/>
      <c r="F344" s="15"/>
      <c r="G344" s="15"/>
      <c r="H344" s="24"/>
      <c r="I344" s="12"/>
      <c r="J344" s="18"/>
    </row>
    <row r="345" ht="15.75" customHeight="1">
      <c r="A345" s="10"/>
      <c r="B345" s="12"/>
      <c r="C345" s="13"/>
      <c r="D345" s="29"/>
      <c r="E345" s="14"/>
      <c r="F345" s="15"/>
      <c r="G345" s="15"/>
      <c r="H345" s="24"/>
      <c r="I345" s="12"/>
      <c r="J345" s="18"/>
    </row>
    <row r="346" ht="15.75" customHeight="1">
      <c r="A346" s="10"/>
      <c r="B346" s="12"/>
      <c r="C346" s="13"/>
      <c r="D346" s="29"/>
      <c r="E346" s="14"/>
      <c r="F346" s="15"/>
      <c r="G346" s="15"/>
      <c r="H346" s="24"/>
      <c r="I346" s="12"/>
      <c r="J346" s="18"/>
    </row>
    <row r="347" ht="15.75" customHeight="1">
      <c r="A347" s="10"/>
      <c r="B347" s="12"/>
      <c r="C347" s="13"/>
      <c r="D347" s="29"/>
      <c r="E347" s="14"/>
      <c r="F347" s="15"/>
      <c r="G347" s="15"/>
      <c r="H347" s="24"/>
      <c r="I347" s="12"/>
      <c r="J347" s="18"/>
    </row>
    <row r="348" ht="15.75" customHeight="1">
      <c r="A348" s="10"/>
      <c r="B348" s="12"/>
      <c r="C348" s="13"/>
      <c r="D348" s="29"/>
      <c r="E348" s="14"/>
      <c r="F348" s="15"/>
      <c r="G348" s="15"/>
      <c r="H348" s="24"/>
      <c r="I348" s="12"/>
      <c r="J348" s="18"/>
    </row>
    <row r="349" ht="15.75" customHeight="1">
      <c r="A349" s="10"/>
      <c r="B349" s="12"/>
      <c r="C349" s="13"/>
      <c r="D349" s="29"/>
      <c r="E349" s="14"/>
      <c r="F349" s="15"/>
      <c r="G349" s="15"/>
      <c r="H349" s="24"/>
      <c r="I349" s="12"/>
      <c r="J349" s="18"/>
    </row>
    <row r="350" ht="15.75" customHeight="1">
      <c r="A350" s="10"/>
      <c r="B350" s="12"/>
      <c r="C350" s="13"/>
      <c r="D350" s="29"/>
      <c r="E350" s="14"/>
      <c r="F350" s="15"/>
      <c r="G350" s="15"/>
      <c r="H350" s="24"/>
      <c r="I350" s="12"/>
      <c r="J350" s="18"/>
    </row>
    <row r="351" ht="15.75" customHeight="1">
      <c r="A351" s="10"/>
      <c r="B351" s="12"/>
      <c r="C351" s="13"/>
      <c r="D351" s="29"/>
      <c r="E351" s="14"/>
      <c r="F351" s="15"/>
      <c r="G351" s="15"/>
      <c r="H351" s="24"/>
      <c r="I351" s="12"/>
      <c r="J351" s="18"/>
    </row>
    <row r="352" ht="15.75" customHeight="1">
      <c r="A352" s="10"/>
      <c r="B352" s="12"/>
      <c r="C352" s="13"/>
      <c r="D352" s="29"/>
      <c r="E352" s="14"/>
      <c r="F352" s="15"/>
      <c r="G352" s="15"/>
      <c r="H352" s="24"/>
      <c r="I352" s="12"/>
      <c r="J352" s="18"/>
    </row>
    <row r="353" ht="15.75" customHeight="1">
      <c r="A353" s="10"/>
      <c r="B353" s="12"/>
      <c r="C353" s="13"/>
      <c r="D353" s="29"/>
      <c r="E353" s="14"/>
      <c r="F353" s="15"/>
      <c r="G353" s="15"/>
      <c r="H353" s="24"/>
      <c r="I353" s="12"/>
      <c r="J353" s="18"/>
    </row>
    <row r="354" ht="15.75" customHeight="1">
      <c r="A354" s="10"/>
      <c r="B354" s="12"/>
      <c r="C354" s="13"/>
      <c r="D354" s="29"/>
      <c r="E354" s="14"/>
      <c r="F354" s="15"/>
      <c r="G354" s="15"/>
      <c r="H354" s="24"/>
      <c r="I354" s="12"/>
      <c r="J354" s="18"/>
    </row>
    <row r="355" ht="15.75" customHeight="1">
      <c r="A355" s="10"/>
      <c r="B355" s="12"/>
      <c r="C355" s="13"/>
      <c r="D355" s="29"/>
      <c r="E355" s="14"/>
      <c r="F355" s="15"/>
      <c r="G355" s="15"/>
      <c r="H355" s="24"/>
      <c r="I355" s="12"/>
      <c r="J355" s="18"/>
    </row>
    <row r="356" ht="15.75" customHeight="1">
      <c r="A356" s="10"/>
      <c r="B356" s="12"/>
      <c r="C356" s="13"/>
      <c r="D356" s="29"/>
      <c r="E356" s="14"/>
      <c r="F356" s="15"/>
      <c r="G356" s="15"/>
      <c r="H356" s="24"/>
      <c r="I356" s="12"/>
      <c r="J356" s="18"/>
    </row>
    <row r="357" ht="15.75" customHeight="1">
      <c r="A357" s="10"/>
      <c r="B357" s="12"/>
      <c r="C357" s="13"/>
      <c r="D357" s="29"/>
      <c r="E357" s="14"/>
      <c r="F357" s="15"/>
      <c r="G357" s="15"/>
      <c r="H357" s="24"/>
      <c r="I357" s="12"/>
      <c r="J357" s="18"/>
    </row>
    <row r="358" ht="15.75" customHeight="1">
      <c r="A358" s="10"/>
      <c r="B358" s="12"/>
      <c r="C358" s="13"/>
      <c r="D358" s="29"/>
      <c r="E358" s="14"/>
      <c r="F358" s="15"/>
      <c r="G358" s="15"/>
      <c r="H358" s="24"/>
      <c r="I358" s="12"/>
      <c r="J358" s="18"/>
    </row>
    <row r="359" ht="15.75" customHeight="1">
      <c r="A359" s="10"/>
      <c r="B359" s="12"/>
      <c r="C359" s="13"/>
      <c r="D359" s="29"/>
      <c r="E359" s="14"/>
      <c r="F359" s="15"/>
      <c r="G359" s="15"/>
      <c r="H359" s="24"/>
      <c r="I359" s="12"/>
      <c r="J359" s="18"/>
    </row>
    <row r="360" ht="15.75" customHeight="1">
      <c r="A360" s="10"/>
      <c r="B360" s="12"/>
      <c r="C360" s="13"/>
      <c r="D360" s="29"/>
      <c r="E360" s="14"/>
      <c r="F360" s="15"/>
      <c r="G360" s="15"/>
      <c r="H360" s="24"/>
      <c r="I360" s="12"/>
      <c r="J360" s="18"/>
    </row>
    <row r="361" ht="15.75" customHeight="1">
      <c r="A361" s="10"/>
      <c r="B361" s="12"/>
      <c r="C361" s="13"/>
      <c r="D361" s="29"/>
      <c r="E361" s="14"/>
      <c r="F361" s="15"/>
      <c r="G361" s="15"/>
      <c r="H361" s="24"/>
      <c r="I361" s="12"/>
      <c r="J361" s="18"/>
    </row>
    <row r="362" ht="15.75" customHeight="1">
      <c r="A362" s="10"/>
      <c r="B362" s="12"/>
      <c r="C362" s="13"/>
      <c r="D362" s="29"/>
      <c r="E362" s="14"/>
      <c r="F362" s="15"/>
      <c r="G362" s="15"/>
      <c r="H362" s="24"/>
      <c r="I362" s="12"/>
      <c r="J362" s="18"/>
    </row>
    <row r="363" ht="15.75" customHeight="1">
      <c r="A363" s="10"/>
      <c r="B363" s="12"/>
      <c r="C363" s="13"/>
      <c r="D363" s="29"/>
      <c r="E363" s="14"/>
      <c r="F363" s="15"/>
      <c r="G363" s="15"/>
      <c r="H363" s="24"/>
      <c r="I363" s="12"/>
      <c r="J363" s="18"/>
    </row>
    <row r="364" ht="15.75" customHeight="1">
      <c r="A364" s="10"/>
      <c r="B364" s="12"/>
      <c r="C364" s="13"/>
      <c r="D364" s="29"/>
      <c r="E364" s="14"/>
      <c r="F364" s="15"/>
      <c r="G364" s="15"/>
      <c r="H364" s="24"/>
      <c r="I364" s="12"/>
      <c r="J364" s="18"/>
    </row>
    <row r="365" ht="15.75" customHeight="1">
      <c r="A365" s="10"/>
      <c r="B365" s="12"/>
      <c r="C365" s="13"/>
      <c r="D365" s="29"/>
      <c r="E365" s="14"/>
      <c r="F365" s="15"/>
      <c r="G365" s="15"/>
      <c r="H365" s="24"/>
      <c r="I365" s="12"/>
      <c r="J365" s="18"/>
    </row>
    <row r="366" ht="15.75" customHeight="1">
      <c r="A366" s="10"/>
      <c r="B366" s="12"/>
      <c r="C366" s="13"/>
      <c r="D366" s="29"/>
      <c r="E366" s="14"/>
      <c r="F366" s="15"/>
      <c r="G366" s="15"/>
      <c r="H366" s="24"/>
      <c r="I366" s="12"/>
      <c r="J366" s="18"/>
    </row>
    <row r="367" ht="15.75" customHeight="1">
      <c r="A367" s="10"/>
      <c r="B367" s="12"/>
      <c r="C367" s="13"/>
      <c r="D367" s="29"/>
      <c r="E367" s="14"/>
      <c r="F367" s="15"/>
      <c r="G367" s="15"/>
      <c r="H367" s="24"/>
      <c r="I367" s="12"/>
      <c r="J367" s="18"/>
    </row>
    <row r="368" ht="15.75" customHeight="1">
      <c r="A368" s="10"/>
      <c r="B368" s="12"/>
      <c r="C368" s="13"/>
      <c r="D368" s="29"/>
      <c r="E368" s="14"/>
      <c r="F368" s="15"/>
      <c r="G368" s="15"/>
      <c r="H368" s="24"/>
      <c r="I368" s="12"/>
      <c r="J368" s="18"/>
    </row>
    <row r="369" ht="15.75" customHeight="1">
      <c r="A369" s="10"/>
      <c r="B369" s="12"/>
      <c r="C369" s="13"/>
      <c r="D369" s="29"/>
      <c r="E369" s="14"/>
      <c r="F369" s="15"/>
      <c r="G369" s="15"/>
      <c r="H369" s="24"/>
      <c r="I369" s="12"/>
      <c r="J369" s="18"/>
    </row>
    <row r="370" ht="15.75" customHeight="1">
      <c r="A370" s="10"/>
      <c r="B370" s="12"/>
      <c r="C370" s="13"/>
      <c r="D370" s="29"/>
      <c r="E370" s="14"/>
      <c r="F370" s="15"/>
      <c r="G370" s="15"/>
      <c r="H370" s="24"/>
      <c r="I370" s="12"/>
      <c r="J370" s="18"/>
    </row>
    <row r="371" ht="15.75" customHeight="1">
      <c r="A371" s="10"/>
      <c r="B371" s="12"/>
      <c r="C371" s="13"/>
      <c r="D371" s="29"/>
      <c r="E371" s="14"/>
      <c r="F371" s="15"/>
      <c r="G371" s="15"/>
      <c r="H371" s="24"/>
      <c r="I371" s="12"/>
      <c r="J371" s="18"/>
    </row>
    <row r="372" ht="15.75" customHeight="1">
      <c r="A372" s="10"/>
      <c r="B372" s="12"/>
      <c r="C372" s="13"/>
      <c r="D372" s="29"/>
      <c r="E372" s="14"/>
      <c r="F372" s="15"/>
      <c r="G372" s="15"/>
      <c r="H372" s="24"/>
      <c r="I372" s="12"/>
      <c r="J372" s="18"/>
    </row>
    <row r="373" ht="15.75" customHeight="1">
      <c r="A373" s="10"/>
      <c r="B373" s="12"/>
      <c r="C373" s="13"/>
      <c r="D373" s="29"/>
      <c r="E373" s="14"/>
      <c r="F373" s="15"/>
      <c r="G373" s="15"/>
      <c r="H373" s="24"/>
      <c r="I373" s="12"/>
      <c r="J373" s="18"/>
    </row>
    <row r="374" ht="15.75" customHeight="1">
      <c r="A374" s="10"/>
      <c r="B374" s="12"/>
      <c r="C374" s="13"/>
      <c r="D374" s="29"/>
      <c r="E374" s="14"/>
      <c r="F374" s="15"/>
      <c r="G374" s="15"/>
      <c r="H374" s="24"/>
      <c r="I374" s="12"/>
      <c r="J374" s="18"/>
    </row>
    <row r="375" ht="15.75" customHeight="1">
      <c r="A375" s="10"/>
      <c r="B375" s="12"/>
      <c r="C375" s="13"/>
      <c r="D375" s="29"/>
      <c r="E375" s="14"/>
      <c r="F375" s="15"/>
      <c r="G375" s="15"/>
      <c r="H375" s="24"/>
      <c r="I375" s="12"/>
      <c r="J375" s="18"/>
    </row>
    <row r="376" ht="15.75" customHeight="1">
      <c r="A376" s="10"/>
      <c r="B376" s="12"/>
      <c r="C376" s="13"/>
      <c r="D376" s="29"/>
      <c r="E376" s="14"/>
      <c r="F376" s="15"/>
      <c r="G376" s="15"/>
      <c r="H376" s="24"/>
      <c r="I376" s="12"/>
      <c r="J376" s="18"/>
    </row>
    <row r="377" ht="15.75" customHeight="1">
      <c r="A377" s="10"/>
      <c r="B377" s="12"/>
      <c r="C377" s="13"/>
      <c r="D377" s="29"/>
      <c r="E377" s="14"/>
      <c r="F377" s="15"/>
      <c r="G377" s="15"/>
      <c r="H377" s="24"/>
      <c r="I377" s="12"/>
      <c r="J377" s="18"/>
    </row>
    <row r="378" ht="15.75" customHeight="1">
      <c r="A378" s="10"/>
      <c r="B378" s="12"/>
      <c r="C378" s="13"/>
      <c r="D378" s="29"/>
      <c r="E378" s="14"/>
      <c r="F378" s="15"/>
      <c r="G378" s="15"/>
      <c r="H378" s="24"/>
      <c r="I378" s="12"/>
      <c r="J378" s="18"/>
    </row>
    <row r="379" ht="15.75" customHeight="1">
      <c r="A379" s="10"/>
      <c r="B379" s="12"/>
      <c r="C379" s="13"/>
      <c r="D379" s="29"/>
      <c r="E379" s="14"/>
      <c r="F379" s="15"/>
      <c r="G379" s="15"/>
      <c r="H379" s="24"/>
      <c r="I379" s="12"/>
      <c r="J379" s="18"/>
    </row>
    <row r="380" ht="15.75" customHeight="1">
      <c r="A380" s="10"/>
      <c r="B380" s="12"/>
      <c r="C380" s="13"/>
      <c r="D380" s="29"/>
      <c r="E380" s="14"/>
      <c r="F380" s="15"/>
      <c r="G380" s="15"/>
      <c r="H380" s="24"/>
      <c r="I380" s="12"/>
      <c r="J380" s="18"/>
    </row>
    <row r="381" ht="15.75" customHeight="1">
      <c r="A381" s="10"/>
      <c r="B381" s="12"/>
      <c r="C381" s="13"/>
      <c r="D381" s="29"/>
      <c r="E381" s="14"/>
      <c r="F381" s="15"/>
      <c r="G381" s="15"/>
      <c r="H381" s="24"/>
      <c r="I381" s="12"/>
      <c r="J381" s="18"/>
    </row>
    <row r="382" ht="15.75" customHeight="1">
      <c r="A382" s="10"/>
      <c r="B382" s="12"/>
      <c r="C382" s="13"/>
      <c r="D382" s="29"/>
      <c r="E382" s="14"/>
      <c r="F382" s="15"/>
      <c r="G382" s="15"/>
      <c r="H382" s="24"/>
      <c r="I382" s="12"/>
      <c r="J382" s="18"/>
    </row>
    <row r="383" ht="15.75" customHeight="1">
      <c r="A383" s="10"/>
      <c r="B383" s="12"/>
      <c r="C383" s="13"/>
      <c r="D383" s="29"/>
      <c r="E383" s="14"/>
      <c r="F383" s="15"/>
      <c r="G383" s="15"/>
      <c r="H383" s="24"/>
      <c r="I383" s="12"/>
      <c r="J383" s="18"/>
    </row>
    <row r="384" ht="15.75" customHeight="1">
      <c r="A384" s="10"/>
      <c r="B384" s="12"/>
      <c r="C384" s="13"/>
      <c r="D384" s="29"/>
      <c r="E384" s="14"/>
      <c r="F384" s="15"/>
      <c r="G384" s="15"/>
      <c r="H384" s="24"/>
      <c r="I384" s="12"/>
      <c r="J384" s="18"/>
    </row>
    <row r="385" ht="15.75" customHeight="1">
      <c r="A385" s="10"/>
      <c r="B385" s="12"/>
      <c r="C385" s="13"/>
      <c r="D385" s="29"/>
      <c r="E385" s="14"/>
      <c r="F385" s="15"/>
      <c r="G385" s="15"/>
      <c r="H385" s="24"/>
      <c r="I385" s="12"/>
      <c r="J385" s="18"/>
    </row>
    <row r="386" ht="15.75" customHeight="1">
      <c r="A386" s="10"/>
      <c r="B386" s="12"/>
      <c r="C386" s="13"/>
      <c r="D386" s="29"/>
      <c r="E386" s="14"/>
      <c r="F386" s="15"/>
      <c r="G386" s="15"/>
      <c r="H386" s="24"/>
      <c r="I386" s="12"/>
      <c r="J386" s="18"/>
    </row>
    <row r="387" ht="15.75" customHeight="1">
      <c r="A387" s="10"/>
      <c r="B387" s="12"/>
      <c r="C387" s="13"/>
      <c r="D387" s="29"/>
      <c r="E387" s="14"/>
      <c r="F387" s="15"/>
      <c r="G387" s="15"/>
      <c r="H387" s="24"/>
      <c r="I387" s="12"/>
      <c r="J387" s="18"/>
    </row>
    <row r="388" ht="15.75" customHeight="1">
      <c r="A388" s="10"/>
      <c r="B388" s="12"/>
      <c r="C388" s="13"/>
      <c r="D388" s="29"/>
      <c r="E388" s="14"/>
      <c r="F388" s="15"/>
      <c r="G388" s="15"/>
      <c r="H388" s="24"/>
      <c r="I388" s="12"/>
      <c r="J388" s="18"/>
    </row>
    <row r="389" ht="15.75" customHeight="1">
      <c r="A389" s="10"/>
      <c r="B389" s="12"/>
      <c r="C389" s="13"/>
      <c r="D389" s="29"/>
      <c r="E389" s="14"/>
      <c r="F389" s="15"/>
      <c r="G389" s="15"/>
      <c r="H389" s="24"/>
      <c r="I389" s="12"/>
      <c r="J389" s="18"/>
    </row>
    <row r="390" ht="15.75" customHeight="1">
      <c r="A390" s="10"/>
      <c r="B390" s="12"/>
      <c r="C390" s="13"/>
      <c r="D390" s="29"/>
      <c r="E390" s="14"/>
      <c r="F390" s="15"/>
      <c r="G390" s="15"/>
      <c r="H390" s="24"/>
      <c r="I390" s="12"/>
      <c r="J390" s="18"/>
    </row>
    <row r="391" ht="15.75" customHeight="1">
      <c r="A391" s="10"/>
      <c r="B391" s="12"/>
      <c r="C391" s="13"/>
      <c r="D391" s="29"/>
      <c r="E391" s="14"/>
      <c r="F391" s="15"/>
      <c r="G391" s="15"/>
      <c r="H391" s="24"/>
      <c r="I391" s="12"/>
      <c r="J391" s="18"/>
    </row>
    <row r="392" ht="15.75" customHeight="1">
      <c r="A392" s="10"/>
      <c r="B392" s="12"/>
      <c r="C392" s="13"/>
      <c r="D392" s="29"/>
      <c r="E392" s="14"/>
      <c r="F392" s="15"/>
      <c r="G392" s="15"/>
      <c r="H392" s="24"/>
      <c r="I392" s="12"/>
      <c r="J392" s="18"/>
    </row>
    <row r="393" ht="15.75" customHeight="1">
      <c r="A393" s="10"/>
      <c r="B393" s="12"/>
      <c r="C393" s="13"/>
      <c r="D393" s="29"/>
      <c r="E393" s="14"/>
      <c r="F393" s="15"/>
      <c r="G393" s="15"/>
      <c r="H393" s="24"/>
      <c r="I393" s="12"/>
      <c r="J393" s="18"/>
    </row>
    <row r="394" ht="15.75" customHeight="1">
      <c r="A394" s="10"/>
      <c r="B394" s="12"/>
      <c r="C394" s="13"/>
      <c r="D394" s="29"/>
      <c r="E394" s="14"/>
      <c r="F394" s="15"/>
      <c r="G394" s="15"/>
      <c r="H394" s="24"/>
      <c r="I394" s="12"/>
      <c r="J394" s="18"/>
    </row>
    <row r="395" ht="15.75" customHeight="1">
      <c r="A395" s="10"/>
      <c r="B395" s="12"/>
      <c r="C395" s="13"/>
      <c r="D395" s="29"/>
      <c r="E395" s="14"/>
      <c r="F395" s="15"/>
      <c r="G395" s="15"/>
      <c r="H395" s="24"/>
      <c r="I395" s="12"/>
      <c r="J395" s="18"/>
    </row>
    <row r="396" ht="15.75" customHeight="1">
      <c r="A396" s="10"/>
      <c r="B396" s="12"/>
      <c r="C396" s="13"/>
      <c r="D396" s="29"/>
      <c r="E396" s="14"/>
      <c r="F396" s="15"/>
      <c r="G396" s="15"/>
      <c r="H396" s="24"/>
      <c r="I396" s="12"/>
      <c r="J396" s="18"/>
    </row>
    <row r="397" ht="15.75" customHeight="1">
      <c r="A397" s="10"/>
      <c r="B397" s="12"/>
      <c r="C397" s="13"/>
      <c r="D397" s="29"/>
      <c r="E397" s="14"/>
      <c r="F397" s="15"/>
      <c r="G397" s="15"/>
      <c r="H397" s="24"/>
      <c r="I397" s="12"/>
      <c r="J397" s="18"/>
    </row>
    <row r="398" ht="15.75" customHeight="1">
      <c r="A398" s="10"/>
      <c r="B398" s="12"/>
      <c r="C398" s="13"/>
      <c r="D398" s="29"/>
      <c r="E398" s="14"/>
      <c r="F398" s="15"/>
      <c r="G398" s="15"/>
      <c r="H398" s="24"/>
      <c r="I398" s="12"/>
      <c r="J398" s="18"/>
    </row>
    <row r="399" ht="15.75" customHeight="1">
      <c r="A399" s="10"/>
      <c r="B399" s="12"/>
      <c r="C399" s="13"/>
      <c r="D399" s="29"/>
      <c r="E399" s="14"/>
      <c r="F399" s="15"/>
      <c r="G399" s="15"/>
      <c r="H399" s="24"/>
      <c r="I399" s="12"/>
      <c r="J399" s="18"/>
    </row>
    <row r="400" ht="15.75" customHeight="1">
      <c r="A400" s="10"/>
      <c r="B400" s="12"/>
      <c r="C400" s="13"/>
      <c r="D400" s="29"/>
      <c r="E400" s="14"/>
      <c r="F400" s="15"/>
      <c r="G400" s="15"/>
      <c r="H400" s="24"/>
      <c r="I400" s="12"/>
      <c r="J400" s="18"/>
    </row>
    <row r="401" ht="15.75" customHeight="1">
      <c r="A401" s="10"/>
      <c r="B401" s="12"/>
      <c r="C401" s="13"/>
      <c r="D401" s="29"/>
      <c r="E401" s="14"/>
      <c r="F401" s="15"/>
      <c r="G401" s="15"/>
      <c r="H401" s="24"/>
      <c r="I401" s="12"/>
      <c r="J401" s="18"/>
    </row>
    <row r="402" ht="15.75" customHeight="1">
      <c r="A402" s="10"/>
      <c r="B402" s="12"/>
      <c r="C402" s="13"/>
      <c r="D402" s="29"/>
      <c r="E402" s="14"/>
      <c r="F402" s="15"/>
      <c r="G402" s="15"/>
      <c r="H402" s="24"/>
      <c r="I402" s="12"/>
      <c r="J402" s="18"/>
    </row>
    <row r="403" ht="15.75" customHeight="1">
      <c r="A403" s="10"/>
      <c r="B403" s="12"/>
      <c r="C403" s="13"/>
      <c r="D403" s="29"/>
      <c r="E403" s="14"/>
      <c r="F403" s="15"/>
      <c r="G403" s="15"/>
      <c r="H403" s="24"/>
      <c r="I403" s="12"/>
      <c r="J403" s="18"/>
    </row>
    <row r="404" ht="15.75" customHeight="1">
      <c r="A404" s="10"/>
      <c r="B404" s="12"/>
      <c r="C404" s="13"/>
      <c r="D404" s="29"/>
      <c r="E404" s="14"/>
      <c r="F404" s="15"/>
      <c r="G404" s="15"/>
      <c r="H404" s="24"/>
      <c r="I404" s="12"/>
      <c r="J404" s="18"/>
    </row>
    <row r="405" ht="15.75" customHeight="1">
      <c r="A405" s="10"/>
      <c r="B405" s="12"/>
      <c r="C405" s="13"/>
      <c r="D405" s="29"/>
      <c r="E405" s="14"/>
      <c r="F405" s="15"/>
      <c r="G405" s="15"/>
      <c r="H405" s="24"/>
      <c r="I405" s="12"/>
      <c r="J405" s="18"/>
    </row>
    <row r="406" ht="15.75" customHeight="1">
      <c r="A406" s="10"/>
      <c r="B406" s="12"/>
      <c r="C406" s="13"/>
      <c r="D406" s="29"/>
      <c r="E406" s="14"/>
      <c r="F406" s="15"/>
      <c r="G406" s="15"/>
      <c r="H406" s="24"/>
      <c r="I406" s="12"/>
      <c r="J406" s="18"/>
    </row>
    <row r="407" ht="15.75" customHeight="1">
      <c r="A407" s="10"/>
      <c r="B407" s="12"/>
      <c r="C407" s="13"/>
      <c r="D407" s="29"/>
      <c r="E407" s="14"/>
      <c r="F407" s="15"/>
      <c r="G407" s="15"/>
      <c r="H407" s="24"/>
      <c r="I407" s="12"/>
      <c r="J407" s="18"/>
    </row>
    <row r="408" ht="15.75" customHeight="1">
      <c r="A408" s="10"/>
      <c r="B408" s="12"/>
      <c r="C408" s="13"/>
      <c r="D408" s="29"/>
      <c r="E408" s="14"/>
      <c r="F408" s="15"/>
      <c r="G408" s="15"/>
      <c r="H408" s="24"/>
      <c r="I408" s="12"/>
      <c r="J408" s="18"/>
    </row>
    <row r="409" ht="15.75" customHeight="1">
      <c r="A409" s="10"/>
      <c r="B409" s="12"/>
      <c r="C409" s="13"/>
      <c r="D409" s="29"/>
      <c r="E409" s="14"/>
      <c r="F409" s="15"/>
      <c r="G409" s="15"/>
      <c r="H409" s="24"/>
      <c r="I409" s="12"/>
      <c r="J409" s="18"/>
    </row>
    <row r="410" ht="15.75" customHeight="1">
      <c r="A410" s="10"/>
      <c r="B410" s="12"/>
      <c r="C410" s="13"/>
      <c r="D410" s="29"/>
      <c r="E410" s="14"/>
      <c r="F410" s="15"/>
      <c r="G410" s="15"/>
      <c r="H410" s="24"/>
      <c r="I410" s="12"/>
      <c r="J410" s="18"/>
    </row>
    <row r="411" ht="15.75" customHeight="1">
      <c r="A411" s="10"/>
      <c r="B411" s="12"/>
      <c r="C411" s="13"/>
      <c r="D411" s="29"/>
      <c r="E411" s="14"/>
      <c r="F411" s="15"/>
      <c r="G411" s="15"/>
      <c r="H411" s="24"/>
      <c r="I411" s="12"/>
      <c r="J411" s="18"/>
    </row>
    <row r="412" ht="15.75" customHeight="1">
      <c r="A412" s="10"/>
      <c r="B412" s="12"/>
      <c r="C412" s="13"/>
      <c r="D412" s="29"/>
      <c r="E412" s="14"/>
      <c r="F412" s="15"/>
      <c r="G412" s="15"/>
      <c r="H412" s="24"/>
      <c r="I412" s="12"/>
      <c r="J412" s="18"/>
    </row>
    <row r="413" ht="15.75" customHeight="1">
      <c r="A413" s="10"/>
      <c r="B413" s="12"/>
      <c r="C413" s="13"/>
      <c r="D413" s="29"/>
      <c r="E413" s="14"/>
      <c r="F413" s="15"/>
      <c r="G413" s="15"/>
      <c r="H413" s="24"/>
      <c r="I413" s="12"/>
      <c r="J413" s="18"/>
    </row>
    <row r="414" ht="15.75" customHeight="1">
      <c r="A414" s="10"/>
      <c r="B414" s="12"/>
      <c r="C414" s="13"/>
      <c r="D414" s="29"/>
      <c r="E414" s="14"/>
      <c r="F414" s="15"/>
      <c r="G414" s="15"/>
      <c r="H414" s="24"/>
      <c r="I414" s="12"/>
      <c r="J414" s="18"/>
    </row>
    <row r="415" ht="15.75" customHeight="1">
      <c r="A415" s="10"/>
      <c r="B415" s="12"/>
      <c r="C415" s="13"/>
      <c r="D415" s="29"/>
      <c r="E415" s="14"/>
      <c r="F415" s="15"/>
      <c r="G415" s="15"/>
      <c r="H415" s="24"/>
      <c r="I415" s="12"/>
      <c r="J415" s="18"/>
    </row>
    <row r="416" ht="15.75" customHeight="1">
      <c r="A416" s="10"/>
      <c r="B416" s="12"/>
      <c r="C416" s="13"/>
      <c r="D416" s="29"/>
      <c r="E416" s="14"/>
      <c r="F416" s="15"/>
      <c r="G416" s="15"/>
      <c r="H416" s="24"/>
      <c r="I416" s="12"/>
      <c r="J416" s="18"/>
    </row>
    <row r="417" ht="15.75" customHeight="1">
      <c r="A417" s="10"/>
      <c r="B417" s="12"/>
      <c r="C417" s="13"/>
      <c r="D417" s="29"/>
      <c r="E417" s="14"/>
      <c r="F417" s="15"/>
      <c r="G417" s="15"/>
      <c r="H417" s="24"/>
      <c r="I417" s="12"/>
      <c r="J417" s="18"/>
    </row>
    <row r="418" ht="15.75" customHeight="1">
      <c r="A418" s="10"/>
      <c r="B418" s="12"/>
      <c r="C418" s="13"/>
      <c r="D418" s="29"/>
      <c r="E418" s="14"/>
      <c r="F418" s="15"/>
      <c r="G418" s="15"/>
      <c r="H418" s="24"/>
      <c r="I418" s="12"/>
      <c r="J418" s="18"/>
    </row>
    <row r="419" ht="15.75" customHeight="1">
      <c r="A419" s="10"/>
      <c r="B419" s="12"/>
      <c r="C419" s="13"/>
      <c r="D419" s="29"/>
      <c r="E419" s="14"/>
      <c r="F419" s="15"/>
      <c r="G419" s="15"/>
      <c r="H419" s="24"/>
      <c r="I419" s="12"/>
      <c r="J419" s="18"/>
    </row>
    <row r="420" ht="15.75" customHeight="1">
      <c r="A420" s="10"/>
      <c r="B420" s="12"/>
      <c r="C420" s="13"/>
      <c r="D420" s="29"/>
      <c r="E420" s="14"/>
      <c r="F420" s="15"/>
      <c r="G420" s="15"/>
      <c r="H420" s="24"/>
      <c r="I420" s="12"/>
      <c r="J420" s="18"/>
    </row>
    <row r="421" ht="15.75" customHeight="1">
      <c r="A421" s="10"/>
      <c r="B421" s="12"/>
      <c r="C421" s="13"/>
      <c r="D421" s="29"/>
      <c r="E421" s="14"/>
      <c r="F421" s="15"/>
      <c r="G421" s="15"/>
      <c r="H421" s="24"/>
      <c r="I421" s="12"/>
      <c r="J421" s="18"/>
    </row>
    <row r="422" ht="15.75" customHeight="1">
      <c r="A422" s="10"/>
      <c r="B422" s="12"/>
      <c r="C422" s="13"/>
      <c r="D422" s="29"/>
      <c r="E422" s="14"/>
      <c r="F422" s="15"/>
      <c r="G422" s="15"/>
      <c r="H422" s="24"/>
      <c r="I422" s="12"/>
      <c r="J422" s="18"/>
    </row>
    <row r="423" ht="15.75" customHeight="1">
      <c r="A423" s="10"/>
      <c r="B423" s="12"/>
      <c r="C423" s="13"/>
      <c r="D423" s="29"/>
      <c r="E423" s="14"/>
      <c r="F423" s="15"/>
      <c r="G423" s="15"/>
      <c r="H423" s="24"/>
      <c r="I423" s="12"/>
      <c r="J423" s="18"/>
    </row>
    <row r="424" ht="15.75" customHeight="1">
      <c r="A424" s="10"/>
      <c r="B424" s="12"/>
      <c r="C424" s="13"/>
      <c r="D424" s="29"/>
      <c r="E424" s="14"/>
      <c r="F424" s="15"/>
      <c r="G424" s="15"/>
      <c r="H424" s="24"/>
      <c r="I424" s="12"/>
      <c r="J424" s="18"/>
    </row>
    <row r="425" ht="15.75" customHeight="1">
      <c r="A425" s="10"/>
      <c r="B425" s="12"/>
      <c r="C425" s="13"/>
      <c r="D425" s="29"/>
      <c r="E425" s="14"/>
      <c r="F425" s="15"/>
      <c r="G425" s="15"/>
      <c r="H425" s="24"/>
      <c r="I425" s="12"/>
      <c r="J425" s="18"/>
    </row>
    <row r="426" ht="15.75" customHeight="1">
      <c r="A426" s="10"/>
      <c r="B426" s="12"/>
      <c r="C426" s="13"/>
      <c r="D426" s="29"/>
      <c r="E426" s="14"/>
      <c r="F426" s="15"/>
      <c r="G426" s="15"/>
      <c r="H426" s="24"/>
      <c r="I426" s="12"/>
      <c r="J426" s="18"/>
    </row>
    <row r="427" ht="15.75" customHeight="1">
      <c r="A427" s="10"/>
      <c r="B427" s="12"/>
      <c r="C427" s="13"/>
      <c r="D427" s="29"/>
      <c r="E427" s="14"/>
      <c r="F427" s="15"/>
      <c r="G427" s="15"/>
      <c r="H427" s="24"/>
      <c r="I427" s="12"/>
      <c r="J427" s="18"/>
    </row>
    <row r="428" ht="15.75" customHeight="1">
      <c r="A428" s="10"/>
      <c r="B428" s="12"/>
      <c r="C428" s="13"/>
      <c r="D428" s="29"/>
      <c r="E428" s="14"/>
      <c r="F428" s="15"/>
      <c r="G428" s="15"/>
      <c r="H428" s="24"/>
      <c r="I428" s="12"/>
      <c r="J428" s="18"/>
    </row>
    <row r="429" ht="15.75" customHeight="1">
      <c r="A429" s="10"/>
      <c r="B429" s="12"/>
      <c r="C429" s="13"/>
      <c r="D429" s="29"/>
      <c r="E429" s="14"/>
      <c r="F429" s="15"/>
      <c r="G429" s="15"/>
      <c r="H429" s="24"/>
      <c r="I429" s="12"/>
      <c r="J429" s="18"/>
    </row>
    <row r="430" ht="15.75" customHeight="1">
      <c r="A430" s="10"/>
      <c r="B430" s="12"/>
      <c r="C430" s="13"/>
      <c r="D430" s="29"/>
      <c r="E430" s="14"/>
      <c r="F430" s="15"/>
      <c r="G430" s="15"/>
      <c r="H430" s="24"/>
      <c r="I430" s="12"/>
      <c r="J430" s="18"/>
    </row>
    <row r="431" ht="15.75" customHeight="1">
      <c r="A431" s="10"/>
      <c r="B431" s="12"/>
      <c r="C431" s="13"/>
      <c r="D431" s="29"/>
      <c r="E431" s="14"/>
      <c r="F431" s="15"/>
      <c r="G431" s="15"/>
      <c r="H431" s="24"/>
      <c r="I431" s="12"/>
      <c r="J431" s="18"/>
    </row>
    <row r="432" ht="15.75" customHeight="1">
      <c r="A432" s="10"/>
      <c r="B432" s="12"/>
      <c r="C432" s="13"/>
      <c r="D432" s="29"/>
      <c r="E432" s="14"/>
      <c r="F432" s="15"/>
      <c r="G432" s="15"/>
      <c r="H432" s="24"/>
      <c r="I432" s="12"/>
      <c r="J432" s="18"/>
    </row>
    <row r="433" ht="15.75" customHeight="1">
      <c r="A433" s="10"/>
      <c r="B433" s="12"/>
      <c r="C433" s="13"/>
      <c r="D433" s="29"/>
      <c r="E433" s="14"/>
      <c r="F433" s="15"/>
      <c r="G433" s="15"/>
      <c r="H433" s="24"/>
      <c r="I433" s="12"/>
      <c r="J433" s="18"/>
    </row>
    <row r="434" ht="15.75" customHeight="1">
      <c r="A434" s="10"/>
      <c r="B434" s="12"/>
      <c r="C434" s="13"/>
      <c r="D434" s="29"/>
      <c r="E434" s="14"/>
      <c r="F434" s="15"/>
      <c r="G434" s="15"/>
      <c r="H434" s="24"/>
      <c r="I434" s="12"/>
      <c r="J434" s="18"/>
    </row>
    <row r="435" ht="15.75" customHeight="1">
      <c r="A435" s="10"/>
      <c r="B435" s="12"/>
      <c r="C435" s="13"/>
      <c r="D435" s="29"/>
      <c r="E435" s="14"/>
      <c r="F435" s="15"/>
      <c r="G435" s="15"/>
      <c r="H435" s="24"/>
      <c r="I435" s="12"/>
      <c r="J435" s="18"/>
    </row>
    <row r="436" ht="15.75" customHeight="1">
      <c r="A436" s="10"/>
      <c r="B436" s="12"/>
      <c r="C436" s="13"/>
      <c r="D436" s="29"/>
      <c r="E436" s="14"/>
      <c r="F436" s="15"/>
      <c r="G436" s="15"/>
      <c r="H436" s="24"/>
      <c r="I436" s="12"/>
      <c r="J436" s="18"/>
    </row>
    <row r="437" ht="15.75" customHeight="1">
      <c r="A437" s="10"/>
      <c r="B437" s="12"/>
      <c r="C437" s="13"/>
      <c r="D437" s="29"/>
      <c r="E437" s="14"/>
      <c r="F437" s="15"/>
      <c r="G437" s="15"/>
      <c r="H437" s="24"/>
      <c r="I437" s="12"/>
      <c r="J437" s="18"/>
    </row>
    <row r="438" ht="15.75" customHeight="1">
      <c r="A438" s="10"/>
      <c r="B438" s="12"/>
      <c r="C438" s="13"/>
      <c r="D438" s="29"/>
      <c r="E438" s="14"/>
      <c r="F438" s="15"/>
      <c r="G438" s="15"/>
      <c r="H438" s="24"/>
      <c r="I438" s="12"/>
      <c r="J438" s="18"/>
    </row>
    <row r="439" ht="15.75" customHeight="1">
      <c r="A439" s="10"/>
      <c r="B439" s="12"/>
      <c r="C439" s="13"/>
      <c r="D439" s="29"/>
      <c r="E439" s="14"/>
      <c r="F439" s="15"/>
      <c r="G439" s="15"/>
      <c r="H439" s="24"/>
      <c r="I439" s="12"/>
      <c r="J439" s="18"/>
    </row>
    <row r="440" ht="15.75" customHeight="1">
      <c r="A440" s="10"/>
      <c r="B440" s="12"/>
      <c r="C440" s="13"/>
      <c r="D440" s="29"/>
      <c r="E440" s="14"/>
      <c r="F440" s="15"/>
      <c r="G440" s="15"/>
      <c r="H440" s="24"/>
      <c r="I440" s="12"/>
      <c r="J440" s="18"/>
    </row>
    <row r="441" ht="15.75" customHeight="1">
      <c r="A441" s="10"/>
      <c r="B441" s="12"/>
      <c r="C441" s="13"/>
      <c r="D441" s="29"/>
      <c r="E441" s="14"/>
      <c r="F441" s="15"/>
      <c r="G441" s="15"/>
      <c r="H441" s="24"/>
      <c r="I441" s="12"/>
      <c r="J441" s="18"/>
    </row>
    <row r="442" ht="15.75" customHeight="1">
      <c r="A442" s="10"/>
      <c r="B442" s="12"/>
      <c r="C442" s="13"/>
      <c r="D442" s="29"/>
      <c r="E442" s="14"/>
      <c r="F442" s="15"/>
      <c r="G442" s="15"/>
      <c r="H442" s="24"/>
      <c r="I442" s="12"/>
      <c r="J442" s="18"/>
    </row>
    <row r="443" ht="15.75" customHeight="1">
      <c r="A443" s="10"/>
      <c r="B443" s="12"/>
      <c r="C443" s="13"/>
      <c r="D443" s="29"/>
      <c r="E443" s="14"/>
      <c r="F443" s="15"/>
      <c r="G443" s="15"/>
      <c r="H443" s="24"/>
      <c r="I443" s="12"/>
      <c r="J443" s="18"/>
    </row>
    <row r="444" ht="15.75" customHeight="1">
      <c r="A444" s="10"/>
      <c r="B444" s="12"/>
      <c r="C444" s="13"/>
      <c r="D444" s="29"/>
      <c r="E444" s="14"/>
      <c r="F444" s="15"/>
      <c r="G444" s="15"/>
      <c r="H444" s="24"/>
      <c r="I444" s="12"/>
      <c r="J444" s="18"/>
    </row>
    <row r="445" ht="15.75" customHeight="1">
      <c r="A445" s="10"/>
      <c r="B445" s="12"/>
      <c r="C445" s="13"/>
      <c r="D445" s="29"/>
      <c r="E445" s="14"/>
      <c r="F445" s="15"/>
      <c r="G445" s="15"/>
      <c r="H445" s="24"/>
      <c r="I445" s="12"/>
      <c r="J445" s="18"/>
    </row>
    <row r="446" ht="15.75" customHeight="1">
      <c r="A446" s="10"/>
      <c r="B446" s="12"/>
      <c r="C446" s="13"/>
      <c r="D446" s="29"/>
      <c r="E446" s="14"/>
      <c r="F446" s="15"/>
      <c r="G446" s="15"/>
      <c r="H446" s="24"/>
      <c r="I446" s="12"/>
      <c r="J446" s="18"/>
    </row>
    <row r="447" ht="15.75" customHeight="1">
      <c r="A447" s="10"/>
      <c r="B447" s="12"/>
      <c r="C447" s="13"/>
      <c r="D447" s="29"/>
      <c r="E447" s="14"/>
      <c r="F447" s="15"/>
      <c r="G447" s="15"/>
      <c r="H447" s="24"/>
      <c r="I447" s="12"/>
      <c r="J447" s="18"/>
    </row>
    <row r="448" ht="15.75" customHeight="1">
      <c r="A448" s="10"/>
      <c r="B448" s="12"/>
      <c r="C448" s="13"/>
      <c r="D448" s="29"/>
      <c r="E448" s="14"/>
      <c r="F448" s="15"/>
      <c r="G448" s="15"/>
      <c r="H448" s="24"/>
      <c r="I448" s="12"/>
      <c r="J448" s="18"/>
    </row>
    <row r="449" ht="15.75" customHeight="1">
      <c r="A449" s="10"/>
      <c r="B449" s="12"/>
      <c r="C449" s="13"/>
      <c r="D449" s="29"/>
      <c r="E449" s="14"/>
      <c r="F449" s="15"/>
      <c r="G449" s="15"/>
      <c r="H449" s="24"/>
      <c r="I449" s="12"/>
      <c r="J449" s="18"/>
    </row>
    <row r="450" ht="15.75" customHeight="1">
      <c r="A450" s="10"/>
      <c r="B450" s="12"/>
      <c r="C450" s="13"/>
      <c r="D450" s="29"/>
      <c r="E450" s="14"/>
      <c r="F450" s="15"/>
      <c r="G450" s="15"/>
      <c r="H450" s="24"/>
      <c r="I450" s="12"/>
      <c r="J450" s="18"/>
    </row>
    <row r="451" ht="15.75" customHeight="1">
      <c r="A451" s="10"/>
      <c r="B451" s="12"/>
      <c r="C451" s="13"/>
      <c r="D451" s="29"/>
      <c r="E451" s="14"/>
      <c r="F451" s="15"/>
      <c r="G451" s="15"/>
      <c r="H451" s="24"/>
      <c r="I451" s="12"/>
      <c r="J451" s="18"/>
    </row>
    <row r="452" ht="15.75" customHeight="1">
      <c r="A452" s="10"/>
      <c r="B452" s="12"/>
      <c r="C452" s="13"/>
      <c r="D452" s="29"/>
      <c r="E452" s="14"/>
      <c r="F452" s="15"/>
      <c r="G452" s="15"/>
      <c r="H452" s="24"/>
      <c r="I452" s="12"/>
      <c r="J452" s="18"/>
    </row>
    <row r="453" ht="15.75" customHeight="1">
      <c r="A453" s="10"/>
      <c r="B453" s="12"/>
      <c r="C453" s="13"/>
      <c r="D453" s="29"/>
      <c r="E453" s="14"/>
      <c r="F453" s="15"/>
      <c r="G453" s="15"/>
      <c r="H453" s="24"/>
      <c r="I453" s="12"/>
      <c r="J453" s="18"/>
    </row>
    <row r="454" ht="15.75" customHeight="1">
      <c r="A454" s="10"/>
      <c r="B454" s="12"/>
      <c r="C454" s="13"/>
      <c r="D454" s="29"/>
      <c r="E454" s="14"/>
      <c r="F454" s="15"/>
      <c r="G454" s="15"/>
      <c r="H454" s="24"/>
      <c r="I454" s="12"/>
      <c r="J454" s="18"/>
    </row>
    <row r="455" ht="15.75" customHeight="1">
      <c r="A455" s="10"/>
      <c r="B455" s="12"/>
      <c r="C455" s="13"/>
      <c r="D455" s="29"/>
      <c r="E455" s="14"/>
      <c r="F455" s="15"/>
      <c r="G455" s="15"/>
      <c r="H455" s="24"/>
      <c r="I455" s="12"/>
      <c r="J455" s="18"/>
    </row>
    <row r="456" ht="15.75" customHeight="1">
      <c r="A456" s="10"/>
      <c r="B456" s="12"/>
      <c r="C456" s="13"/>
      <c r="D456" s="29"/>
      <c r="E456" s="14"/>
      <c r="F456" s="15"/>
      <c r="G456" s="15"/>
      <c r="H456" s="24"/>
      <c r="I456" s="12"/>
      <c r="J456" s="18"/>
    </row>
    <row r="457" ht="15.75" customHeight="1">
      <c r="A457" s="10"/>
      <c r="B457" s="12"/>
      <c r="C457" s="13"/>
      <c r="D457" s="29"/>
      <c r="E457" s="14"/>
      <c r="F457" s="15"/>
      <c r="G457" s="15"/>
      <c r="H457" s="24"/>
      <c r="I457" s="12"/>
      <c r="J457" s="18"/>
    </row>
    <row r="458" ht="15.75" customHeight="1">
      <c r="A458" s="10"/>
      <c r="B458" s="12"/>
      <c r="C458" s="13"/>
      <c r="D458" s="29"/>
      <c r="E458" s="14"/>
      <c r="F458" s="15"/>
      <c r="G458" s="15"/>
      <c r="H458" s="24"/>
      <c r="I458" s="12"/>
      <c r="J458" s="18"/>
    </row>
    <row r="459" ht="15.75" customHeight="1">
      <c r="A459" s="10"/>
      <c r="B459" s="12"/>
      <c r="C459" s="13"/>
      <c r="D459" s="29"/>
      <c r="E459" s="14"/>
      <c r="F459" s="15"/>
      <c r="G459" s="15"/>
      <c r="H459" s="24"/>
      <c r="I459" s="12"/>
      <c r="J459" s="18"/>
    </row>
    <row r="460" ht="15.75" customHeight="1">
      <c r="A460" s="10"/>
      <c r="B460" s="12"/>
      <c r="C460" s="13"/>
      <c r="D460" s="29"/>
      <c r="E460" s="14"/>
      <c r="F460" s="15"/>
      <c r="G460" s="15"/>
      <c r="H460" s="24"/>
      <c r="I460" s="12"/>
      <c r="J460" s="18"/>
    </row>
    <row r="461" ht="15.75" customHeight="1">
      <c r="A461" s="10"/>
      <c r="B461" s="12"/>
      <c r="C461" s="13"/>
      <c r="D461" s="29"/>
      <c r="E461" s="14"/>
      <c r="F461" s="15"/>
      <c r="G461" s="15"/>
      <c r="H461" s="24"/>
      <c r="I461" s="12"/>
      <c r="J461" s="18"/>
    </row>
    <row r="462" ht="15.75" customHeight="1">
      <c r="A462" s="10"/>
      <c r="B462" s="12"/>
      <c r="C462" s="13"/>
      <c r="D462" s="29"/>
      <c r="E462" s="14"/>
      <c r="F462" s="15"/>
      <c r="G462" s="15"/>
      <c r="H462" s="24"/>
      <c r="I462" s="12"/>
      <c r="J462" s="18"/>
    </row>
    <row r="463" ht="15.75" customHeight="1">
      <c r="A463" s="10"/>
      <c r="B463" s="12"/>
      <c r="C463" s="13"/>
      <c r="D463" s="29"/>
      <c r="E463" s="14"/>
      <c r="F463" s="15"/>
      <c r="G463" s="15"/>
      <c r="H463" s="24"/>
      <c r="I463" s="12"/>
      <c r="J463" s="18"/>
    </row>
    <row r="464" ht="15.75" customHeight="1">
      <c r="A464" s="10"/>
      <c r="B464" s="12"/>
      <c r="C464" s="13"/>
      <c r="D464" s="29"/>
      <c r="E464" s="14"/>
      <c r="F464" s="15"/>
      <c r="G464" s="15"/>
      <c r="H464" s="24"/>
      <c r="I464" s="12"/>
      <c r="J464" s="18"/>
    </row>
    <row r="465" ht="15.75" customHeight="1">
      <c r="A465" s="10"/>
      <c r="B465" s="12"/>
      <c r="C465" s="13"/>
      <c r="D465" s="29"/>
      <c r="E465" s="14"/>
      <c r="F465" s="15"/>
      <c r="G465" s="15"/>
      <c r="H465" s="24"/>
      <c r="I465" s="12"/>
      <c r="J465" s="18"/>
    </row>
    <row r="466" ht="15.75" customHeight="1">
      <c r="A466" s="10"/>
      <c r="B466" s="12"/>
      <c r="C466" s="13"/>
      <c r="D466" s="29"/>
      <c r="E466" s="14"/>
      <c r="F466" s="15"/>
      <c r="G466" s="15"/>
      <c r="H466" s="24"/>
      <c r="I466" s="12"/>
      <c r="J466" s="18"/>
    </row>
    <row r="467" ht="15.75" customHeight="1">
      <c r="A467" s="10"/>
      <c r="B467" s="12"/>
      <c r="C467" s="13"/>
      <c r="D467" s="29"/>
      <c r="E467" s="14"/>
      <c r="F467" s="15"/>
      <c r="G467" s="15"/>
      <c r="H467" s="24"/>
      <c r="I467" s="12"/>
      <c r="J467" s="18"/>
    </row>
    <row r="468" ht="15.75" customHeight="1">
      <c r="A468" s="10"/>
      <c r="B468" s="12"/>
      <c r="C468" s="13"/>
      <c r="D468" s="29"/>
      <c r="E468" s="14"/>
      <c r="F468" s="15"/>
      <c r="G468" s="15"/>
      <c r="H468" s="24"/>
      <c r="I468" s="12"/>
      <c r="J468" s="18"/>
    </row>
    <row r="469" ht="15.75" customHeight="1">
      <c r="A469" s="10"/>
      <c r="B469" s="12"/>
      <c r="C469" s="13"/>
      <c r="D469" s="29"/>
      <c r="E469" s="14"/>
      <c r="F469" s="15"/>
      <c r="G469" s="15"/>
      <c r="H469" s="24"/>
      <c r="I469" s="12"/>
      <c r="J469" s="18"/>
    </row>
    <row r="470" ht="15.75" customHeight="1">
      <c r="A470" s="10"/>
      <c r="B470" s="12"/>
      <c r="C470" s="13"/>
      <c r="D470" s="29"/>
      <c r="E470" s="14"/>
      <c r="F470" s="15"/>
      <c r="G470" s="15"/>
      <c r="H470" s="24"/>
      <c r="I470" s="12"/>
      <c r="J470" s="18"/>
    </row>
    <row r="471" ht="15.75" customHeight="1">
      <c r="A471" s="10"/>
      <c r="B471" s="12"/>
      <c r="C471" s="13"/>
      <c r="D471" s="29"/>
      <c r="E471" s="14"/>
      <c r="F471" s="15"/>
      <c r="G471" s="15"/>
      <c r="H471" s="24"/>
      <c r="I471" s="12"/>
      <c r="J471" s="18"/>
    </row>
    <row r="472" ht="15.75" customHeight="1">
      <c r="A472" s="10"/>
      <c r="B472" s="12"/>
      <c r="C472" s="13"/>
      <c r="D472" s="29"/>
      <c r="E472" s="14"/>
      <c r="F472" s="15"/>
      <c r="G472" s="15"/>
      <c r="H472" s="24"/>
      <c r="I472" s="12"/>
      <c r="J472" s="18"/>
    </row>
    <row r="473" ht="15.75" customHeight="1">
      <c r="A473" s="10"/>
      <c r="B473" s="12"/>
      <c r="C473" s="13"/>
      <c r="D473" s="29"/>
      <c r="E473" s="14"/>
      <c r="F473" s="15"/>
      <c r="G473" s="15"/>
      <c r="H473" s="24"/>
      <c r="I473" s="12"/>
      <c r="J473" s="18"/>
    </row>
    <row r="474" ht="15.75" customHeight="1">
      <c r="A474" s="10"/>
      <c r="B474" s="12"/>
      <c r="C474" s="13"/>
      <c r="D474" s="29"/>
      <c r="E474" s="14"/>
      <c r="F474" s="15"/>
      <c r="G474" s="15"/>
      <c r="H474" s="24"/>
      <c r="I474" s="12"/>
      <c r="J474" s="18"/>
    </row>
    <row r="475" ht="15.75" customHeight="1">
      <c r="A475" s="10"/>
      <c r="B475" s="12"/>
      <c r="C475" s="13"/>
      <c r="D475" s="29"/>
      <c r="E475" s="14"/>
      <c r="F475" s="15"/>
      <c r="G475" s="15"/>
      <c r="H475" s="24"/>
      <c r="I475" s="12"/>
      <c r="J475" s="18"/>
    </row>
    <row r="476" ht="15.75" customHeight="1">
      <c r="A476" s="10"/>
      <c r="B476" s="12"/>
      <c r="C476" s="13"/>
      <c r="D476" s="29"/>
      <c r="E476" s="14"/>
      <c r="F476" s="15"/>
      <c r="G476" s="15"/>
      <c r="H476" s="24"/>
      <c r="I476" s="12"/>
      <c r="J476" s="18"/>
    </row>
    <row r="477" ht="15.75" customHeight="1">
      <c r="A477" s="10"/>
      <c r="B477" s="12"/>
      <c r="C477" s="13"/>
      <c r="D477" s="29"/>
      <c r="E477" s="14"/>
      <c r="F477" s="15"/>
      <c r="G477" s="15"/>
      <c r="H477" s="24"/>
      <c r="I477" s="12"/>
      <c r="J477" s="18"/>
    </row>
    <row r="478" ht="15.75" customHeight="1">
      <c r="A478" s="10"/>
      <c r="B478" s="12"/>
      <c r="C478" s="13"/>
      <c r="D478" s="29"/>
      <c r="E478" s="14"/>
      <c r="F478" s="15"/>
      <c r="G478" s="15"/>
      <c r="H478" s="24"/>
      <c r="I478" s="12"/>
      <c r="J478" s="18"/>
    </row>
    <row r="479" ht="15.75" customHeight="1">
      <c r="A479" s="10"/>
      <c r="B479" s="12"/>
      <c r="C479" s="13"/>
      <c r="D479" s="29"/>
      <c r="E479" s="14"/>
      <c r="F479" s="15"/>
      <c r="G479" s="15"/>
      <c r="H479" s="24"/>
      <c r="I479" s="12"/>
      <c r="J479" s="18"/>
    </row>
    <row r="480" ht="15.75" customHeight="1">
      <c r="A480" s="10"/>
      <c r="B480" s="12"/>
      <c r="C480" s="13"/>
      <c r="D480" s="29"/>
      <c r="E480" s="14"/>
      <c r="F480" s="15"/>
      <c r="G480" s="15"/>
      <c r="H480" s="24"/>
      <c r="I480" s="12"/>
      <c r="J480" s="18"/>
    </row>
    <row r="481" ht="15.75" customHeight="1">
      <c r="A481" s="10"/>
      <c r="B481" s="12"/>
      <c r="C481" s="13"/>
      <c r="D481" s="29"/>
      <c r="E481" s="14"/>
      <c r="F481" s="15"/>
      <c r="G481" s="15"/>
      <c r="H481" s="24"/>
      <c r="I481" s="12"/>
      <c r="J481" s="18"/>
    </row>
    <row r="482" ht="15.75" customHeight="1">
      <c r="A482" s="10"/>
      <c r="B482" s="12"/>
      <c r="C482" s="13"/>
      <c r="D482" s="29"/>
      <c r="E482" s="14"/>
      <c r="F482" s="15"/>
      <c r="G482" s="15"/>
      <c r="H482" s="24"/>
      <c r="I482" s="12"/>
      <c r="J482" s="18"/>
    </row>
    <row r="483" ht="15.75" customHeight="1">
      <c r="A483" s="10"/>
      <c r="B483" s="12"/>
      <c r="C483" s="13"/>
      <c r="D483" s="29"/>
      <c r="E483" s="14"/>
      <c r="F483" s="15"/>
      <c r="G483" s="15"/>
      <c r="H483" s="24"/>
      <c r="I483" s="12"/>
      <c r="J483" s="18"/>
    </row>
    <row r="484" ht="15.75" customHeight="1">
      <c r="A484" s="10"/>
      <c r="B484" s="12"/>
      <c r="C484" s="13"/>
      <c r="D484" s="29"/>
      <c r="E484" s="14"/>
      <c r="F484" s="15"/>
      <c r="G484" s="15"/>
      <c r="H484" s="24"/>
      <c r="I484" s="12"/>
      <c r="J484" s="18"/>
    </row>
    <row r="485" ht="15.75" customHeight="1">
      <c r="A485" s="10"/>
      <c r="B485" s="12"/>
      <c r="C485" s="13"/>
      <c r="D485" s="29"/>
      <c r="E485" s="14"/>
      <c r="F485" s="15"/>
      <c r="G485" s="15"/>
      <c r="H485" s="24"/>
      <c r="I485" s="12"/>
      <c r="J485" s="18"/>
    </row>
    <row r="486" ht="15.75" customHeight="1">
      <c r="A486" s="10"/>
      <c r="B486" s="12"/>
      <c r="C486" s="13"/>
      <c r="D486" s="29"/>
      <c r="E486" s="14"/>
      <c r="F486" s="15"/>
      <c r="G486" s="15"/>
      <c r="H486" s="24"/>
      <c r="I486" s="12"/>
      <c r="J486" s="18"/>
    </row>
    <row r="487" ht="15.75" customHeight="1">
      <c r="A487" s="10"/>
      <c r="B487" s="12"/>
      <c r="C487" s="13"/>
      <c r="D487" s="29"/>
      <c r="E487" s="14"/>
      <c r="F487" s="15"/>
      <c r="G487" s="15"/>
      <c r="H487" s="24"/>
      <c r="I487" s="12"/>
      <c r="J487" s="18"/>
    </row>
    <row r="488" ht="15.75" customHeight="1">
      <c r="A488" s="10"/>
      <c r="B488" s="12"/>
      <c r="C488" s="13"/>
      <c r="D488" s="29"/>
      <c r="E488" s="14"/>
      <c r="F488" s="15"/>
      <c r="G488" s="15"/>
      <c r="H488" s="24"/>
      <c r="I488" s="12"/>
      <c r="J488" s="18"/>
    </row>
    <row r="489" ht="15.75" customHeight="1">
      <c r="A489" s="10"/>
      <c r="B489" s="12"/>
      <c r="C489" s="13"/>
      <c r="D489" s="29"/>
      <c r="E489" s="14"/>
      <c r="F489" s="15"/>
      <c r="G489" s="15"/>
      <c r="H489" s="24"/>
      <c r="I489" s="12"/>
      <c r="J489" s="18"/>
    </row>
    <row r="490" ht="15.75" customHeight="1">
      <c r="A490" s="10"/>
      <c r="B490" s="12"/>
      <c r="C490" s="13"/>
      <c r="D490" s="29"/>
      <c r="E490" s="14"/>
      <c r="F490" s="15"/>
      <c r="G490" s="15"/>
      <c r="H490" s="24"/>
      <c r="I490" s="12"/>
      <c r="J490" s="18"/>
    </row>
    <row r="491" ht="15.75" customHeight="1">
      <c r="A491" s="10"/>
      <c r="B491" s="12"/>
      <c r="C491" s="13"/>
      <c r="D491" s="29"/>
      <c r="E491" s="14"/>
      <c r="F491" s="15"/>
      <c r="G491" s="15"/>
      <c r="H491" s="24"/>
      <c r="I491" s="12"/>
      <c r="J491" s="18"/>
    </row>
    <row r="492" ht="15.75" customHeight="1">
      <c r="A492" s="10"/>
      <c r="B492" s="12"/>
      <c r="C492" s="13"/>
      <c r="D492" s="29"/>
      <c r="E492" s="14"/>
      <c r="F492" s="15"/>
      <c r="G492" s="15"/>
      <c r="H492" s="24"/>
      <c r="I492" s="12"/>
      <c r="J492" s="18"/>
    </row>
    <row r="493" ht="15.75" customHeight="1">
      <c r="A493" s="10"/>
      <c r="B493" s="12"/>
      <c r="C493" s="13"/>
      <c r="D493" s="29"/>
      <c r="E493" s="14"/>
      <c r="F493" s="15"/>
      <c r="G493" s="15"/>
      <c r="H493" s="24"/>
      <c r="I493" s="12"/>
      <c r="J493" s="18"/>
    </row>
    <row r="494" ht="15.75" customHeight="1">
      <c r="A494" s="10"/>
      <c r="B494" s="12"/>
      <c r="C494" s="13"/>
      <c r="D494" s="29"/>
      <c r="E494" s="14"/>
      <c r="F494" s="15"/>
      <c r="G494" s="15"/>
      <c r="H494" s="24"/>
      <c r="I494" s="12"/>
      <c r="J494" s="18"/>
    </row>
    <row r="495" ht="15.75" customHeight="1">
      <c r="A495" s="10"/>
      <c r="B495" s="12"/>
      <c r="C495" s="13"/>
      <c r="D495" s="29"/>
      <c r="E495" s="14"/>
      <c r="F495" s="15"/>
      <c r="G495" s="15"/>
      <c r="H495" s="24"/>
      <c r="I495" s="12"/>
      <c r="J495" s="18"/>
    </row>
    <row r="496" ht="15.75" customHeight="1">
      <c r="A496" s="10"/>
      <c r="B496" s="12"/>
      <c r="C496" s="13"/>
      <c r="D496" s="29"/>
      <c r="E496" s="14"/>
      <c r="F496" s="15"/>
      <c r="G496" s="15"/>
      <c r="H496" s="24"/>
      <c r="I496" s="12"/>
      <c r="J496" s="18"/>
    </row>
    <row r="497" ht="15.75" customHeight="1">
      <c r="A497" s="10"/>
      <c r="B497" s="12"/>
      <c r="C497" s="13"/>
      <c r="D497" s="29"/>
      <c r="E497" s="14"/>
      <c r="F497" s="15"/>
      <c r="G497" s="15"/>
      <c r="H497" s="24"/>
      <c r="I497" s="12"/>
      <c r="J497" s="18"/>
    </row>
    <row r="498" ht="15.75" customHeight="1">
      <c r="A498" s="10"/>
      <c r="B498" s="12"/>
      <c r="C498" s="13"/>
      <c r="D498" s="29"/>
      <c r="E498" s="14"/>
      <c r="F498" s="15"/>
      <c r="G498" s="15"/>
      <c r="H498" s="24"/>
      <c r="I498" s="12"/>
      <c r="J498" s="18"/>
    </row>
    <row r="499" ht="15.75" customHeight="1">
      <c r="A499" s="10"/>
      <c r="B499" s="12"/>
      <c r="C499" s="13"/>
      <c r="D499" s="29"/>
      <c r="E499" s="14"/>
      <c r="F499" s="15"/>
      <c r="G499" s="15"/>
      <c r="H499" s="24"/>
      <c r="I499" s="12"/>
      <c r="J499" s="18"/>
    </row>
    <row r="500" ht="15.75" customHeight="1">
      <c r="A500" s="10"/>
      <c r="B500" s="12"/>
      <c r="C500" s="13"/>
      <c r="D500" s="29"/>
      <c r="E500" s="14"/>
      <c r="F500" s="15"/>
      <c r="G500" s="15"/>
      <c r="H500" s="24"/>
      <c r="I500" s="12"/>
      <c r="J500" s="18"/>
    </row>
    <row r="501" ht="15.75" customHeight="1">
      <c r="A501" s="10"/>
      <c r="B501" s="12"/>
      <c r="C501" s="13"/>
      <c r="D501" s="29"/>
      <c r="E501" s="14"/>
      <c r="F501" s="15"/>
      <c r="G501" s="15"/>
      <c r="H501" s="24"/>
      <c r="I501" s="12"/>
      <c r="J501" s="18"/>
    </row>
    <row r="502" ht="15.75" customHeight="1">
      <c r="A502" s="10"/>
      <c r="B502" s="12"/>
      <c r="C502" s="13"/>
      <c r="D502" s="29"/>
      <c r="E502" s="14"/>
      <c r="F502" s="15"/>
      <c r="G502" s="15"/>
      <c r="H502" s="24"/>
      <c r="I502" s="12"/>
      <c r="J502" s="18"/>
    </row>
    <row r="503" ht="15.75" customHeight="1">
      <c r="A503" s="10"/>
      <c r="B503" s="12"/>
      <c r="C503" s="13"/>
      <c r="D503" s="29"/>
      <c r="E503" s="14"/>
      <c r="F503" s="15"/>
      <c r="G503" s="15"/>
      <c r="H503" s="24"/>
      <c r="I503" s="12"/>
      <c r="J503" s="18"/>
    </row>
    <row r="504" ht="15.75" customHeight="1">
      <c r="A504" s="10"/>
      <c r="B504" s="12"/>
      <c r="C504" s="13"/>
      <c r="D504" s="29"/>
      <c r="E504" s="14"/>
      <c r="F504" s="15"/>
      <c r="G504" s="15"/>
      <c r="H504" s="24"/>
      <c r="I504" s="12"/>
      <c r="J504" s="18"/>
    </row>
    <row r="505" ht="15.75" customHeight="1">
      <c r="A505" s="10"/>
      <c r="B505" s="12"/>
      <c r="C505" s="13"/>
      <c r="D505" s="29"/>
      <c r="E505" s="14"/>
      <c r="F505" s="15"/>
      <c r="G505" s="15"/>
      <c r="H505" s="24"/>
      <c r="I505" s="12"/>
      <c r="J505" s="18"/>
    </row>
    <row r="506" ht="15.75" customHeight="1">
      <c r="A506" s="10"/>
      <c r="B506" s="12"/>
      <c r="C506" s="13"/>
      <c r="D506" s="29"/>
      <c r="E506" s="14"/>
      <c r="F506" s="15"/>
      <c r="G506" s="15"/>
      <c r="H506" s="24"/>
      <c r="I506" s="12"/>
      <c r="J506" s="18"/>
    </row>
    <row r="507" ht="15.75" customHeight="1">
      <c r="A507" s="10"/>
      <c r="B507" s="12"/>
      <c r="C507" s="13"/>
      <c r="D507" s="29"/>
      <c r="E507" s="14"/>
      <c r="F507" s="15"/>
      <c r="G507" s="15"/>
      <c r="H507" s="24"/>
      <c r="I507" s="12"/>
      <c r="J507" s="18"/>
    </row>
    <row r="508" ht="15.75" customHeight="1">
      <c r="A508" s="10"/>
      <c r="B508" s="12"/>
      <c r="C508" s="13"/>
      <c r="D508" s="29"/>
      <c r="E508" s="14"/>
      <c r="F508" s="15"/>
      <c r="G508" s="15"/>
      <c r="H508" s="24"/>
      <c r="I508" s="12"/>
      <c r="J508" s="18"/>
    </row>
    <row r="509" ht="15.75" customHeight="1">
      <c r="A509" s="10"/>
      <c r="B509" s="12"/>
      <c r="C509" s="13"/>
      <c r="D509" s="29"/>
      <c r="E509" s="14"/>
      <c r="F509" s="15"/>
      <c r="G509" s="15"/>
      <c r="H509" s="24"/>
      <c r="I509" s="12"/>
      <c r="J509" s="18"/>
    </row>
    <row r="510" ht="15.75" customHeight="1">
      <c r="A510" s="10"/>
      <c r="B510" s="12"/>
      <c r="C510" s="13"/>
      <c r="D510" s="29"/>
      <c r="E510" s="14"/>
      <c r="F510" s="15"/>
      <c r="G510" s="15"/>
      <c r="H510" s="24"/>
      <c r="I510" s="12"/>
      <c r="J510" s="18"/>
    </row>
    <row r="511" ht="15.75" customHeight="1">
      <c r="A511" s="10"/>
      <c r="B511" s="12"/>
      <c r="C511" s="13"/>
      <c r="D511" s="29"/>
      <c r="E511" s="14"/>
      <c r="F511" s="15"/>
      <c r="G511" s="15"/>
      <c r="H511" s="24"/>
      <c r="I511" s="12"/>
      <c r="J511" s="18"/>
    </row>
    <row r="512" ht="15.75" customHeight="1">
      <c r="A512" s="10"/>
      <c r="B512" s="12"/>
      <c r="C512" s="13"/>
      <c r="D512" s="29"/>
      <c r="E512" s="14"/>
      <c r="F512" s="15"/>
      <c r="G512" s="15"/>
      <c r="H512" s="24"/>
      <c r="I512" s="12"/>
      <c r="J512" s="18"/>
    </row>
    <row r="513" ht="15.75" customHeight="1">
      <c r="A513" s="10"/>
      <c r="B513" s="12"/>
      <c r="C513" s="13"/>
      <c r="D513" s="29"/>
      <c r="E513" s="14"/>
      <c r="F513" s="15"/>
      <c r="G513" s="15"/>
      <c r="H513" s="24"/>
      <c r="I513" s="12"/>
      <c r="J513" s="18"/>
    </row>
    <row r="514" ht="15.75" customHeight="1">
      <c r="A514" s="10"/>
      <c r="B514" s="12"/>
      <c r="C514" s="13"/>
      <c r="D514" s="29"/>
      <c r="E514" s="14"/>
      <c r="F514" s="15"/>
      <c r="G514" s="15"/>
      <c r="H514" s="24"/>
      <c r="I514" s="12"/>
      <c r="J514" s="18"/>
    </row>
    <row r="515" ht="15.75" customHeight="1">
      <c r="A515" s="10"/>
      <c r="B515" s="12"/>
      <c r="C515" s="13"/>
      <c r="D515" s="29"/>
      <c r="E515" s="14"/>
      <c r="F515" s="15"/>
      <c r="G515" s="15"/>
      <c r="H515" s="24"/>
      <c r="I515" s="12"/>
      <c r="J515" s="18"/>
    </row>
    <row r="516" ht="15.75" customHeight="1">
      <c r="A516" s="10"/>
      <c r="B516" s="12"/>
      <c r="C516" s="13"/>
      <c r="D516" s="29"/>
      <c r="E516" s="14"/>
      <c r="F516" s="15"/>
      <c r="G516" s="15"/>
      <c r="H516" s="24"/>
      <c r="I516" s="12"/>
      <c r="J516" s="18"/>
    </row>
    <row r="517" ht="15.75" customHeight="1">
      <c r="A517" s="10"/>
      <c r="B517" s="12"/>
      <c r="C517" s="13"/>
      <c r="D517" s="29"/>
      <c r="E517" s="14"/>
      <c r="F517" s="15"/>
      <c r="G517" s="15"/>
      <c r="H517" s="24"/>
      <c r="I517" s="12"/>
      <c r="J517" s="18"/>
    </row>
    <row r="518" ht="15.75" customHeight="1">
      <c r="A518" s="10"/>
      <c r="B518" s="12"/>
      <c r="C518" s="13"/>
      <c r="D518" s="29"/>
      <c r="E518" s="14"/>
      <c r="F518" s="15"/>
      <c r="G518" s="15"/>
      <c r="H518" s="24"/>
      <c r="I518" s="12"/>
      <c r="J518" s="18"/>
    </row>
    <row r="519" ht="15.75" customHeight="1">
      <c r="A519" s="10"/>
      <c r="B519" s="12"/>
      <c r="C519" s="13"/>
      <c r="D519" s="29"/>
      <c r="E519" s="14"/>
      <c r="F519" s="15"/>
      <c r="G519" s="15"/>
      <c r="H519" s="24"/>
      <c r="I519" s="12"/>
      <c r="J519" s="18"/>
    </row>
    <row r="520" ht="15.75" customHeight="1">
      <c r="A520" s="10"/>
      <c r="B520" s="12"/>
      <c r="C520" s="13"/>
      <c r="D520" s="29"/>
      <c r="E520" s="14"/>
      <c r="F520" s="15"/>
      <c r="G520" s="15"/>
      <c r="H520" s="24"/>
      <c r="I520" s="12"/>
      <c r="J520" s="18"/>
    </row>
    <row r="521" ht="15.75" customHeight="1">
      <c r="A521" s="10"/>
      <c r="B521" s="12"/>
      <c r="C521" s="13"/>
      <c r="D521" s="29"/>
      <c r="E521" s="14"/>
      <c r="F521" s="15"/>
      <c r="G521" s="15"/>
      <c r="H521" s="24"/>
      <c r="I521" s="12"/>
      <c r="J521" s="18"/>
    </row>
    <row r="522" ht="15.75" customHeight="1">
      <c r="A522" s="10"/>
      <c r="B522" s="12"/>
      <c r="C522" s="13"/>
      <c r="D522" s="29"/>
      <c r="E522" s="14"/>
      <c r="F522" s="15"/>
      <c r="G522" s="15"/>
      <c r="H522" s="24"/>
      <c r="I522" s="12"/>
      <c r="J522" s="18"/>
    </row>
    <row r="523" ht="15.75" customHeight="1">
      <c r="A523" s="10"/>
      <c r="B523" s="12"/>
      <c r="C523" s="13"/>
      <c r="D523" s="29"/>
      <c r="E523" s="14"/>
      <c r="F523" s="15"/>
      <c r="G523" s="15"/>
      <c r="H523" s="24"/>
      <c r="I523" s="12"/>
      <c r="J523" s="18"/>
    </row>
    <row r="524" ht="15.75" customHeight="1">
      <c r="A524" s="10"/>
      <c r="B524" s="12"/>
      <c r="C524" s="13"/>
      <c r="D524" s="29"/>
      <c r="E524" s="14"/>
      <c r="F524" s="15"/>
      <c r="G524" s="15"/>
      <c r="H524" s="24"/>
      <c r="I524" s="12"/>
      <c r="J524" s="18"/>
    </row>
    <row r="525" ht="15.75" customHeight="1">
      <c r="A525" s="10"/>
      <c r="B525" s="12"/>
      <c r="C525" s="13"/>
      <c r="D525" s="29"/>
      <c r="E525" s="14"/>
      <c r="F525" s="15"/>
      <c r="G525" s="15"/>
      <c r="H525" s="24"/>
      <c r="I525" s="12"/>
      <c r="J525" s="18"/>
    </row>
    <row r="526" ht="15.75" customHeight="1">
      <c r="A526" s="10"/>
      <c r="B526" s="12"/>
      <c r="C526" s="13"/>
      <c r="D526" s="29"/>
      <c r="E526" s="14"/>
      <c r="F526" s="15"/>
      <c r="G526" s="15"/>
      <c r="H526" s="24"/>
      <c r="I526" s="12"/>
      <c r="J526" s="18"/>
    </row>
    <row r="527" ht="15.75" customHeight="1">
      <c r="A527" s="10"/>
      <c r="B527" s="12"/>
      <c r="C527" s="13"/>
      <c r="D527" s="29"/>
      <c r="E527" s="14"/>
      <c r="F527" s="15"/>
      <c r="G527" s="15"/>
      <c r="H527" s="24"/>
      <c r="I527" s="12"/>
      <c r="J527" s="18"/>
    </row>
    <row r="528" ht="15.75" customHeight="1">
      <c r="A528" s="10"/>
      <c r="B528" s="12"/>
      <c r="C528" s="13"/>
      <c r="D528" s="29"/>
      <c r="E528" s="14"/>
      <c r="F528" s="15"/>
      <c r="G528" s="15"/>
      <c r="H528" s="24"/>
      <c r="I528" s="12"/>
      <c r="J528" s="18"/>
    </row>
    <row r="529" ht="15.75" customHeight="1">
      <c r="A529" s="10"/>
      <c r="B529" s="12"/>
      <c r="C529" s="13"/>
      <c r="D529" s="29"/>
      <c r="E529" s="14"/>
      <c r="F529" s="15"/>
      <c r="G529" s="15"/>
      <c r="H529" s="24"/>
      <c r="I529" s="12"/>
      <c r="J529" s="18"/>
    </row>
    <row r="530" ht="15.75" customHeight="1">
      <c r="A530" s="10"/>
      <c r="B530" s="12"/>
      <c r="C530" s="13"/>
      <c r="D530" s="29"/>
      <c r="E530" s="14"/>
      <c r="F530" s="15"/>
      <c r="G530" s="15"/>
      <c r="H530" s="24"/>
      <c r="I530" s="12"/>
      <c r="J530" s="18"/>
    </row>
    <row r="531" ht="15.75" customHeight="1">
      <c r="A531" s="10"/>
      <c r="B531" s="12"/>
      <c r="C531" s="13"/>
      <c r="D531" s="29"/>
      <c r="E531" s="14"/>
      <c r="F531" s="15"/>
      <c r="G531" s="15"/>
      <c r="H531" s="24"/>
      <c r="I531" s="12"/>
      <c r="J531" s="18"/>
    </row>
    <row r="532" ht="15.75" customHeight="1">
      <c r="A532" s="10"/>
      <c r="B532" s="12"/>
      <c r="C532" s="13"/>
      <c r="D532" s="29"/>
      <c r="E532" s="14"/>
      <c r="F532" s="15"/>
      <c r="G532" s="15"/>
      <c r="H532" s="24"/>
      <c r="I532" s="12"/>
      <c r="J532" s="18"/>
    </row>
    <row r="533" ht="15.75" customHeight="1">
      <c r="A533" s="10"/>
      <c r="B533" s="12"/>
      <c r="C533" s="13"/>
      <c r="D533" s="29"/>
      <c r="E533" s="14"/>
      <c r="F533" s="15"/>
      <c r="G533" s="15"/>
      <c r="H533" s="24"/>
      <c r="I533" s="12"/>
      <c r="J533" s="18"/>
    </row>
    <row r="534" ht="15.75" customHeight="1">
      <c r="A534" s="10"/>
      <c r="B534" s="12"/>
      <c r="C534" s="13"/>
      <c r="D534" s="29"/>
      <c r="E534" s="14"/>
      <c r="F534" s="15"/>
      <c r="G534" s="15"/>
      <c r="H534" s="24"/>
      <c r="I534" s="12"/>
      <c r="J534" s="18"/>
    </row>
    <row r="535" ht="15.75" customHeight="1">
      <c r="A535" s="10"/>
      <c r="B535" s="12"/>
      <c r="C535" s="13"/>
      <c r="D535" s="29"/>
      <c r="E535" s="14"/>
      <c r="F535" s="15"/>
      <c r="G535" s="15"/>
      <c r="H535" s="24"/>
      <c r="I535" s="12"/>
      <c r="J535" s="18"/>
    </row>
    <row r="536" ht="15.75" customHeight="1">
      <c r="A536" s="10"/>
      <c r="B536" s="12"/>
      <c r="C536" s="13"/>
      <c r="D536" s="29"/>
      <c r="E536" s="14"/>
      <c r="F536" s="15"/>
      <c r="G536" s="15"/>
      <c r="H536" s="24"/>
      <c r="I536" s="12"/>
      <c r="J536" s="18"/>
    </row>
    <row r="537" ht="15.75" customHeight="1">
      <c r="A537" s="10"/>
      <c r="B537" s="12"/>
      <c r="C537" s="13"/>
      <c r="D537" s="29"/>
      <c r="E537" s="14"/>
      <c r="F537" s="15"/>
      <c r="G537" s="15"/>
      <c r="H537" s="24"/>
      <c r="I537" s="12"/>
      <c r="J537" s="18"/>
    </row>
    <row r="538" ht="15.75" customHeight="1">
      <c r="A538" s="10"/>
      <c r="B538" s="12"/>
      <c r="C538" s="13"/>
      <c r="D538" s="29"/>
      <c r="E538" s="14"/>
      <c r="F538" s="15"/>
      <c r="G538" s="15"/>
      <c r="H538" s="24"/>
      <c r="I538" s="12"/>
      <c r="J538" s="18"/>
    </row>
    <row r="539" ht="15.75" customHeight="1">
      <c r="A539" s="10"/>
      <c r="B539" s="12"/>
      <c r="C539" s="13"/>
      <c r="D539" s="29"/>
      <c r="E539" s="14"/>
      <c r="F539" s="15"/>
      <c r="G539" s="15"/>
      <c r="H539" s="24"/>
      <c r="I539" s="12"/>
      <c r="J539" s="18"/>
    </row>
    <row r="540" ht="15.75" customHeight="1">
      <c r="A540" s="10"/>
      <c r="B540" s="12"/>
      <c r="C540" s="13"/>
      <c r="D540" s="29"/>
      <c r="E540" s="14"/>
      <c r="F540" s="15"/>
      <c r="G540" s="15"/>
      <c r="H540" s="24"/>
      <c r="I540" s="12"/>
      <c r="J540" s="18"/>
    </row>
    <row r="541" ht="15.75" customHeight="1">
      <c r="A541" s="10"/>
      <c r="B541" s="12"/>
      <c r="C541" s="13"/>
      <c r="D541" s="29"/>
      <c r="E541" s="14"/>
      <c r="F541" s="15"/>
      <c r="G541" s="15"/>
      <c r="H541" s="24"/>
      <c r="I541" s="12"/>
      <c r="J541" s="18"/>
    </row>
    <row r="542" ht="15.75" customHeight="1">
      <c r="A542" s="10"/>
      <c r="B542" s="12"/>
      <c r="C542" s="13"/>
      <c r="D542" s="29"/>
      <c r="E542" s="14"/>
      <c r="F542" s="15"/>
      <c r="G542" s="15"/>
      <c r="H542" s="24"/>
      <c r="I542" s="12"/>
      <c r="J542" s="18"/>
    </row>
    <row r="543" ht="15.75" customHeight="1">
      <c r="A543" s="10"/>
      <c r="B543" s="12"/>
      <c r="C543" s="13"/>
      <c r="D543" s="29"/>
      <c r="E543" s="14"/>
      <c r="F543" s="15"/>
      <c r="G543" s="15"/>
      <c r="H543" s="24"/>
      <c r="I543" s="12"/>
      <c r="J543" s="18"/>
    </row>
    <row r="544" ht="15.75" customHeight="1">
      <c r="A544" s="10"/>
      <c r="B544" s="12"/>
      <c r="C544" s="13"/>
      <c r="D544" s="29"/>
      <c r="E544" s="14"/>
      <c r="F544" s="15"/>
      <c r="G544" s="15"/>
      <c r="H544" s="24"/>
      <c r="I544" s="12"/>
      <c r="J544" s="18"/>
    </row>
    <row r="545" ht="15.75" customHeight="1">
      <c r="A545" s="10"/>
      <c r="B545" s="12"/>
      <c r="C545" s="13"/>
      <c r="D545" s="29"/>
      <c r="E545" s="14"/>
      <c r="F545" s="15"/>
      <c r="G545" s="15"/>
      <c r="H545" s="24"/>
      <c r="I545" s="12"/>
      <c r="J545" s="18"/>
    </row>
    <row r="546" ht="15.75" customHeight="1">
      <c r="A546" s="10"/>
      <c r="B546" s="12"/>
      <c r="C546" s="13"/>
      <c r="D546" s="29"/>
      <c r="E546" s="14"/>
      <c r="F546" s="15"/>
      <c r="G546" s="15"/>
      <c r="H546" s="24"/>
      <c r="I546" s="12"/>
      <c r="J546" s="18"/>
    </row>
    <row r="547" ht="15.75" customHeight="1">
      <c r="A547" s="10"/>
      <c r="B547" s="12"/>
      <c r="C547" s="13"/>
      <c r="D547" s="29"/>
      <c r="E547" s="14"/>
      <c r="F547" s="15"/>
      <c r="G547" s="15"/>
      <c r="H547" s="24"/>
      <c r="I547" s="12"/>
      <c r="J547" s="18"/>
    </row>
    <row r="548" ht="15.75" customHeight="1">
      <c r="A548" s="10"/>
      <c r="B548" s="12"/>
      <c r="C548" s="13"/>
      <c r="D548" s="29"/>
      <c r="E548" s="14"/>
      <c r="F548" s="15"/>
      <c r="G548" s="15"/>
      <c r="H548" s="24"/>
      <c r="I548" s="12"/>
      <c r="J548" s="18"/>
    </row>
    <row r="549" ht="15.75" customHeight="1">
      <c r="A549" s="10"/>
      <c r="B549" s="12"/>
      <c r="C549" s="13"/>
      <c r="D549" s="29"/>
      <c r="E549" s="14"/>
      <c r="F549" s="15"/>
      <c r="G549" s="15"/>
      <c r="H549" s="24"/>
      <c r="I549" s="12"/>
      <c r="J549" s="18"/>
    </row>
    <row r="550" ht="15.75" customHeight="1">
      <c r="A550" s="10"/>
      <c r="B550" s="12"/>
      <c r="C550" s="13"/>
      <c r="D550" s="29"/>
      <c r="E550" s="14"/>
      <c r="F550" s="15"/>
      <c r="G550" s="15"/>
      <c r="H550" s="24"/>
      <c r="I550" s="12"/>
      <c r="J550" s="18"/>
    </row>
    <row r="551" ht="15.75" customHeight="1">
      <c r="A551" s="10"/>
      <c r="B551" s="12"/>
      <c r="C551" s="13"/>
      <c r="D551" s="29"/>
      <c r="E551" s="14"/>
      <c r="F551" s="15"/>
      <c r="G551" s="15"/>
      <c r="H551" s="24"/>
      <c r="I551" s="12"/>
      <c r="J551" s="18"/>
    </row>
    <row r="552" ht="15.75" customHeight="1">
      <c r="A552" s="10"/>
      <c r="B552" s="12"/>
      <c r="C552" s="13"/>
      <c r="D552" s="29"/>
      <c r="E552" s="14"/>
      <c r="F552" s="15"/>
      <c r="G552" s="15"/>
      <c r="H552" s="24"/>
      <c r="I552" s="12"/>
      <c r="J552" s="18"/>
    </row>
    <row r="553" ht="15.75" customHeight="1">
      <c r="A553" s="10"/>
      <c r="B553" s="12"/>
      <c r="C553" s="13"/>
      <c r="D553" s="29"/>
      <c r="E553" s="14"/>
      <c r="F553" s="15"/>
      <c r="G553" s="15"/>
      <c r="H553" s="24"/>
      <c r="I553" s="12"/>
      <c r="J553" s="18"/>
    </row>
    <row r="554" ht="15.75" customHeight="1">
      <c r="A554" s="10"/>
      <c r="B554" s="12"/>
      <c r="C554" s="13"/>
      <c r="D554" s="29"/>
      <c r="E554" s="14"/>
      <c r="F554" s="15"/>
      <c r="G554" s="15"/>
      <c r="H554" s="24"/>
      <c r="I554" s="12"/>
      <c r="J554" s="18"/>
    </row>
    <row r="555" ht="15.75" customHeight="1">
      <c r="A555" s="10"/>
      <c r="B555" s="12"/>
      <c r="C555" s="13"/>
      <c r="D555" s="29"/>
      <c r="E555" s="14"/>
      <c r="F555" s="15"/>
      <c r="G555" s="15"/>
      <c r="H555" s="24"/>
      <c r="I555" s="12"/>
      <c r="J555" s="18"/>
    </row>
    <row r="556" ht="15.75" customHeight="1">
      <c r="A556" s="10"/>
      <c r="B556" s="12"/>
      <c r="C556" s="13"/>
      <c r="D556" s="29"/>
      <c r="E556" s="14"/>
      <c r="F556" s="15"/>
      <c r="G556" s="15"/>
      <c r="H556" s="24"/>
      <c r="I556" s="12"/>
      <c r="J556" s="18"/>
    </row>
    <row r="557" ht="15.75" customHeight="1">
      <c r="A557" s="10"/>
      <c r="B557" s="12"/>
      <c r="C557" s="13"/>
      <c r="D557" s="29"/>
      <c r="E557" s="14"/>
      <c r="F557" s="15"/>
      <c r="G557" s="15"/>
      <c r="H557" s="24"/>
      <c r="I557" s="12"/>
      <c r="J557" s="18"/>
    </row>
    <row r="558" ht="15.75" customHeight="1">
      <c r="A558" s="10"/>
      <c r="B558" s="12"/>
      <c r="C558" s="13"/>
      <c r="D558" s="29"/>
      <c r="E558" s="14"/>
      <c r="F558" s="15"/>
      <c r="G558" s="15"/>
      <c r="H558" s="24"/>
      <c r="I558" s="12"/>
      <c r="J558" s="18"/>
    </row>
    <row r="559" ht="15.75" customHeight="1">
      <c r="A559" s="10"/>
      <c r="B559" s="12"/>
      <c r="C559" s="13"/>
      <c r="D559" s="29"/>
      <c r="E559" s="14"/>
      <c r="F559" s="15"/>
      <c r="G559" s="15"/>
      <c r="H559" s="24"/>
      <c r="I559" s="12"/>
      <c r="J559" s="18"/>
    </row>
    <row r="560" ht="15.75" customHeight="1">
      <c r="A560" s="10"/>
      <c r="B560" s="12"/>
      <c r="C560" s="13"/>
      <c r="D560" s="29"/>
      <c r="E560" s="14"/>
      <c r="F560" s="15"/>
      <c r="G560" s="15"/>
      <c r="H560" s="24"/>
      <c r="I560" s="12"/>
      <c r="J560" s="18"/>
    </row>
    <row r="561" ht="15.75" customHeight="1">
      <c r="A561" s="10"/>
      <c r="B561" s="12"/>
      <c r="C561" s="13"/>
      <c r="D561" s="29"/>
      <c r="E561" s="14"/>
      <c r="F561" s="15"/>
      <c r="G561" s="15"/>
      <c r="H561" s="24"/>
      <c r="I561" s="12"/>
      <c r="J561" s="18"/>
    </row>
    <row r="562" ht="15.75" customHeight="1">
      <c r="A562" s="10"/>
      <c r="B562" s="12"/>
      <c r="C562" s="13"/>
      <c r="D562" s="29"/>
      <c r="E562" s="14"/>
      <c r="F562" s="15"/>
      <c r="G562" s="15"/>
      <c r="H562" s="24"/>
      <c r="I562" s="12"/>
      <c r="J562" s="18"/>
    </row>
    <row r="563" ht="15.75" customHeight="1">
      <c r="A563" s="10"/>
      <c r="B563" s="12"/>
      <c r="C563" s="13"/>
      <c r="D563" s="29"/>
      <c r="E563" s="14"/>
      <c r="F563" s="15"/>
      <c r="G563" s="15"/>
      <c r="H563" s="24"/>
      <c r="I563" s="12"/>
      <c r="J563" s="18"/>
    </row>
    <row r="564" ht="15.75" customHeight="1">
      <c r="A564" s="10"/>
      <c r="B564" s="12"/>
      <c r="C564" s="13"/>
      <c r="D564" s="29"/>
      <c r="E564" s="14"/>
      <c r="F564" s="15"/>
      <c r="G564" s="15"/>
      <c r="H564" s="24"/>
      <c r="I564" s="12"/>
      <c r="J564" s="18"/>
    </row>
    <row r="565" ht="15.75" customHeight="1">
      <c r="A565" s="10"/>
      <c r="B565" s="12"/>
      <c r="C565" s="13"/>
      <c r="D565" s="29"/>
      <c r="E565" s="14"/>
      <c r="F565" s="15"/>
      <c r="G565" s="15"/>
      <c r="H565" s="24"/>
      <c r="I565" s="12"/>
      <c r="J565" s="18"/>
    </row>
    <row r="566" ht="15.75" customHeight="1">
      <c r="A566" s="10"/>
      <c r="B566" s="12"/>
      <c r="C566" s="13"/>
      <c r="D566" s="29"/>
      <c r="E566" s="14"/>
      <c r="F566" s="15"/>
      <c r="G566" s="15"/>
      <c r="H566" s="24"/>
      <c r="I566" s="12"/>
      <c r="J566" s="18"/>
    </row>
    <row r="567" ht="15.75" customHeight="1">
      <c r="A567" s="10"/>
      <c r="B567" s="12"/>
      <c r="C567" s="13"/>
      <c r="D567" s="29"/>
      <c r="E567" s="14"/>
      <c r="F567" s="15"/>
      <c r="G567" s="15"/>
      <c r="H567" s="24"/>
      <c r="I567" s="12"/>
      <c r="J567" s="18"/>
    </row>
    <row r="568" ht="15.75" customHeight="1">
      <c r="A568" s="10"/>
      <c r="B568" s="12"/>
      <c r="C568" s="13"/>
      <c r="D568" s="29"/>
      <c r="E568" s="14"/>
      <c r="F568" s="15"/>
      <c r="G568" s="15"/>
      <c r="H568" s="24"/>
      <c r="I568" s="12"/>
      <c r="J568" s="18"/>
    </row>
    <row r="569" ht="15.75" customHeight="1">
      <c r="A569" s="10"/>
      <c r="B569" s="12"/>
      <c r="C569" s="13"/>
      <c r="D569" s="29"/>
      <c r="E569" s="14"/>
      <c r="F569" s="15"/>
      <c r="G569" s="15"/>
      <c r="H569" s="24"/>
      <c r="I569" s="12"/>
      <c r="J569" s="18"/>
    </row>
    <row r="570" ht="15.75" customHeight="1">
      <c r="A570" s="10"/>
      <c r="B570" s="12"/>
      <c r="C570" s="13"/>
      <c r="D570" s="29"/>
      <c r="E570" s="14"/>
      <c r="F570" s="15"/>
      <c r="G570" s="15"/>
      <c r="H570" s="24"/>
      <c r="I570" s="12"/>
      <c r="J570" s="18"/>
    </row>
    <row r="571" ht="15.75" customHeight="1">
      <c r="A571" s="10"/>
      <c r="B571" s="12"/>
      <c r="C571" s="13"/>
      <c r="D571" s="29"/>
      <c r="E571" s="14"/>
      <c r="F571" s="15"/>
      <c r="G571" s="15"/>
      <c r="H571" s="24"/>
      <c r="I571" s="12"/>
      <c r="J571" s="18"/>
    </row>
    <row r="572" ht="15.75" customHeight="1">
      <c r="A572" s="10"/>
      <c r="B572" s="12"/>
      <c r="C572" s="13"/>
      <c r="D572" s="29"/>
      <c r="E572" s="14"/>
      <c r="F572" s="15"/>
      <c r="G572" s="15"/>
      <c r="H572" s="24"/>
      <c r="I572" s="12"/>
      <c r="J572" s="18"/>
    </row>
    <row r="573" ht="15.75" customHeight="1">
      <c r="A573" s="10"/>
      <c r="B573" s="12"/>
      <c r="C573" s="13"/>
      <c r="D573" s="29"/>
      <c r="E573" s="14"/>
      <c r="F573" s="15"/>
      <c r="G573" s="15"/>
      <c r="H573" s="24"/>
      <c r="I573" s="12"/>
      <c r="J573" s="18"/>
    </row>
    <row r="574" ht="15.75" customHeight="1">
      <c r="A574" s="10"/>
      <c r="B574" s="12"/>
      <c r="C574" s="13"/>
      <c r="D574" s="29"/>
      <c r="E574" s="14"/>
      <c r="F574" s="15"/>
      <c r="G574" s="15"/>
      <c r="H574" s="24"/>
      <c r="I574" s="12"/>
      <c r="J574" s="18"/>
    </row>
    <row r="575" ht="15.75" customHeight="1">
      <c r="A575" s="10"/>
      <c r="B575" s="12"/>
      <c r="C575" s="13"/>
      <c r="D575" s="29"/>
      <c r="E575" s="14"/>
      <c r="F575" s="15"/>
      <c r="G575" s="15"/>
      <c r="H575" s="24"/>
      <c r="I575" s="12"/>
      <c r="J575" s="18"/>
    </row>
    <row r="576" ht="15.75" customHeight="1">
      <c r="A576" s="10"/>
      <c r="B576" s="12"/>
      <c r="C576" s="13"/>
      <c r="D576" s="29"/>
      <c r="E576" s="14"/>
      <c r="F576" s="15"/>
      <c r="G576" s="15"/>
      <c r="H576" s="24"/>
      <c r="I576" s="12"/>
      <c r="J576" s="18"/>
    </row>
    <row r="577" ht="15.75" customHeight="1">
      <c r="A577" s="10"/>
      <c r="B577" s="12"/>
      <c r="C577" s="13"/>
      <c r="D577" s="29"/>
      <c r="E577" s="14"/>
      <c r="F577" s="15"/>
      <c r="G577" s="15"/>
      <c r="H577" s="24"/>
      <c r="I577" s="12"/>
      <c r="J577" s="18"/>
    </row>
    <row r="578" ht="15.75" customHeight="1">
      <c r="A578" s="10"/>
      <c r="B578" s="12"/>
      <c r="C578" s="13"/>
      <c r="D578" s="29"/>
      <c r="E578" s="14"/>
      <c r="F578" s="15"/>
      <c r="G578" s="15"/>
      <c r="H578" s="24"/>
      <c r="I578" s="12"/>
      <c r="J578" s="18"/>
    </row>
    <row r="579" ht="15.75" customHeight="1">
      <c r="A579" s="10"/>
      <c r="B579" s="12"/>
      <c r="C579" s="13"/>
      <c r="D579" s="29"/>
      <c r="E579" s="14"/>
      <c r="F579" s="15"/>
      <c r="G579" s="15"/>
      <c r="H579" s="24"/>
      <c r="I579" s="12"/>
      <c r="J579" s="18"/>
    </row>
    <row r="580" ht="15.75" customHeight="1">
      <c r="A580" s="10"/>
      <c r="B580" s="12"/>
      <c r="C580" s="13"/>
      <c r="D580" s="29"/>
      <c r="E580" s="14"/>
      <c r="F580" s="15"/>
      <c r="G580" s="15"/>
      <c r="H580" s="24"/>
      <c r="I580" s="12"/>
      <c r="J580" s="18"/>
    </row>
    <row r="581" ht="15.75" customHeight="1">
      <c r="A581" s="10"/>
      <c r="B581" s="12"/>
      <c r="C581" s="13"/>
      <c r="D581" s="29"/>
      <c r="E581" s="14"/>
      <c r="F581" s="15"/>
      <c r="G581" s="15"/>
      <c r="H581" s="24"/>
      <c r="I581" s="12"/>
      <c r="J581" s="18"/>
    </row>
    <row r="582" ht="15.75" customHeight="1">
      <c r="A582" s="10"/>
      <c r="B582" s="12"/>
      <c r="C582" s="13"/>
      <c r="D582" s="29"/>
      <c r="E582" s="14"/>
      <c r="F582" s="15"/>
      <c r="G582" s="15"/>
      <c r="H582" s="24"/>
      <c r="I582" s="12"/>
      <c r="J582" s="18"/>
    </row>
    <row r="583" ht="15.75" customHeight="1">
      <c r="A583" s="10"/>
      <c r="B583" s="12"/>
      <c r="C583" s="13"/>
      <c r="D583" s="29"/>
      <c r="E583" s="14"/>
      <c r="F583" s="15"/>
      <c r="G583" s="15"/>
      <c r="H583" s="24"/>
      <c r="I583" s="12"/>
      <c r="J583" s="18"/>
    </row>
    <row r="584" ht="15.75" customHeight="1">
      <c r="A584" s="10"/>
      <c r="B584" s="12"/>
      <c r="C584" s="13"/>
      <c r="D584" s="29"/>
      <c r="E584" s="14"/>
      <c r="F584" s="15"/>
      <c r="G584" s="15"/>
      <c r="H584" s="24"/>
      <c r="I584" s="12"/>
      <c r="J584" s="18"/>
    </row>
    <row r="585" ht="15.75" customHeight="1">
      <c r="A585" s="10"/>
      <c r="B585" s="12"/>
      <c r="C585" s="13"/>
      <c r="D585" s="29"/>
      <c r="E585" s="14"/>
      <c r="F585" s="15"/>
      <c r="G585" s="15"/>
      <c r="H585" s="24"/>
      <c r="I585" s="12"/>
      <c r="J585" s="18"/>
    </row>
    <row r="586" ht="15.75" customHeight="1">
      <c r="A586" s="10"/>
      <c r="B586" s="12"/>
      <c r="C586" s="13"/>
      <c r="D586" s="29"/>
      <c r="E586" s="14"/>
      <c r="F586" s="15"/>
      <c r="G586" s="15"/>
      <c r="H586" s="24"/>
      <c r="I586" s="12"/>
      <c r="J586" s="18"/>
    </row>
    <row r="587" ht="15.75" customHeight="1">
      <c r="A587" s="10"/>
      <c r="B587" s="12"/>
      <c r="C587" s="13"/>
      <c r="D587" s="29"/>
      <c r="E587" s="14"/>
      <c r="F587" s="15"/>
      <c r="G587" s="15"/>
      <c r="H587" s="24"/>
      <c r="I587" s="12"/>
      <c r="J587" s="18"/>
    </row>
    <row r="588" ht="15.75" customHeight="1">
      <c r="A588" s="10"/>
      <c r="B588" s="12"/>
      <c r="C588" s="13"/>
      <c r="D588" s="29"/>
      <c r="E588" s="14"/>
      <c r="F588" s="15"/>
      <c r="G588" s="15"/>
      <c r="H588" s="24"/>
      <c r="I588" s="12"/>
      <c r="J588" s="18"/>
    </row>
    <row r="589" ht="15.75" customHeight="1">
      <c r="A589" s="10"/>
      <c r="B589" s="12"/>
      <c r="C589" s="13"/>
      <c r="D589" s="29"/>
      <c r="E589" s="14"/>
      <c r="F589" s="15"/>
      <c r="G589" s="15"/>
      <c r="H589" s="24"/>
      <c r="I589" s="12"/>
      <c r="J589" s="18"/>
    </row>
    <row r="590" ht="15.75" customHeight="1">
      <c r="A590" s="10"/>
      <c r="B590" s="12"/>
      <c r="C590" s="13"/>
      <c r="D590" s="29"/>
      <c r="E590" s="14"/>
      <c r="F590" s="15"/>
      <c r="G590" s="15"/>
      <c r="H590" s="24"/>
      <c r="I590" s="12"/>
      <c r="J590" s="18"/>
    </row>
    <row r="591" ht="15.75" customHeight="1">
      <c r="A591" s="10"/>
      <c r="B591" s="12"/>
      <c r="C591" s="13"/>
      <c r="D591" s="29"/>
      <c r="E591" s="14"/>
      <c r="F591" s="15"/>
      <c r="G591" s="15"/>
      <c r="H591" s="24"/>
      <c r="I591" s="12"/>
      <c r="J591" s="18"/>
    </row>
    <row r="592" ht="15.75" customHeight="1">
      <c r="A592" s="10"/>
      <c r="B592" s="12"/>
      <c r="C592" s="13"/>
      <c r="D592" s="29"/>
      <c r="E592" s="14"/>
      <c r="F592" s="15"/>
      <c r="G592" s="15"/>
      <c r="H592" s="24"/>
      <c r="I592" s="12"/>
      <c r="J592" s="18"/>
    </row>
    <row r="593" ht="15.75" customHeight="1">
      <c r="A593" s="10"/>
      <c r="B593" s="12"/>
      <c r="C593" s="13"/>
      <c r="D593" s="29"/>
      <c r="E593" s="14"/>
      <c r="F593" s="15"/>
      <c r="G593" s="15"/>
      <c r="H593" s="24"/>
      <c r="I593" s="12"/>
      <c r="J593" s="18"/>
    </row>
    <row r="594" ht="15.75" customHeight="1">
      <c r="A594" s="10"/>
      <c r="B594" s="12"/>
      <c r="C594" s="13"/>
      <c r="D594" s="29"/>
      <c r="E594" s="14"/>
      <c r="F594" s="15"/>
      <c r="G594" s="15"/>
      <c r="H594" s="24"/>
      <c r="I594" s="12"/>
      <c r="J594" s="18"/>
    </row>
    <row r="595" ht="15.75" customHeight="1">
      <c r="A595" s="10"/>
      <c r="B595" s="12"/>
      <c r="C595" s="13"/>
      <c r="D595" s="29"/>
      <c r="E595" s="14"/>
      <c r="F595" s="15"/>
      <c r="G595" s="15"/>
      <c r="H595" s="24"/>
      <c r="I595" s="12"/>
      <c r="J595" s="18"/>
    </row>
    <row r="596" ht="15.75" customHeight="1">
      <c r="A596" s="10"/>
      <c r="B596" s="12"/>
      <c r="C596" s="13"/>
      <c r="D596" s="29"/>
      <c r="E596" s="14"/>
      <c r="F596" s="15"/>
      <c r="G596" s="15"/>
      <c r="H596" s="24"/>
      <c r="I596" s="12"/>
      <c r="J596" s="18"/>
    </row>
    <row r="597" ht="15.75" customHeight="1">
      <c r="A597" s="10"/>
      <c r="B597" s="12"/>
      <c r="C597" s="13"/>
      <c r="D597" s="29"/>
      <c r="E597" s="14"/>
      <c r="F597" s="15"/>
      <c r="G597" s="15"/>
      <c r="H597" s="24"/>
      <c r="I597" s="12"/>
      <c r="J597" s="18"/>
    </row>
    <row r="598" ht="15.75" customHeight="1">
      <c r="A598" s="10"/>
      <c r="B598" s="12"/>
      <c r="C598" s="13"/>
      <c r="D598" s="29"/>
      <c r="E598" s="14"/>
      <c r="F598" s="15"/>
      <c r="G598" s="15"/>
      <c r="H598" s="24"/>
      <c r="I598" s="12"/>
      <c r="J598" s="18"/>
    </row>
    <row r="599" ht="15.75" customHeight="1">
      <c r="A599" s="10"/>
      <c r="B599" s="12"/>
      <c r="C599" s="13"/>
      <c r="D599" s="29"/>
      <c r="E599" s="14"/>
      <c r="F599" s="15"/>
      <c r="G599" s="15"/>
      <c r="H599" s="24"/>
      <c r="I599" s="12"/>
      <c r="J599" s="18"/>
    </row>
    <row r="600" ht="15.75" customHeight="1">
      <c r="A600" s="10"/>
      <c r="B600" s="12"/>
      <c r="C600" s="13"/>
      <c r="D600" s="29"/>
      <c r="E600" s="14"/>
      <c r="F600" s="15"/>
      <c r="G600" s="15"/>
      <c r="H600" s="24"/>
      <c r="I600" s="12"/>
      <c r="J600" s="18"/>
    </row>
    <row r="601" ht="15.75" customHeight="1">
      <c r="A601" s="10"/>
      <c r="B601" s="12"/>
      <c r="C601" s="13"/>
      <c r="D601" s="29"/>
      <c r="E601" s="14"/>
      <c r="F601" s="15"/>
      <c r="G601" s="15"/>
      <c r="H601" s="24"/>
      <c r="I601" s="12"/>
      <c r="J601" s="18"/>
    </row>
    <row r="602" ht="15.75" customHeight="1">
      <c r="A602" s="10"/>
      <c r="B602" s="12"/>
      <c r="C602" s="13"/>
      <c r="D602" s="29"/>
      <c r="E602" s="14"/>
      <c r="F602" s="15"/>
      <c r="G602" s="15"/>
      <c r="H602" s="24"/>
      <c r="I602" s="12"/>
      <c r="J602" s="18"/>
    </row>
    <row r="603" ht="15.75" customHeight="1">
      <c r="A603" s="10"/>
      <c r="B603" s="12"/>
      <c r="C603" s="13"/>
      <c r="D603" s="29"/>
      <c r="E603" s="14"/>
      <c r="F603" s="15"/>
      <c r="G603" s="15"/>
      <c r="H603" s="24"/>
      <c r="I603" s="12"/>
      <c r="J603" s="18"/>
    </row>
    <row r="604" ht="15.75" customHeight="1">
      <c r="A604" s="10"/>
      <c r="B604" s="12"/>
      <c r="C604" s="13"/>
      <c r="D604" s="29"/>
      <c r="E604" s="14"/>
      <c r="F604" s="15"/>
      <c r="G604" s="15"/>
      <c r="H604" s="24"/>
      <c r="I604" s="12"/>
      <c r="J604" s="18"/>
    </row>
    <row r="605" ht="15.75" customHeight="1">
      <c r="A605" s="10"/>
      <c r="B605" s="12"/>
      <c r="C605" s="13"/>
      <c r="D605" s="29"/>
      <c r="E605" s="14"/>
      <c r="F605" s="15"/>
      <c r="G605" s="15"/>
      <c r="H605" s="24"/>
      <c r="I605" s="12"/>
      <c r="J605" s="18"/>
    </row>
    <row r="606" ht="15.75" customHeight="1">
      <c r="A606" s="10"/>
      <c r="B606" s="12"/>
      <c r="C606" s="13"/>
      <c r="D606" s="29"/>
      <c r="E606" s="14"/>
      <c r="F606" s="15"/>
      <c r="G606" s="15"/>
      <c r="H606" s="24"/>
      <c r="I606" s="12"/>
      <c r="J606" s="18"/>
    </row>
    <row r="607" ht="15.75" customHeight="1">
      <c r="A607" s="10"/>
      <c r="B607" s="12"/>
      <c r="C607" s="13"/>
      <c r="D607" s="29"/>
      <c r="E607" s="14"/>
      <c r="F607" s="15"/>
      <c r="G607" s="15"/>
      <c r="H607" s="24"/>
      <c r="I607" s="12"/>
      <c r="J607" s="18"/>
    </row>
    <row r="608" ht="15.75" customHeight="1">
      <c r="A608" s="10"/>
      <c r="B608" s="12"/>
      <c r="C608" s="13"/>
      <c r="D608" s="29"/>
      <c r="E608" s="14"/>
      <c r="F608" s="15"/>
      <c r="G608" s="15"/>
      <c r="H608" s="24"/>
      <c r="I608" s="12"/>
      <c r="J608" s="18"/>
    </row>
    <row r="609" ht="15.75" customHeight="1">
      <c r="A609" s="10"/>
      <c r="B609" s="12"/>
      <c r="C609" s="13"/>
      <c r="D609" s="29"/>
      <c r="E609" s="14"/>
      <c r="F609" s="15"/>
      <c r="G609" s="15"/>
      <c r="H609" s="24"/>
      <c r="I609" s="12"/>
      <c r="J609" s="18"/>
    </row>
    <row r="610" ht="15.75" customHeight="1">
      <c r="A610" s="10"/>
      <c r="B610" s="12"/>
      <c r="C610" s="13"/>
      <c r="D610" s="29"/>
      <c r="E610" s="14"/>
      <c r="F610" s="15"/>
      <c r="G610" s="15"/>
      <c r="H610" s="24"/>
      <c r="I610" s="12"/>
      <c r="J610" s="18"/>
    </row>
    <row r="611" ht="15.75" customHeight="1">
      <c r="A611" s="10"/>
      <c r="B611" s="12"/>
      <c r="C611" s="13"/>
      <c r="D611" s="29"/>
      <c r="E611" s="14"/>
      <c r="F611" s="15"/>
      <c r="G611" s="15"/>
      <c r="H611" s="24"/>
      <c r="I611" s="12"/>
      <c r="J611" s="18"/>
    </row>
    <row r="612" ht="15.75" customHeight="1">
      <c r="A612" s="10"/>
      <c r="B612" s="12"/>
      <c r="C612" s="13"/>
      <c r="D612" s="29"/>
      <c r="E612" s="14"/>
      <c r="F612" s="15"/>
      <c r="G612" s="15"/>
      <c r="H612" s="24"/>
      <c r="I612" s="12"/>
      <c r="J612" s="18"/>
    </row>
    <row r="613" ht="15.75" customHeight="1">
      <c r="A613" s="10"/>
      <c r="B613" s="12"/>
      <c r="C613" s="13"/>
      <c r="D613" s="29"/>
      <c r="E613" s="14"/>
      <c r="F613" s="15"/>
      <c r="G613" s="15"/>
      <c r="H613" s="24"/>
      <c r="I613" s="12"/>
      <c r="J613" s="18"/>
    </row>
    <row r="614" ht="15.75" customHeight="1">
      <c r="A614" s="10"/>
      <c r="B614" s="12"/>
      <c r="C614" s="13"/>
      <c r="D614" s="29"/>
      <c r="E614" s="14"/>
      <c r="F614" s="15"/>
      <c r="G614" s="15"/>
      <c r="H614" s="24"/>
      <c r="I614" s="12"/>
      <c r="J614" s="18"/>
    </row>
    <row r="615" ht="15.75" customHeight="1">
      <c r="A615" s="10"/>
      <c r="B615" s="12"/>
      <c r="C615" s="13"/>
      <c r="D615" s="29"/>
      <c r="E615" s="14"/>
      <c r="F615" s="15"/>
      <c r="G615" s="15"/>
      <c r="H615" s="24"/>
      <c r="I615" s="12"/>
      <c r="J615" s="18"/>
    </row>
    <row r="616" ht="15.75" customHeight="1">
      <c r="A616" s="10"/>
      <c r="B616" s="12"/>
      <c r="C616" s="13"/>
      <c r="D616" s="29"/>
      <c r="E616" s="14"/>
      <c r="F616" s="15"/>
      <c r="G616" s="15"/>
      <c r="H616" s="24"/>
      <c r="I616" s="12"/>
      <c r="J616" s="18"/>
    </row>
    <row r="617" ht="15.75" customHeight="1">
      <c r="A617" s="10"/>
      <c r="B617" s="12"/>
      <c r="C617" s="13"/>
      <c r="D617" s="29"/>
      <c r="E617" s="14"/>
      <c r="F617" s="15"/>
      <c r="G617" s="15"/>
      <c r="H617" s="24"/>
      <c r="I617" s="12"/>
      <c r="J617" s="18"/>
    </row>
    <row r="618" ht="15.75" customHeight="1">
      <c r="A618" s="10"/>
      <c r="B618" s="12"/>
      <c r="C618" s="13"/>
      <c r="D618" s="29"/>
      <c r="E618" s="14"/>
      <c r="F618" s="15"/>
      <c r="G618" s="15"/>
      <c r="H618" s="24"/>
      <c r="I618" s="12"/>
      <c r="J618" s="18"/>
    </row>
    <row r="619" ht="15.75" customHeight="1">
      <c r="A619" s="10"/>
      <c r="B619" s="12"/>
      <c r="C619" s="13"/>
      <c r="D619" s="29"/>
      <c r="E619" s="14"/>
      <c r="F619" s="15"/>
      <c r="G619" s="15"/>
      <c r="H619" s="24"/>
      <c r="I619" s="12"/>
      <c r="J619" s="18"/>
    </row>
    <row r="620" ht="15.75" customHeight="1">
      <c r="A620" s="10"/>
      <c r="B620" s="12"/>
      <c r="C620" s="13"/>
      <c r="D620" s="29"/>
      <c r="E620" s="14"/>
      <c r="F620" s="15"/>
      <c r="G620" s="15"/>
      <c r="H620" s="24"/>
      <c r="I620" s="12"/>
      <c r="J620" s="18"/>
    </row>
    <row r="621" ht="15.75" customHeight="1">
      <c r="A621" s="10"/>
      <c r="B621" s="12"/>
      <c r="C621" s="13"/>
      <c r="D621" s="29"/>
      <c r="E621" s="14"/>
      <c r="F621" s="15"/>
      <c r="G621" s="15"/>
      <c r="H621" s="24"/>
      <c r="I621" s="12"/>
      <c r="J621" s="18"/>
    </row>
    <row r="622" ht="15.75" customHeight="1">
      <c r="A622" s="10"/>
      <c r="B622" s="12"/>
      <c r="C622" s="13"/>
      <c r="D622" s="29"/>
      <c r="E622" s="14"/>
      <c r="F622" s="15"/>
      <c r="G622" s="15"/>
      <c r="H622" s="24"/>
      <c r="I622" s="12"/>
      <c r="J622" s="18"/>
    </row>
    <row r="623" ht="15.75" customHeight="1">
      <c r="A623" s="10"/>
      <c r="B623" s="12"/>
      <c r="C623" s="13"/>
      <c r="D623" s="29"/>
      <c r="E623" s="14"/>
      <c r="F623" s="15"/>
      <c r="G623" s="15"/>
      <c r="H623" s="24"/>
      <c r="I623" s="12"/>
      <c r="J623" s="18"/>
    </row>
    <row r="624" ht="15.75" customHeight="1">
      <c r="A624" s="10"/>
      <c r="B624" s="12"/>
      <c r="C624" s="13"/>
      <c r="D624" s="29"/>
      <c r="E624" s="14"/>
      <c r="F624" s="15"/>
      <c r="G624" s="15"/>
      <c r="H624" s="24"/>
      <c r="I624" s="12"/>
      <c r="J624" s="18"/>
    </row>
    <row r="625" ht="15.75" customHeight="1">
      <c r="A625" s="10"/>
      <c r="B625" s="12"/>
      <c r="C625" s="13"/>
      <c r="D625" s="29"/>
      <c r="E625" s="14"/>
      <c r="F625" s="15"/>
      <c r="G625" s="15"/>
      <c r="H625" s="24"/>
      <c r="I625" s="12"/>
      <c r="J625" s="18"/>
    </row>
    <row r="626" ht="15.75" customHeight="1">
      <c r="A626" s="10"/>
      <c r="B626" s="12"/>
      <c r="C626" s="13"/>
      <c r="D626" s="29"/>
      <c r="E626" s="14"/>
      <c r="F626" s="15"/>
      <c r="G626" s="15"/>
      <c r="H626" s="24"/>
      <c r="I626" s="12"/>
      <c r="J626" s="18"/>
    </row>
    <row r="627" ht="15.75" customHeight="1">
      <c r="A627" s="10"/>
      <c r="B627" s="12"/>
      <c r="C627" s="13"/>
      <c r="D627" s="29"/>
      <c r="E627" s="14"/>
      <c r="F627" s="15"/>
      <c r="G627" s="15"/>
      <c r="H627" s="24"/>
      <c r="I627" s="12"/>
      <c r="J627" s="18"/>
    </row>
    <row r="628" ht="15.75" customHeight="1">
      <c r="A628" s="10"/>
      <c r="B628" s="12"/>
      <c r="C628" s="13"/>
      <c r="D628" s="29"/>
      <c r="E628" s="14"/>
      <c r="F628" s="15"/>
      <c r="G628" s="15"/>
      <c r="H628" s="24"/>
      <c r="I628" s="12"/>
      <c r="J628" s="18"/>
    </row>
    <row r="629" ht="15.75" customHeight="1">
      <c r="A629" s="10"/>
      <c r="B629" s="12"/>
      <c r="C629" s="13"/>
      <c r="D629" s="29"/>
      <c r="E629" s="14"/>
      <c r="F629" s="15"/>
      <c r="G629" s="15"/>
      <c r="H629" s="24"/>
      <c r="I629" s="12"/>
      <c r="J629" s="18"/>
    </row>
    <row r="630" ht="15.75" customHeight="1">
      <c r="A630" s="10"/>
      <c r="B630" s="12"/>
      <c r="C630" s="13"/>
      <c r="D630" s="29"/>
      <c r="E630" s="14"/>
      <c r="F630" s="15"/>
      <c r="G630" s="15"/>
      <c r="H630" s="24"/>
      <c r="I630" s="12"/>
      <c r="J630" s="18"/>
    </row>
    <row r="631" ht="15.75" customHeight="1">
      <c r="A631" s="10"/>
      <c r="B631" s="12"/>
      <c r="C631" s="13"/>
      <c r="D631" s="29"/>
      <c r="E631" s="14"/>
      <c r="F631" s="15"/>
      <c r="G631" s="15"/>
      <c r="H631" s="24"/>
      <c r="I631" s="12"/>
      <c r="J631" s="18"/>
    </row>
    <row r="632" ht="15.75" customHeight="1">
      <c r="A632" s="10"/>
      <c r="B632" s="12"/>
      <c r="C632" s="13"/>
      <c r="D632" s="29"/>
      <c r="E632" s="14"/>
      <c r="F632" s="15"/>
      <c r="G632" s="15"/>
      <c r="H632" s="24"/>
      <c r="I632" s="12"/>
      <c r="J632" s="18"/>
    </row>
    <row r="633" ht="15.75" customHeight="1">
      <c r="A633" s="10"/>
      <c r="B633" s="12"/>
      <c r="C633" s="13"/>
      <c r="D633" s="29"/>
      <c r="E633" s="14"/>
      <c r="F633" s="15"/>
      <c r="G633" s="15"/>
      <c r="H633" s="24"/>
      <c r="I633" s="12"/>
      <c r="J633" s="18"/>
    </row>
    <row r="634" ht="15.75" customHeight="1">
      <c r="A634" s="10"/>
      <c r="B634" s="12"/>
      <c r="C634" s="13"/>
      <c r="D634" s="29"/>
      <c r="E634" s="14"/>
      <c r="F634" s="15"/>
      <c r="G634" s="15"/>
      <c r="H634" s="24"/>
      <c r="I634" s="12"/>
      <c r="J634" s="18"/>
    </row>
    <row r="635" ht="15.75" customHeight="1">
      <c r="A635" s="10"/>
      <c r="B635" s="12"/>
      <c r="C635" s="13"/>
      <c r="D635" s="29"/>
      <c r="E635" s="14"/>
      <c r="F635" s="15"/>
      <c r="G635" s="15"/>
      <c r="H635" s="24"/>
      <c r="I635" s="12"/>
      <c r="J635" s="18"/>
    </row>
    <row r="636" ht="15.75" customHeight="1">
      <c r="A636" s="10"/>
      <c r="B636" s="12"/>
      <c r="C636" s="13"/>
      <c r="D636" s="29"/>
      <c r="E636" s="14"/>
      <c r="F636" s="15"/>
      <c r="G636" s="15"/>
      <c r="H636" s="24"/>
      <c r="I636" s="12"/>
      <c r="J636" s="18"/>
    </row>
    <row r="637" ht="15.75" customHeight="1">
      <c r="A637" s="10"/>
      <c r="B637" s="12"/>
      <c r="C637" s="13"/>
      <c r="D637" s="29"/>
      <c r="E637" s="14"/>
      <c r="F637" s="15"/>
      <c r="G637" s="15"/>
      <c r="H637" s="24"/>
      <c r="I637" s="12"/>
      <c r="J637" s="18"/>
    </row>
    <row r="638" ht="15.75" customHeight="1">
      <c r="A638" s="10"/>
      <c r="B638" s="12"/>
      <c r="C638" s="13"/>
      <c r="D638" s="29"/>
      <c r="E638" s="14"/>
      <c r="F638" s="15"/>
      <c r="G638" s="15"/>
      <c r="H638" s="24"/>
      <c r="I638" s="12"/>
      <c r="J638" s="18"/>
    </row>
    <row r="639" ht="15.75" customHeight="1">
      <c r="A639" s="10"/>
      <c r="B639" s="12"/>
      <c r="C639" s="13"/>
      <c r="D639" s="29"/>
      <c r="E639" s="14"/>
      <c r="F639" s="15"/>
      <c r="G639" s="15"/>
      <c r="H639" s="24"/>
      <c r="I639" s="12"/>
      <c r="J639" s="18"/>
    </row>
    <row r="640" ht="15.75" customHeight="1">
      <c r="A640" s="10"/>
      <c r="B640" s="12"/>
      <c r="C640" s="13"/>
      <c r="D640" s="29"/>
      <c r="E640" s="14"/>
      <c r="F640" s="15"/>
      <c r="G640" s="15"/>
      <c r="H640" s="24"/>
      <c r="I640" s="12"/>
      <c r="J640" s="18"/>
    </row>
    <row r="641" ht="15.75" customHeight="1">
      <c r="A641" s="10"/>
      <c r="B641" s="12"/>
      <c r="C641" s="13"/>
      <c r="D641" s="29"/>
      <c r="E641" s="14"/>
      <c r="F641" s="15"/>
      <c r="G641" s="15"/>
      <c r="H641" s="24"/>
      <c r="I641" s="12"/>
      <c r="J641" s="18"/>
    </row>
    <row r="642" ht="15.75" customHeight="1">
      <c r="A642" s="10"/>
      <c r="B642" s="12"/>
      <c r="C642" s="13"/>
      <c r="D642" s="29"/>
      <c r="E642" s="14"/>
      <c r="F642" s="15"/>
      <c r="G642" s="15"/>
      <c r="H642" s="24"/>
      <c r="I642" s="12"/>
      <c r="J642" s="18"/>
    </row>
    <row r="643" ht="15.75" customHeight="1">
      <c r="A643" s="10"/>
      <c r="B643" s="12"/>
      <c r="C643" s="13"/>
      <c r="D643" s="29"/>
      <c r="E643" s="14"/>
      <c r="F643" s="15"/>
      <c r="G643" s="15"/>
      <c r="H643" s="24"/>
      <c r="I643" s="12"/>
      <c r="J643" s="18"/>
    </row>
    <row r="644" ht="15.75" customHeight="1">
      <c r="A644" s="10"/>
      <c r="B644" s="12"/>
      <c r="C644" s="13"/>
      <c r="D644" s="29"/>
      <c r="E644" s="14"/>
      <c r="F644" s="15"/>
      <c r="G644" s="15"/>
      <c r="H644" s="24"/>
      <c r="I644" s="12"/>
      <c r="J644" s="18"/>
    </row>
    <row r="645" ht="15.75" customHeight="1">
      <c r="A645" s="10"/>
      <c r="B645" s="12"/>
      <c r="C645" s="13"/>
      <c r="D645" s="29"/>
      <c r="E645" s="14"/>
      <c r="F645" s="15"/>
      <c r="G645" s="15"/>
      <c r="H645" s="24"/>
      <c r="I645" s="12"/>
      <c r="J645" s="18"/>
    </row>
    <row r="646" ht="15.75" customHeight="1">
      <c r="A646" s="10"/>
      <c r="B646" s="12"/>
      <c r="C646" s="13"/>
      <c r="D646" s="29"/>
      <c r="E646" s="14"/>
      <c r="F646" s="15"/>
      <c r="G646" s="15"/>
      <c r="H646" s="24"/>
      <c r="I646" s="12"/>
      <c r="J646" s="18"/>
    </row>
    <row r="647" ht="15.75" customHeight="1">
      <c r="A647" s="10"/>
      <c r="B647" s="12"/>
      <c r="C647" s="13"/>
      <c r="D647" s="29"/>
      <c r="E647" s="14"/>
      <c r="F647" s="15"/>
      <c r="G647" s="15"/>
      <c r="H647" s="24"/>
      <c r="I647" s="12"/>
      <c r="J647" s="18"/>
    </row>
    <row r="648" ht="15.75" customHeight="1">
      <c r="A648" s="10"/>
      <c r="B648" s="12"/>
      <c r="C648" s="13"/>
      <c r="D648" s="29"/>
      <c r="E648" s="14"/>
      <c r="F648" s="15"/>
      <c r="G648" s="15"/>
      <c r="H648" s="24"/>
      <c r="I648" s="12"/>
      <c r="J648" s="18"/>
    </row>
    <row r="649" ht="15.75" customHeight="1">
      <c r="A649" s="10"/>
      <c r="B649" s="12"/>
      <c r="C649" s="13"/>
      <c r="D649" s="29"/>
      <c r="E649" s="14"/>
      <c r="F649" s="15"/>
      <c r="G649" s="15"/>
      <c r="H649" s="24"/>
      <c r="I649" s="12"/>
      <c r="J649" s="18"/>
    </row>
    <row r="650" ht="15.75" customHeight="1">
      <c r="A650" s="10"/>
      <c r="B650" s="12"/>
      <c r="C650" s="13"/>
      <c r="D650" s="29"/>
      <c r="E650" s="14"/>
      <c r="F650" s="15"/>
      <c r="G650" s="15"/>
      <c r="H650" s="24"/>
      <c r="I650" s="12"/>
      <c r="J650" s="18"/>
    </row>
    <row r="651" ht="15.75" customHeight="1">
      <c r="A651" s="10"/>
      <c r="B651" s="12"/>
      <c r="C651" s="13"/>
      <c r="D651" s="29"/>
      <c r="E651" s="14"/>
      <c r="F651" s="15"/>
      <c r="G651" s="15"/>
      <c r="H651" s="24"/>
      <c r="I651" s="12"/>
      <c r="J651" s="18"/>
    </row>
    <row r="652" ht="15.75" customHeight="1">
      <c r="A652" s="10"/>
      <c r="B652" s="12"/>
      <c r="C652" s="13"/>
      <c r="D652" s="29"/>
      <c r="E652" s="14"/>
      <c r="F652" s="15"/>
      <c r="G652" s="15"/>
      <c r="H652" s="24"/>
      <c r="I652" s="12"/>
      <c r="J652" s="18"/>
    </row>
    <row r="653" ht="15.75" customHeight="1">
      <c r="A653" s="10"/>
      <c r="B653" s="12"/>
      <c r="C653" s="13"/>
      <c r="D653" s="29"/>
      <c r="E653" s="14"/>
      <c r="F653" s="15"/>
      <c r="G653" s="15"/>
      <c r="H653" s="24"/>
      <c r="I653" s="12"/>
      <c r="J653" s="18"/>
    </row>
    <row r="654" ht="15.75" customHeight="1">
      <c r="A654" s="10"/>
      <c r="B654" s="12"/>
      <c r="C654" s="13"/>
      <c r="D654" s="29"/>
      <c r="E654" s="14"/>
      <c r="F654" s="15"/>
      <c r="G654" s="15"/>
      <c r="H654" s="24"/>
      <c r="I654" s="12"/>
      <c r="J654" s="18"/>
    </row>
    <row r="655" ht="15.75" customHeight="1">
      <c r="A655" s="10"/>
      <c r="B655" s="12"/>
      <c r="C655" s="13"/>
      <c r="D655" s="29"/>
      <c r="E655" s="14"/>
      <c r="F655" s="15"/>
      <c r="G655" s="15"/>
      <c r="H655" s="24"/>
      <c r="I655" s="12"/>
      <c r="J655" s="18"/>
    </row>
    <row r="656" ht="15.75" customHeight="1">
      <c r="A656" s="10"/>
      <c r="B656" s="12"/>
      <c r="C656" s="13"/>
      <c r="D656" s="29"/>
      <c r="E656" s="14"/>
      <c r="F656" s="15"/>
      <c r="G656" s="15"/>
      <c r="H656" s="24"/>
      <c r="I656" s="12"/>
      <c r="J656" s="18"/>
    </row>
    <row r="657" ht="15.75" customHeight="1">
      <c r="A657" s="10"/>
      <c r="B657" s="12"/>
      <c r="C657" s="13"/>
      <c r="D657" s="29"/>
      <c r="E657" s="14"/>
      <c r="F657" s="15"/>
      <c r="G657" s="15"/>
      <c r="H657" s="24"/>
      <c r="I657" s="12"/>
      <c r="J657" s="18"/>
    </row>
    <row r="658" ht="15.75" customHeight="1">
      <c r="A658" s="10"/>
      <c r="B658" s="12"/>
      <c r="C658" s="13"/>
      <c r="D658" s="29"/>
      <c r="E658" s="14"/>
      <c r="F658" s="15"/>
      <c r="G658" s="15"/>
      <c r="H658" s="24"/>
      <c r="I658" s="12"/>
      <c r="J658" s="18"/>
    </row>
    <row r="659" ht="15.75" customHeight="1">
      <c r="A659" s="10"/>
      <c r="B659" s="12"/>
      <c r="C659" s="13"/>
      <c r="D659" s="29"/>
      <c r="E659" s="14"/>
      <c r="F659" s="15"/>
      <c r="G659" s="15"/>
      <c r="H659" s="24"/>
      <c r="I659" s="12"/>
      <c r="J659" s="18"/>
    </row>
    <row r="660" ht="15.75" customHeight="1">
      <c r="A660" s="10"/>
      <c r="B660" s="12"/>
      <c r="C660" s="13"/>
      <c r="D660" s="29"/>
      <c r="E660" s="14"/>
      <c r="F660" s="15"/>
      <c r="G660" s="15"/>
      <c r="H660" s="24"/>
      <c r="I660" s="12"/>
      <c r="J660" s="18"/>
    </row>
    <row r="661" ht="15.75" customHeight="1">
      <c r="A661" s="10"/>
      <c r="B661" s="12"/>
      <c r="C661" s="13"/>
      <c r="D661" s="29"/>
      <c r="E661" s="14"/>
      <c r="F661" s="15"/>
      <c r="G661" s="15"/>
      <c r="H661" s="24"/>
      <c r="I661" s="12"/>
      <c r="J661" s="18"/>
    </row>
    <row r="662" ht="15.75" customHeight="1">
      <c r="A662" s="10"/>
      <c r="B662" s="12"/>
      <c r="C662" s="13"/>
      <c r="D662" s="29"/>
      <c r="E662" s="14"/>
      <c r="F662" s="15"/>
      <c r="G662" s="15"/>
      <c r="H662" s="24"/>
      <c r="I662" s="12"/>
      <c r="J662" s="18"/>
    </row>
    <row r="663" ht="15.75" customHeight="1">
      <c r="A663" s="10"/>
      <c r="B663" s="12"/>
      <c r="C663" s="13"/>
      <c r="D663" s="29"/>
      <c r="E663" s="14"/>
      <c r="F663" s="15"/>
      <c r="G663" s="15"/>
      <c r="H663" s="24"/>
      <c r="I663" s="12"/>
      <c r="J663" s="18"/>
    </row>
    <row r="664" ht="15.75" customHeight="1">
      <c r="A664" s="10"/>
      <c r="B664" s="12"/>
      <c r="C664" s="13"/>
      <c r="D664" s="29"/>
      <c r="E664" s="14"/>
      <c r="F664" s="15"/>
      <c r="G664" s="15"/>
      <c r="H664" s="24"/>
      <c r="I664" s="12"/>
      <c r="J664" s="18"/>
    </row>
    <row r="665" ht="15.75" customHeight="1">
      <c r="A665" s="10"/>
      <c r="B665" s="12"/>
      <c r="C665" s="13"/>
      <c r="D665" s="29"/>
      <c r="E665" s="14"/>
      <c r="F665" s="15"/>
      <c r="G665" s="15"/>
      <c r="H665" s="24"/>
      <c r="I665" s="12"/>
      <c r="J665" s="18"/>
    </row>
    <row r="666" ht="15.75" customHeight="1">
      <c r="A666" s="10"/>
      <c r="B666" s="12"/>
      <c r="C666" s="13"/>
      <c r="D666" s="29"/>
      <c r="E666" s="14"/>
      <c r="F666" s="15"/>
      <c r="G666" s="15"/>
      <c r="H666" s="24"/>
      <c r="I666" s="12"/>
      <c r="J666" s="18"/>
    </row>
    <row r="667" ht="15.75" customHeight="1">
      <c r="A667" s="10"/>
      <c r="B667" s="12"/>
      <c r="C667" s="13"/>
      <c r="D667" s="29"/>
      <c r="E667" s="14"/>
      <c r="F667" s="15"/>
      <c r="G667" s="15"/>
      <c r="H667" s="24"/>
      <c r="I667" s="12"/>
      <c r="J667" s="18"/>
    </row>
    <row r="668" ht="15.75" customHeight="1">
      <c r="A668" s="10"/>
      <c r="B668" s="12"/>
      <c r="C668" s="13"/>
      <c r="D668" s="29"/>
      <c r="E668" s="14"/>
      <c r="F668" s="15"/>
      <c r="G668" s="15"/>
      <c r="H668" s="24"/>
      <c r="I668" s="12"/>
      <c r="J668" s="18"/>
    </row>
    <row r="669" ht="15.75" customHeight="1">
      <c r="A669" s="10"/>
      <c r="B669" s="12"/>
      <c r="C669" s="13"/>
      <c r="D669" s="29"/>
      <c r="E669" s="14"/>
      <c r="F669" s="15"/>
      <c r="G669" s="15"/>
      <c r="H669" s="24"/>
      <c r="I669" s="12"/>
      <c r="J669" s="18"/>
    </row>
    <row r="670" ht="15.75" customHeight="1">
      <c r="A670" s="10"/>
      <c r="B670" s="12"/>
      <c r="C670" s="13"/>
      <c r="D670" s="29"/>
      <c r="E670" s="14"/>
      <c r="F670" s="15"/>
      <c r="G670" s="15"/>
      <c r="H670" s="24"/>
      <c r="I670" s="12"/>
      <c r="J670" s="18"/>
    </row>
    <row r="671" ht="15.75" customHeight="1">
      <c r="A671" s="10"/>
      <c r="B671" s="12"/>
      <c r="C671" s="13"/>
      <c r="D671" s="29"/>
      <c r="E671" s="14"/>
      <c r="F671" s="15"/>
      <c r="G671" s="15"/>
      <c r="H671" s="24"/>
      <c r="I671" s="12"/>
      <c r="J671" s="18"/>
    </row>
    <row r="672" ht="15.75" customHeight="1">
      <c r="A672" s="10"/>
      <c r="B672" s="12"/>
      <c r="C672" s="13"/>
      <c r="D672" s="29"/>
      <c r="E672" s="14"/>
      <c r="F672" s="15"/>
      <c r="G672" s="15"/>
      <c r="H672" s="24"/>
      <c r="I672" s="12"/>
      <c r="J672" s="18"/>
    </row>
    <row r="673" ht="15.75" customHeight="1">
      <c r="A673" s="10"/>
      <c r="B673" s="12"/>
      <c r="C673" s="13"/>
      <c r="D673" s="29"/>
      <c r="E673" s="14"/>
      <c r="F673" s="15"/>
      <c r="G673" s="15"/>
      <c r="H673" s="24"/>
      <c r="I673" s="12"/>
      <c r="J673" s="18"/>
    </row>
    <row r="674" ht="15.75" customHeight="1">
      <c r="A674" s="10"/>
      <c r="B674" s="12"/>
      <c r="C674" s="13"/>
      <c r="D674" s="29"/>
      <c r="E674" s="14"/>
      <c r="F674" s="15"/>
      <c r="G674" s="15"/>
      <c r="H674" s="24"/>
      <c r="I674" s="12"/>
      <c r="J674" s="18"/>
    </row>
    <row r="675" ht="15.75" customHeight="1">
      <c r="A675" s="10"/>
      <c r="B675" s="12"/>
      <c r="C675" s="13"/>
      <c r="D675" s="29"/>
      <c r="E675" s="14"/>
      <c r="F675" s="15"/>
      <c r="G675" s="15"/>
      <c r="H675" s="24"/>
      <c r="I675" s="12"/>
      <c r="J675" s="18"/>
    </row>
    <row r="676" ht="15.75" customHeight="1">
      <c r="A676" s="10"/>
      <c r="B676" s="12"/>
      <c r="C676" s="13"/>
      <c r="D676" s="29"/>
      <c r="E676" s="14"/>
      <c r="F676" s="15"/>
      <c r="G676" s="15"/>
      <c r="H676" s="24"/>
      <c r="I676" s="12"/>
      <c r="J676" s="18"/>
    </row>
    <row r="677" ht="15.75" customHeight="1">
      <c r="A677" s="10"/>
      <c r="B677" s="12"/>
      <c r="C677" s="13"/>
      <c r="D677" s="29"/>
      <c r="E677" s="14"/>
      <c r="F677" s="15"/>
      <c r="G677" s="15"/>
      <c r="H677" s="24"/>
      <c r="I677" s="12"/>
      <c r="J677" s="18"/>
    </row>
    <row r="678" ht="15.75" customHeight="1">
      <c r="A678" s="10"/>
      <c r="B678" s="12"/>
      <c r="C678" s="13"/>
      <c r="D678" s="29"/>
      <c r="E678" s="14"/>
      <c r="F678" s="15"/>
      <c r="G678" s="15"/>
      <c r="H678" s="24"/>
      <c r="I678" s="12"/>
      <c r="J678" s="18"/>
    </row>
    <row r="679" ht="15.75" customHeight="1">
      <c r="A679" s="10"/>
      <c r="B679" s="12"/>
      <c r="C679" s="13"/>
      <c r="D679" s="29"/>
      <c r="E679" s="14"/>
      <c r="F679" s="15"/>
      <c r="G679" s="15"/>
      <c r="H679" s="24"/>
      <c r="I679" s="12"/>
      <c r="J679" s="18"/>
    </row>
    <row r="680" ht="15.75" customHeight="1">
      <c r="A680" s="10"/>
      <c r="B680" s="12"/>
      <c r="C680" s="13"/>
      <c r="D680" s="29"/>
      <c r="E680" s="14"/>
      <c r="F680" s="15"/>
      <c r="G680" s="15"/>
      <c r="H680" s="24"/>
      <c r="I680" s="12"/>
      <c r="J680" s="18"/>
    </row>
    <row r="681" ht="15.75" customHeight="1">
      <c r="A681" s="10"/>
      <c r="B681" s="12"/>
      <c r="C681" s="13"/>
      <c r="D681" s="29"/>
      <c r="E681" s="14"/>
      <c r="F681" s="15"/>
      <c r="G681" s="15"/>
      <c r="H681" s="24"/>
      <c r="I681" s="12"/>
      <c r="J681" s="18"/>
    </row>
    <row r="682" ht="15.75" customHeight="1">
      <c r="A682" s="10"/>
      <c r="B682" s="12"/>
      <c r="C682" s="13"/>
      <c r="D682" s="29"/>
      <c r="E682" s="14"/>
      <c r="F682" s="15"/>
      <c r="G682" s="15"/>
      <c r="H682" s="24"/>
      <c r="I682" s="12"/>
      <c r="J682" s="18"/>
    </row>
    <row r="683" ht="15.75" customHeight="1">
      <c r="A683" s="10"/>
      <c r="B683" s="12"/>
      <c r="C683" s="13"/>
      <c r="D683" s="29"/>
      <c r="E683" s="14"/>
      <c r="F683" s="15"/>
      <c r="G683" s="15"/>
      <c r="H683" s="24"/>
      <c r="I683" s="12"/>
      <c r="J683" s="18"/>
    </row>
    <row r="684" ht="15.75" customHeight="1">
      <c r="A684" s="10"/>
      <c r="B684" s="12"/>
      <c r="C684" s="13"/>
      <c r="D684" s="29"/>
      <c r="E684" s="14"/>
      <c r="F684" s="15"/>
      <c r="G684" s="15"/>
      <c r="H684" s="24"/>
      <c r="I684" s="12"/>
      <c r="J684" s="18"/>
    </row>
    <row r="685" ht="15.75" customHeight="1">
      <c r="A685" s="10"/>
      <c r="B685" s="12"/>
      <c r="C685" s="13"/>
      <c r="D685" s="29"/>
      <c r="E685" s="14"/>
      <c r="F685" s="15"/>
      <c r="G685" s="15"/>
      <c r="H685" s="24"/>
      <c r="I685" s="12"/>
      <c r="J685" s="18"/>
    </row>
    <row r="686" ht="15.75" customHeight="1">
      <c r="A686" s="10"/>
      <c r="B686" s="12"/>
      <c r="C686" s="13"/>
      <c r="D686" s="29"/>
      <c r="E686" s="14"/>
      <c r="F686" s="15"/>
      <c r="G686" s="15"/>
      <c r="H686" s="24"/>
      <c r="I686" s="12"/>
      <c r="J686" s="18"/>
    </row>
    <row r="687" ht="15.75" customHeight="1">
      <c r="A687" s="10"/>
      <c r="B687" s="12"/>
      <c r="C687" s="13"/>
      <c r="D687" s="29"/>
      <c r="E687" s="14"/>
      <c r="F687" s="15"/>
      <c r="G687" s="15"/>
      <c r="H687" s="24"/>
      <c r="I687" s="12"/>
      <c r="J687" s="18"/>
    </row>
    <row r="688" ht="15.75" customHeight="1">
      <c r="A688" s="10"/>
      <c r="B688" s="12"/>
      <c r="C688" s="13"/>
      <c r="D688" s="29"/>
      <c r="E688" s="14"/>
      <c r="F688" s="15"/>
      <c r="G688" s="15"/>
      <c r="H688" s="24"/>
      <c r="I688" s="12"/>
      <c r="J688" s="18"/>
    </row>
    <row r="689" ht="15.75" customHeight="1">
      <c r="A689" s="10"/>
      <c r="B689" s="12"/>
      <c r="C689" s="13"/>
      <c r="D689" s="29"/>
      <c r="E689" s="14"/>
      <c r="F689" s="15"/>
      <c r="G689" s="15"/>
      <c r="H689" s="24"/>
      <c r="I689" s="12"/>
      <c r="J689" s="18"/>
    </row>
    <row r="690" ht="15.75" customHeight="1">
      <c r="A690" s="10"/>
      <c r="B690" s="12"/>
      <c r="C690" s="13"/>
      <c r="D690" s="29"/>
      <c r="E690" s="14"/>
      <c r="F690" s="15"/>
      <c r="G690" s="15"/>
      <c r="H690" s="24"/>
      <c r="I690" s="12"/>
      <c r="J690" s="18"/>
    </row>
    <row r="691" ht="15.75" customHeight="1">
      <c r="A691" s="10"/>
      <c r="B691" s="12"/>
      <c r="C691" s="13"/>
      <c r="D691" s="29"/>
      <c r="E691" s="14"/>
      <c r="F691" s="15"/>
      <c r="G691" s="15"/>
      <c r="H691" s="24"/>
      <c r="I691" s="12"/>
      <c r="J691" s="18"/>
    </row>
    <row r="692" ht="15.75" customHeight="1">
      <c r="A692" s="10"/>
      <c r="B692" s="12"/>
      <c r="C692" s="13"/>
      <c r="D692" s="29"/>
      <c r="E692" s="14"/>
      <c r="F692" s="15"/>
      <c r="G692" s="15"/>
      <c r="H692" s="24"/>
      <c r="I692" s="12"/>
      <c r="J692" s="18"/>
    </row>
    <row r="693" ht="15.75" customHeight="1">
      <c r="A693" s="10"/>
      <c r="B693" s="12"/>
      <c r="C693" s="13"/>
      <c r="D693" s="29"/>
      <c r="E693" s="14"/>
      <c r="F693" s="15"/>
      <c r="G693" s="15"/>
      <c r="H693" s="24"/>
      <c r="I693" s="12"/>
      <c r="J693" s="18"/>
    </row>
    <row r="694" ht="15.75" customHeight="1">
      <c r="A694" s="10"/>
      <c r="B694" s="12"/>
      <c r="C694" s="13"/>
      <c r="D694" s="29"/>
      <c r="E694" s="14"/>
      <c r="F694" s="15"/>
      <c r="G694" s="15"/>
      <c r="H694" s="24"/>
      <c r="I694" s="12"/>
      <c r="J694" s="18"/>
    </row>
    <row r="695" ht="15.75" customHeight="1">
      <c r="A695" s="10"/>
      <c r="B695" s="12"/>
      <c r="C695" s="13"/>
      <c r="D695" s="29"/>
      <c r="E695" s="14"/>
      <c r="F695" s="15"/>
      <c r="G695" s="15"/>
      <c r="H695" s="24"/>
      <c r="I695" s="12"/>
      <c r="J695" s="18"/>
    </row>
    <row r="696" ht="15.75" customHeight="1">
      <c r="A696" s="10"/>
      <c r="B696" s="12"/>
      <c r="C696" s="13"/>
      <c r="D696" s="29"/>
      <c r="E696" s="14"/>
      <c r="F696" s="15"/>
      <c r="G696" s="15"/>
      <c r="H696" s="24"/>
      <c r="I696" s="12"/>
      <c r="J696" s="18"/>
    </row>
    <row r="697" ht="15.75" customHeight="1">
      <c r="A697" s="10"/>
      <c r="B697" s="12"/>
      <c r="C697" s="13"/>
      <c r="D697" s="29"/>
      <c r="E697" s="14"/>
      <c r="F697" s="15"/>
      <c r="G697" s="15"/>
      <c r="H697" s="24"/>
      <c r="I697" s="12"/>
      <c r="J697" s="18"/>
    </row>
    <row r="698" ht="15.75" customHeight="1">
      <c r="A698" s="10"/>
      <c r="B698" s="12"/>
      <c r="C698" s="13"/>
      <c r="D698" s="29"/>
      <c r="E698" s="14"/>
      <c r="F698" s="15"/>
      <c r="G698" s="15"/>
      <c r="H698" s="24"/>
      <c r="I698" s="12"/>
      <c r="J698" s="18"/>
    </row>
    <row r="699" ht="15.75" customHeight="1">
      <c r="A699" s="10"/>
      <c r="B699" s="12"/>
      <c r="C699" s="13"/>
      <c r="D699" s="29"/>
      <c r="E699" s="14"/>
      <c r="F699" s="15"/>
      <c r="G699" s="15"/>
      <c r="H699" s="24"/>
      <c r="I699" s="12"/>
      <c r="J699" s="18"/>
    </row>
    <row r="700" ht="15.75" customHeight="1">
      <c r="A700" s="10"/>
      <c r="B700" s="12"/>
      <c r="C700" s="13"/>
      <c r="D700" s="29"/>
      <c r="E700" s="14"/>
      <c r="F700" s="15"/>
      <c r="G700" s="15"/>
      <c r="H700" s="24"/>
      <c r="I700" s="12"/>
      <c r="J700" s="18"/>
    </row>
    <row r="701" ht="15.75" customHeight="1">
      <c r="A701" s="10"/>
      <c r="B701" s="12"/>
      <c r="C701" s="13"/>
      <c r="D701" s="29"/>
      <c r="E701" s="14"/>
      <c r="F701" s="15"/>
      <c r="G701" s="15"/>
      <c r="H701" s="24"/>
      <c r="I701" s="12"/>
      <c r="J701" s="18"/>
    </row>
    <row r="702" ht="15.75" customHeight="1">
      <c r="A702" s="10"/>
      <c r="B702" s="12"/>
      <c r="C702" s="13"/>
      <c r="D702" s="29"/>
      <c r="E702" s="14"/>
      <c r="F702" s="15"/>
      <c r="G702" s="15"/>
      <c r="H702" s="24"/>
      <c r="I702" s="12"/>
      <c r="J702" s="18"/>
    </row>
    <row r="703" ht="15.75" customHeight="1">
      <c r="A703" s="10"/>
      <c r="B703" s="12"/>
      <c r="C703" s="13"/>
      <c r="D703" s="29"/>
      <c r="E703" s="14"/>
      <c r="F703" s="15"/>
      <c r="G703" s="15"/>
      <c r="H703" s="24"/>
      <c r="I703" s="12"/>
      <c r="J703" s="18"/>
    </row>
    <row r="704" ht="15.75" customHeight="1">
      <c r="A704" s="10"/>
      <c r="B704" s="12"/>
      <c r="C704" s="13"/>
      <c r="D704" s="29"/>
      <c r="E704" s="14"/>
      <c r="F704" s="15"/>
      <c r="G704" s="15"/>
      <c r="H704" s="24"/>
      <c r="I704" s="12"/>
      <c r="J704" s="18"/>
    </row>
    <row r="705" ht="15.75" customHeight="1">
      <c r="A705" s="10"/>
      <c r="B705" s="12"/>
      <c r="C705" s="13"/>
      <c r="D705" s="29"/>
      <c r="E705" s="14"/>
      <c r="F705" s="15"/>
      <c r="G705" s="15"/>
      <c r="H705" s="24"/>
      <c r="I705" s="12"/>
      <c r="J705" s="18"/>
    </row>
    <row r="706" ht="15.75" customHeight="1">
      <c r="A706" s="10"/>
      <c r="B706" s="12"/>
      <c r="C706" s="13"/>
      <c r="D706" s="29"/>
      <c r="E706" s="14"/>
      <c r="F706" s="15"/>
      <c r="G706" s="15"/>
      <c r="H706" s="24"/>
      <c r="I706" s="12"/>
      <c r="J706" s="18"/>
    </row>
    <row r="707" ht="15.75" customHeight="1">
      <c r="A707" s="10"/>
      <c r="B707" s="12"/>
      <c r="C707" s="13"/>
      <c r="D707" s="29"/>
      <c r="E707" s="14"/>
      <c r="F707" s="15"/>
      <c r="G707" s="15"/>
      <c r="H707" s="24"/>
      <c r="I707" s="12"/>
      <c r="J707" s="18"/>
    </row>
    <row r="708" ht="15.75" customHeight="1">
      <c r="A708" s="10"/>
      <c r="B708" s="12"/>
      <c r="C708" s="13"/>
      <c r="D708" s="29"/>
      <c r="E708" s="14"/>
      <c r="F708" s="15"/>
      <c r="G708" s="15"/>
      <c r="H708" s="24"/>
      <c r="I708" s="12"/>
      <c r="J708" s="18"/>
    </row>
    <row r="709" ht="15.75" customHeight="1">
      <c r="A709" s="10"/>
      <c r="B709" s="12"/>
      <c r="C709" s="13"/>
      <c r="D709" s="29"/>
      <c r="E709" s="14"/>
      <c r="F709" s="15"/>
      <c r="G709" s="15"/>
      <c r="H709" s="24"/>
      <c r="I709" s="12"/>
      <c r="J709" s="18"/>
    </row>
    <row r="710" ht="15.75" customHeight="1">
      <c r="A710" s="10"/>
      <c r="B710" s="12"/>
      <c r="C710" s="13"/>
      <c r="D710" s="29"/>
      <c r="E710" s="14"/>
      <c r="F710" s="15"/>
      <c r="G710" s="15"/>
      <c r="H710" s="24"/>
      <c r="I710" s="12"/>
      <c r="J710" s="18"/>
    </row>
    <row r="711" ht="15.75" customHeight="1">
      <c r="A711" s="10"/>
      <c r="B711" s="12"/>
      <c r="C711" s="13"/>
      <c r="D711" s="29"/>
      <c r="E711" s="14"/>
      <c r="F711" s="15"/>
      <c r="G711" s="15"/>
      <c r="H711" s="24"/>
      <c r="I711" s="12"/>
      <c r="J711" s="18"/>
    </row>
    <row r="712" ht="15.75" customHeight="1">
      <c r="A712" s="10"/>
      <c r="B712" s="12"/>
      <c r="C712" s="13"/>
      <c r="D712" s="29"/>
      <c r="E712" s="14"/>
      <c r="F712" s="15"/>
      <c r="G712" s="15"/>
      <c r="H712" s="24"/>
      <c r="I712" s="12"/>
      <c r="J712" s="18"/>
    </row>
    <row r="713" ht="15.75" customHeight="1">
      <c r="A713" s="10"/>
      <c r="B713" s="12"/>
      <c r="C713" s="13"/>
      <c r="D713" s="29"/>
      <c r="E713" s="14"/>
      <c r="F713" s="15"/>
      <c r="G713" s="15"/>
      <c r="H713" s="24"/>
      <c r="I713" s="12"/>
      <c r="J713" s="18"/>
    </row>
    <row r="714" ht="15.75" customHeight="1">
      <c r="A714" s="10"/>
      <c r="B714" s="12"/>
      <c r="C714" s="13"/>
      <c r="D714" s="29"/>
      <c r="E714" s="14"/>
      <c r="F714" s="15"/>
      <c r="G714" s="15"/>
      <c r="H714" s="24"/>
      <c r="I714" s="12"/>
      <c r="J714" s="18"/>
    </row>
    <row r="715" ht="15.75" customHeight="1">
      <c r="A715" s="10"/>
      <c r="B715" s="12"/>
      <c r="C715" s="13"/>
      <c r="D715" s="29"/>
      <c r="E715" s="14"/>
      <c r="F715" s="15"/>
      <c r="G715" s="15"/>
      <c r="H715" s="24"/>
      <c r="I715" s="12"/>
      <c r="J715" s="18"/>
    </row>
    <row r="716" ht="15.75" customHeight="1">
      <c r="A716" s="10"/>
      <c r="B716" s="12"/>
      <c r="C716" s="13"/>
      <c r="D716" s="29"/>
      <c r="E716" s="14"/>
      <c r="F716" s="15"/>
      <c r="G716" s="15"/>
      <c r="H716" s="24"/>
      <c r="I716" s="12"/>
      <c r="J716" s="18"/>
    </row>
    <row r="717" ht="15.75" customHeight="1">
      <c r="A717" s="10"/>
      <c r="B717" s="12"/>
      <c r="C717" s="13"/>
      <c r="D717" s="29"/>
      <c r="E717" s="14"/>
      <c r="F717" s="15"/>
      <c r="G717" s="15"/>
      <c r="H717" s="24"/>
      <c r="I717" s="12"/>
      <c r="J717" s="18"/>
    </row>
    <row r="718" ht="15.75" customHeight="1">
      <c r="A718" s="10"/>
      <c r="B718" s="12"/>
      <c r="C718" s="13"/>
      <c r="D718" s="29"/>
      <c r="E718" s="14"/>
      <c r="F718" s="15"/>
      <c r="G718" s="15"/>
      <c r="H718" s="24"/>
      <c r="I718" s="12"/>
      <c r="J718" s="18"/>
    </row>
    <row r="719" ht="15.75" customHeight="1">
      <c r="A719" s="10"/>
      <c r="B719" s="12"/>
      <c r="C719" s="13"/>
      <c r="D719" s="29"/>
      <c r="E719" s="14"/>
      <c r="F719" s="15"/>
      <c r="G719" s="15"/>
      <c r="H719" s="24"/>
      <c r="I719" s="12"/>
      <c r="J719" s="18"/>
    </row>
    <row r="720" ht="15.75" customHeight="1">
      <c r="A720" s="10"/>
      <c r="B720" s="12"/>
      <c r="C720" s="13"/>
      <c r="D720" s="29"/>
      <c r="E720" s="14"/>
      <c r="F720" s="15"/>
      <c r="G720" s="15"/>
      <c r="H720" s="24"/>
      <c r="I720" s="12"/>
      <c r="J720" s="18"/>
    </row>
    <row r="721" ht="15.75" customHeight="1">
      <c r="A721" s="10"/>
      <c r="B721" s="12"/>
      <c r="C721" s="13"/>
      <c r="D721" s="29"/>
      <c r="E721" s="14"/>
      <c r="F721" s="15"/>
      <c r="G721" s="15"/>
      <c r="H721" s="24"/>
      <c r="I721" s="12"/>
      <c r="J721" s="18"/>
    </row>
    <row r="722" ht="15.75" customHeight="1">
      <c r="A722" s="10"/>
      <c r="B722" s="12"/>
      <c r="C722" s="13"/>
      <c r="D722" s="29"/>
      <c r="E722" s="14"/>
      <c r="F722" s="15"/>
      <c r="G722" s="15"/>
      <c r="H722" s="24"/>
      <c r="I722" s="12"/>
      <c r="J722" s="18"/>
    </row>
    <row r="723" ht="15.75" customHeight="1">
      <c r="A723" s="10"/>
      <c r="B723" s="12"/>
      <c r="C723" s="13"/>
      <c r="D723" s="29"/>
      <c r="E723" s="14"/>
      <c r="F723" s="15"/>
      <c r="G723" s="15"/>
      <c r="H723" s="24"/>
      <c r="I723" s="12"/>
      <c r="J723" s="18"/>
    </row>
    <row r="724" ht="15.75" customHeight="1">
      <c r="A724" s="10"/>
      <c r="B724" s="12"/>
      <c r="C724" s="13"/>
      <c r="D724" s="29"/>
      <c r="E724" s="14"/>
      <c r="F724" s="15"/>
      <c r="G724" s="15"/>
      <c r="H724" s="24"/>
      <c r="I724" s="12"/>
      <c r="J724" s="18"/>
    </row>
    <row r="725" ht="15.75" customHeight="1">
      <c r="A725" s="10"/>
      <c r="B725" s="12"/>
      <c r="C725" s="13"/>
      <c r="D725" s="29"/>
      <c r="E725" s="14"/>
      <c r="F725" s="15"/>
      <c r="G725" s="15"/>
      <c r="H725" s="24"/>
      <c r="I725" s="12"/>
      <c r="J725" s="18"/>
    </row>
    <row r="726" ht="15.75" customHeight="1">
      <c r="A726" s="10"/>
      <c r="B726" s="12"/>
      <c r="C726" s="13"/>
      <c r="D726" s="29"/>
      <c r="E726" s="14"/>
      <c r="F726" s="15"/>
      <c r="G726" s="15"/>
      <c r="H726" s="24"/>
      <c r="I726" s="12"/>
      <c r="J726" s="18"/>
    </row>
    <row r="727" ht="15.75" customHeight="1">
      <c r="A727" s="10"/>
      <c r="B727" s="12"/>
      <c r="C727" s="13"/>
      <c r="D727" s="29"/>
      <c r="E727" s="14"/>
      <c r="F727" s="15"/>
      <c r="G727" s="15"/>
      <c r="H727" s="24"/>
      <c r="I727" s="12"/>
      <c r="J727" s="18"/>
    </row>
    <row r="728" ht="15.75" customHeight="1">
      <c r="A728" s="10"/>
      <c r="B728" s="12"/>
      <c r="C728" s="13"/>
      <c r="D728" s="29"/>
      <c r="E728" s="14"/>
      <c r="F728" s="15"/>
      <c r="G728" s="15"/>
      <c r="H728" s="24"/>
      <c r="I728" s="12"/>
      <c r="J728" s="18"/>
    </row>
    <row r="729" ht="15.75" customHeight="1">
      <c r="A729" s="10"/>
      <c r="B729" s="12"/>
      <c r="C729" s="13"/>
      <c r="D729" s="29"/>
      <c r="E729" s="14"/>
      <c r="F729" s="15"/>
      <c r="G729" s="15"/>
      <c r="H729" s="24"/>
      <c r="I729" s="12"/>
      <c r="J729" s="18"/>
    </row>
    <row r="730" ht="15.75" customHeight="1">
      <c r="A730" s="10"/>
      <c r="B730" s="12"/>
      <c r="C730" s="13"/>
      <c r="D730" s="29"/>
      <c r="E730" s="14"/>
      <c r="F730" s="15"/>
      <c r="G730" s="15"/>
      <c r="H730" s="24"/>
      <c r="I730" s="12"/>
      <c r="J730" s="18"/>
    </row>
    <row r="731" ht="15.75" customHeight="1">
      <c r="A731" s="10"/>
      <c r="B731" s="12"/>
      <c r="C731" s="13"/>
      <c r="D731" s="29"/>
      <c r="E731" s="14"/>
      <c r="F731" s="15"/>
      <c r="G731" s="15"/>
      <c r="H731" s="24"/>
      <c r="I731" s="12"/>
      <c r="J731" s="18"/>
    </row>
    <row r="732" ht="15.75" customHeight="1">
      <c r="A732" s="10"/>
      <c r="B732" s="12"/>
      <c r="C732" s="13"/>
      <c r="D732" s="29"/>
      <c r="E732" s="14"/>
      <c r="F732" s="15"/>
      <c r="G732" s="15"/>
      <c r="H732" s="24"/>
      <c r="I732" s="12"/>
      <c r="J732" s="18"/>
    </row>
    <row r="733" ht="15.75" customHeight="1">
      <c r="A733" s="10"/>
      <c r="B733" s="12"/>
      <c r="C733" s="13"/>
      <c r="D733" s="29"/>
      <c r="E733" s="14"/>
      <c r="F733" s="15"/>
      <c r="G733" s="15"/>
      <c r="H733" s="24"/>
      <c r="I733" s="12"/>
      <c r="J733" s="18"/>
    </row>
    <row r="734" ht="15.75" customHeight="1">
      <c r="A734" s="10"/>
      <c r="B734" s="12"/>
      <c r="C734" s="13"/>
      <c r="D734" s="29"/>
      <c r="E734" s="14"/>
      <c r="F734" s="15"/>
      <c r="G734" s="15"/>
      <c r="H734" s="24"/>
      <c r="I734" s="12"/>
      <c r="J734" s="18"/>
    </row>
    <row r="735" ht="15.75" customHeight="1">
      <c r="A735" s="10"/>
      <c r="B735" s="12"/>
      <c r="C735" s="13"/>
      <c r="D735" s="29"/>
      <c r="E735" s="14"/>
      <c r="F735" s="15"/>
      <c r="G735" s="15"/>
      <c r="H735" s="24"/>
      <c r="I735" s="12"/>
      <c r="J735" s="18"/>
    </row>
    <row r="736" ht="15.75" customHeight="1">
      <c r="A736" s="10"/>
      <c r="B736" s="12"/>
      <c r="C736" s="13"/>
      <c r="D736" s="29"/>
      <c r="E736" s="14"/>
      <c r="F736" s="15"/>
      <c r="G736" s="15"/>
      <c r="H736" s="24"/>
      <c r="I736" s="12"/>
      <c r="J736" s="18"/>
    </row>
    <row r="737" ht="15.75" customHeight="1">
      <c r="A737" s="10"/>
      <c r="B737" s="12"/>
      <c r="C737" s="13"/>
      <c r="D737" s="29"/>
      <c r="E737" s="14"/>
      <c r="F737" s="15"/>
      <c r="G737" s="15"/>
      <c r="H737" s="24"/>
      <c r="I737" s="12"/>
      <c r="J737" s="18"/>
    </row>
    <row r="738" ht="15.75" customHeight="1">
      <c r="A738" s="10"/>
      <c r="B738" s="12"/>
      <c r="C738" s="13"/>
      <c r="D738" s="29"/>
      <c r="E738" s="14"/>
      <c r="F738" s="15"/>
      <c r="G738" s="15"/>
      <c r="H738" s="24"/>
      <c r="I738" s="12"/>
      <c r="J738" s="18"/>
    </row>
    <row r="739" ht="15.75" customHeight="1">
      <c r="A739" s="10"/>
      <c r="B739" s="12"/>
      <c r="C739" s="13"/>
      <c r="D739" s="29"/>
      <c r="E739" s="14"/>
      <c r="F739" s="15"/>
      <c r="G739" s="15"/>
      <c r="H739" s="24"/>
      <c r="I739" s="12"/>
      <c r="J739" s="18"/>
    </row>
    <row r="740" ht="15.75" customHeight="1">
      <c r="A740" s="10"/>
      <c r="B740" s="12"/>
      <c r="C740" s="13"/>
      <c r="D740" s="29"/>
      <c r="E740" s="14"/>
      <c r="F740" s="15"/>
      <c r="G740" s="15"/>
      <c r="H740" s="24"/>
      <c r="I740" s="12"/>
      <c r="J740" s="18"/>
    </row>
    <row r="741" ht="15.75" customHeight="1">
      <c r="A741" s="10"/>
      <c r="B741" s="12"/>
      <c r="C741" s="13"/>
      <c r="D741" s="29"/>
      <c r="E741" s="14"/>
      <c r="F741" s="15"/>
      <c r="G741" s="15"/>
      <c r="H741" s="24"/>
      <c r="I741" s="12"/>
      <c r="J741" s="18"/>
    </row>
    <row r="742" ht="15.75" customHeight="1">
      <c r="A742" s="10"/>
      <c r="B742" s="12"/>
      <c r="C742" s="13"/>
      <c r="D742" s="29"/>
      <c r="E742" s="14"/>
      <c r="F742" s="15"/>
      <c r="G742" s="15"/>
      <c r="H742" s="24"/>
      <c r="I742" s="12"/>
      <c r="J742" s="18"/>
    </row>
    <row r="743" ht="15.75" customHeight="1">
      <c r="A743" s="10"/>
      <c r="B743" s="12"/>
      <c r="C743" s="13"/>
      <c r="D743" s="29"/>
      <c r="E743" s="14"/>
      <c r="F743" s="15"/>
      <c r="G743" s="15"/>
      <c r="H743" s="24"/>
      <c r="I743" s="12"/>
      <c r="J743" s="18"/>
    </row>
    <row r="744" ht="15.75" customHeight="1">
      <c r="A744" s="10"/>
      <c r="B744" s="12"/>
      <c r="C744" s="13"/>
      <c r="D744" s="29"/>
      <c r="E744" s="14"/>
      <c r="F744" s="15"/>
      <c r="G744" s="15"/>
      <c r="H744" s="24"/>
      <c r="I744" s="12"/>
      <c r="J744" s="18"/>
    </row>
    <row r="745" ht="15.75" customHeight="1">
      <c r="A745" s="10"/>
      <c r="B745" s="12"/>
      <c r="C745" s="13"/>
      <c r="D745" s="29"/>
      <c r="E745" s="14"/>
      <c r="F745" s="15"/>
      <c r="G745" s="15"/>
      <c r="H745" s="24"/>
      <c r="I745" s="12"/>
      <c r="J745" s="18"/>
    </row>
    <row r="746" ht="15.75" customHeight="1">
      <c r="A746" s="10"/>
      <c r="B746" s="12"/>
      <c r="C746" s="13"/>
      <c r="D746" s="29"/>
      <c r="E746" s="14"/>
      <c r="F746" s="15"/>
      <c r="G746" s="15"/>
      <c r="H746" s="24"/>
      <c r="I746" s="12"/>
      <c r="J746" s="18"/>
    </row>
    <row r="747" ht="15.75" customHeight="1">
      <c r="A747" s="10"/>
      <c r="B747" s="12"/>
      <c r="C747" s="13"/>
      <c r="D747" s="29"/>
      <c r="E747" s="14"/>
      <c r="F747" s="15"/>
      <c r="G747" s="15"/>
      <c r="H747" s="24"/>
      <c r="I747" s="12"/>
      <c r="J747" s="18"/>
    </row>
    <row r="748" ht="15.75" customHeight="1">
      <c r="A748" s="10"/>
      <c r="B748" s="12"/>
      <c r="C748" s="13"/>
      <c r="D748" s="29"/>
      <c r="E748" s="14"/>
      <c r="F748" s="15"/>
      <c r="G748" s="15"/>
      <c r="H748" s="24"/>
      <c r="I748" s="12"/>
      <c r="J748" s="18"/>
    </row>
    <row r="749" ht="15.75" customHeight="1">
      <c r="A749" s="10"/>
      <c r="B749" s="12"/>
      <c r="C749" s="13"/>
      <c r="D749" s="29"/>
      <c r="E749" s="14"/>
      <c r="F749" s="15"/>
      <c r="G749" s="15"/>
      <c r="H749" s="24"/>
      <c r="I749" s="12"/>
      <c r="J749" s="18"/>
    </row>
    <row r="750" ht="15.75" customHeight="1">
      <c r="A750" s="10"/>
      <c r="B750" s="12"/>
      <c r="C750" s="13"/>
      <c r="D750" s="29"/>
      <c r="E750" s="14"/>
      <c r="F750" s="15"/>
      <c r="G750" s="15"/>
      <c r="H750" s="24"/>
      <c r="I750" s="12"/>
      <c r="J750" s="18"/>
    </row>
    <row r="751" ht="15.75" customHeight="1">
      <c r="A751" s="10"/>
      <c r="B751" s="12"/>
      <c r="C751" s="13"/>
      <c r="D751" s="29"/>
      <c r="E751" s="14"/>
      <c r="F751" s="15"/>
      <c r="G751" s="15"/>
      <c r="H751" s="24"/>
      <c r="I751" s="12"/>
      <c r="J751" s="18"/>
    </row>
    <row r="752" ht="15.75" customHeight="1">
      <c r="A752" s="10"/>
      <c r="B752" s="12"/>
      <c r="C752" s="13"/>
      <c r="D752" s="29"/>
      <c r="E752" s="14"/>
      <c r="F752" s="15"/>
      <c r="G752" s="15"/>
      <c r="H752" s="24"/>
      <c r="I752" s="12"/>
      <c r="J752" s="18"/>
    </row>
    <row r="753" ht="15.75" customHeight="1">
      <c r="A753" s="10"/>
      <c r="B753" s="12"/>
      <c r="C753" s="13"/>
      <c r="D753" s="29"/>
      <c r="E753" s="14"/>
      <c r="F753" s="15"/>
      <c r="G753" s="15"/>
      <c r="H753" s="24"/>
      <c r="I753" s="12"/>
      <c r="J753" s="18"/>
    </row>
    <row r="754" ht="15.75" customHeight="1">
      <c r="A754" s="10"/>
      <c r="B754" s="12"/>
      <c r="C754" s="13"/>
      <c r="D754" s="29"/>
      <c r="E754" s="14"/>
      <c r="F754" s="15"/>
      <c r="G754" s="15"/>
      <c r="H754" s="24"/>
      <c r="I754" s="12"/>
      <c r="J754" s="18"/>
    </row>
    <row r="755" ht="15.75" customHeight="1">
      <c r="A755" s="10"/>
      <c r="B755" s="12"/>
      <c r="C755" s="13"/>
      <c r="D755" s="29"/>
      <c r="E755" s="14"/>
      <c r="F755" s="15"/>
      <c r="G755" s="15"/>
      <c r="H755" s="24"/>
      <c r="I755" s="12"/>
      <c r="J755" s="18"/>
    </row>
    <row r="756" ht="15.75" customHeight="1">
      <c r="A756" s="10"/>
      <c r="B756" s="12"/>
      <c r="C756" s="13"/>
      <c r="D756" s="29"/>
      <c r="E756" s="14"/>
      <c r="F756" s="15"/>
      <c r="G756" s="15"/>
      <c r="H756" s="24"/>
      <c r="I756" s="12"/>
      <c r="J756" s="18"/>
    </row>
    <row r="757" ht="15.75" customHeight="1">
      <c r="A757" s="10"/>
      <c r="B757" s="12"/>
      <c r="C757" s="13"/>
      <c r="D757" s="29"/>
      <c r="E757" s="14"/>
      <c r="F757" s="15"/>
      <c r="G757" s="15"/>
      <c r="H757" s="24"/>
      <c r="I757" s="12"/>
      <c r="J757" s="18"/>
    </row>
    <row r="758" ht="15.75" customHeight="1">
      <c r="A758" s="10"/>
      <c r="B758" s="12"/>
      <c r="C758" s="13"/>
      <c r="D758" s="29"/>
      <c r="E758" s="14"/>
      <c r="F758" s="15"/>
      <c r="G758" s="15"/>
      <c r="H758" s="24"/>
      <c r="I758" s="12"/>
      <c r="J758" s="18"/>
    </row>
    <row r="759" ht="15.75" customHeight="1">
      <c r="A759" s="10"/>
      <c r="B759" s="12"/>
      <c r="C759" s="13"/>
      <c r="D759" s="29"/>
      <c r="E759" s="14"/>
      <c r="F759" s="15"/>
      <c r="G759" s="15"/>
      <c r="H759" s="24"/>
      <c r="I759" s="12"/>
      <c r="J759" s="18"/>
    </row>
    <row r="760" ht="15.75" customHeight="1">
      <c r="A760" s="10"/>
      <c r="B760" s="12"/>
      <c r="C760" s="13"/>
      <c r="D760" s="29"/>
      <c r="E760" s="14"/>
      <c r="F760" s="15"/>
      <c r="G760" s="15"/>
      <c r="H760" s="24"/>
      <c r="I760" s="12"/>
      <c r="J760" s="18"/>
    </row>
    <row r="761" ht="15.75" customHeight="1">
      <c r="A761" s="10"/>
      <c r="B761" s="12"/>
      <c r="C761" s="13"/>
      <c r="D761" s="29"/>
      <c r="E761" s="14"/>
      <c r="F761" s="15"/>
      <c r="G761" s="15"/>
      <c r="H761" s="24"/>
      <c r="I761" s="12"/>
      <c r="J761" s="18"/>
    </row>
    <row r="762" ht="15.75" customHeight="1">
      <c r="A762" s="10"/>
      <c r="B762" s="12"/>
      <c r="C762" s="13"/>
      <c r="D762" s="29"/>
      <c r="E762" s="14"/>
      <c r="F762" s="15"/>
      <c r="G762" s="15"/>
      <c r="H762" s="24"/>
      <c r="I762" s="12"/>
      <c r="J762" s="18"/>
    </row>
    <row r="763" ht="15.75" customHeight="1">
      <c r="A763" s="10"/>
      <c r="B763" s="12"/>
      <c r="C763" s="13"/>
      <c r="D763" s="29"/>
      <c r="E763" s="14"/>
      <c r="F763" s="15"/>
      <c r="G763" s="15"/>
      <c r="H763" s="24"/>
      <c r="I763" s="12"/>
      <c r="J763" s="18"/>
    </row>
    <row r="764" ht="15.75" customHeight="1">
      <c r="A764" s="10"/>
      <c r="B764" s="12"/>
      <c r="C764" s="13"/>
      <c r="D764" s="29"/>
      <c r="E764" s="14"/>
      <c r="F764" s="15"/>
      <c r="G764" s="15"/>
      <c r="H764" s="24"/>
      <c r="I764" s="12"/>
      <c r="J764" s="18"/>
    </row>
    <row r="765" ht="15.75" customHeight="1">
      <c r="A765" s="10"/>
      <c r="B765" s="12"/>
      <c r="C765" s="13"/>
      <c r="D765" s="29"/>
      <c r="E765" s="14"/>
      <c r="F765" s="15"/>
      <c r="G765" s="15"/>
      <c r="H765" s="24"/>
      <c r="I765" s="12"/>
      <c r="J765" s="18"/>
    </row>
    <row r="766" ht="15.75" customHeight="1">
      <c r="A766" s="10"/>
      <c r="B766" s="12"/>
      <c r="C766" s="13"/>
      <c r="D766" s="29"/>
      <c r="E766" s="14"/>
      <c r="F766" s="15"/>
      <c r="G766" s="15"/>
      <c r="H766" s="24"/>
      <c r="I766" s="12"/>
      <c r="J766" s="18"/>
    </row>
    <row r="767" ht="15.75" customHeight="1">
      <c r="A767" s="10"/>
      <c r="B767" s="12"/>
      <c r="C767" s="13"/>
      <c r="D767" s="29"/>
      <c r="E767" s="14"/>
      <c r="F767" s="15"/>
      <c r="G767" s="15"/>
      <c r="H767" s="24"/>
      <c r="I767" s="12"/>
      <c r="J767" s="18"/>
    </row>
    <row r="768" ht="15.75" customHeight="1">
      <c r="A768" s="10"/>
      <c r="B768" s="12"/>
      <c r="C768" s="13"/>
      <c r="D768" s="29"/>
      <c r="E768" s="14"/>
      <c r="F768" s="15"/>
      <c r="G768" s="15"/>
      <c r="H768" s="24"/>
      <c r="I768" s="12"/>
      <c r="J768" s="18"/>
    </row>
    <row r="769" ht="15.75" customHeight="1">
      <c r="A769" s="10"/>
      <c r="B769" s="12"/>
      <c r="C769" s="13"/>
      <c r="D769" s="29"/>
      <c r="E769" s="14"/>
      <c r="F769" s="15"/>
      <c r="G769" s="15"/>
      <c r="H769" s="24"/>
      <c r="I769" s="12"/>
      <c r="J769" s="18"/>
    </row>
    <row r="770" ht="15.75" customHeight="1">
      <c r="A770" s="10"/>
      <c r="B770" s="12"/>
      <c r="C770" s="13"/>
      <c r="D770" s="29"/>
      <c r="E770" s="14"/>
      <c r="F770" s="15"/>
      <c r="G770" s="15"/>
      <c r="H770" s="24"/>
      <c r="I770" s="12"/>
      <c r="J770" s="18"/>
    </row>
    <row r="771" ht="15.75" customHeight="1">
      <c r="A771" s="10"/>
      <c r="B771" s="12"/>
      <c r="C771" s="13"/>
      <c r="D771" s="29"/>
      <c r="E771" s="14"/>
      <c r="F771" s="15"/>
      <c r="G771" s="15"/>
      <c r="H771" s="24"/>
      <c r="I771" s="12"/>
      <c r="J771" s="18"/>
    </row>
    <row r="772" ht="15.75" customHeight="1">
      <c r="A772" s="10"/>
      <c r="B772" s="12"/>
      <c r="C772" s="13"/>
      <c r="D772" s="29"/>
      <c r="E772" s="14"/>
      <c r="F772" s="15"/>
      <c r="G772" s="15"/>
      <c r="H772" s="24"/>
      <c r="I772" s="12"/>
      <c r="J772" s="18"/>
    </row>
    <row r="773" ht="15.75" customHeight="1">
      <c r="A773" s="10"/>
      <c r="B773" s="12"/>
      <c r="C773" s="13"/>
      <c r="D773" s="29"/>
      <c r="E773" s="14"/>
      <c r="F773" s="15"/>
      <c r="G773" s="15"/>
      <c r="H773" s="24"/>
      <c r="I773" s="12"/>
      <c r="J773" s="18"/>
    </row>
    <row r="774" ht="15.75" customHeight="1">
      <c r="A774" s="10"/>
      <c r="B774" s="12"/>
      <c r="C774" s="13"/>
      <c r="D774" s="29"/>
      <c r="E774" s="14"/>
      <c r="F774" s="15"/>
      <c r="G774" s="15"/>
      <c r="H774" s="24"/>
      <c r="I774" s="12"/>
      <c r="J774" s="18"/>
    </row>
    <row r="775" ht="15.75" customHeight="1">
      <c r="A775" s="10"/>
      <c r="B775" s="12"/>
      <c r="C775" s="13"/>
      <c r="D775" s="29"/>
      <c r="E775" s="14"/>
      <c r="F775" s="15"/>
      <c r="G775" s="15"/>
      <c r="H775" s="24"/>
      <c r="I775" s="12"/>
      <c r="J775" s="18"/>
    </row>
    <row r="776" ht="15.75" customHeight="1">
      <c r="A776" s="10"/>
      <c r="B776" s="12"/>
      <c r="C776" s="13"/>
      <c r="D776" s="29"/>
      <c r="E776" s="14"/>
      <c r="F776" s="15"/>
      <c r="G776" s="15"/>
      <c r="H776" s="24"/>
      <c r="I776" s="12"/>
      <c r="J776" s="18"/>
    </row>
    <row r="777" ht="15.75" customHeight="1">
      <c r="A777" s="10"/>
      <c r="B777" s="12"/>
      <c r="C777" s="13"/>
      <c r="D777" s="29"/>
      <c r="E777" s="14"/>
      <c r="F777" s="15"/>
      <c r="G777" s="15"/>
      <c r="H777" s="24"/>
      <c r="I777" s="12"/>
      <c r="J777" s="18"/>
    </row>
    <row r="778" ht="15.75" customHeight="1">
      <c r="A778" s="10"/>
      <c r="B778" s="12"/>
      <c r="C778" s="13"/>
      <c r="D778" s="29"/>
      <c r="E778" s="14"/>
      <c r="F778" s="15"/>
      <c r="G778" s="15"/>
      <c r="H778" s="24"/>
      <c r="I778" s="12"/>
      <c r="J778" s="18"/>
    </row>
    <row r="779" ht="15.75" customHeight="1">
      <c r="A779" s="10"/>
      <c r="B779" s="12"/>
      <c r="C779" s="13"/>
      <c r="D779" s="29"/>
      <c r="E779" s="14"/>
      <c r="F779" s="15"/>
      <c r="G779" s="15"/>
      <c r="H779" s="24"/>
      <c r="I779" s="12"/>
      <c r="J779" s="18"/>
    </row>
    <row r="780" ht="15.75" customHeight="1">
      <c r="A780" s="10"/>
      <c r="B780" s="12"/>
      <c r="C780" s="13"/>
      <c r="D780" s="29"/>
      <c r="E780" s="14"/>
      <c r="F780" s="15"/>
      <c r="G780" s="15"/>
      <c r="H780" s="24"/>
      <c r="I780" s="12"/>
      <c r="J780" s="18"/>
    </row>
    <row r="781" ht="15.75" customHeight="1">
      <c r="A781" s="10"/>
      <c r="B781" s="12"/>
      <c r="C781" s="13"/>
      <c r="D781" s="29"/>
      <c r="E781" s="14"/>
      <c r="F781" s="15"/>
      <c r="G781" s="15"/>
      <c r="H781" s="24"/>
      <c r="I781" s="12"/>
      <c r="J781" s="18"/>
    </row>
    <row r="782" ht="15.75" customHeight="1">
      <c r="A782" s="10"/>
      <c r="B782" s="12"/>
      <c r="C782" s="13"/>
      <c r="D782" s="29"/>
      <c r="E782" s="14"/>
      <c r="F782" s="15"/>
      <c r="G782" s="15"/>
      <c r="H782" s="24"/>
      <c r="I782" s="12"/>
      <c r="J782" s="18"/>
    </row>
    <row r="783" ht="15.75" customHeight="1">
      <c r="A783" s="10"/>
      <c r="B783" s="12"/>
      <c r="C783" s="13"/>
      <c r="D783" s="29"/>
      <c r="E783" s="14"/>
      <c r="F783" s="15"/>
      <c r="G783" s="15"/>
      <c r="H783" s="24"/>
      <c r="I783" s="12"/>
      <c r="J783" s="18"/>
    </row>
    <row r="784" ht="15.75" customHeight="1">
      <c r="A784" s="10"/>
      <c r="B784" s="12"/>
      <c r="C784" s="13"/>
      <c r="D784" s="29"/>
      <c r="E784" s="14"/>
      <c r="F784" s="15"/>
      <c r="G784" s="15"/>
      <c r="H784" s="24"/>
      <c r="I784" s="12"/>
      <c r="J784" s="18"/>
    </row>
    <row r="785" ht="15.75" customHeight="1">
      <c r="A785" s="10"/>
      <c r="B785" s="12"/>
      <c r="C785" s="13"/>
      <c r="D785" s="29"/>
      <c r="E785" s="14"/>
      <c r="F785" s="15"/>
      <c r="G785" s="15"/>
      <c r="H785" s="24"/>
      <c r="I785" s="12"/>
      <c r="J785" s="18"/>
    </row>
    <row r="786" ht="15.75" customHeight="1">
      <c r="A786" s="10"/>
      <c r="B786" s="12"/>
      <c r="C786" s="13"/>
      <c r="D786" s="29"/>
      <c r="E786" s="14"/>
      <c r="F786" s="15"/>
      <c r="G786" s="15"/>
      <c r="H786" s="24"/>
      <c r="I786" s="12"/>
      <c r="J786" s="18"/>
    </row>
    <row r="787" ht="15.75" customHeight="1">
      <c r="A787" s="10"/>
      <c r="B787" s="12"/>
      <c r="C787" s="13"/>
      <c r="D787" s="29"/>
      <c r="E787" s="14"/>
      <c r="F787" s="15"/>
      <c r="G787" s="15"/>
      <c r="H787" s="24"/>
      <c r="I787" s="12"/>
      <c r="J787" s="18"/>
    </row>
    <row r="788" ht="15.75" customHeight="1">
      <c r="A788" s="10"/>
      <c r="B788" s="12"/>
      <c r="C788" s="13"/>
      <c r="D788" s="29"/>
      <c r="E788" s="14"/>
      <c r="F788" s="15"/>
      <c r="G788" s="15"/>
      <c r="H788" s="24"/>
      <c r="I788" s="12"/>
      <c r="J788" s="18"/>
    </row>
    <row r="789" ht="15.75" customHeight="1">
      <c r="A789" s="10"/>
      <c r="B789" s="12"/>
      <c r="C789" s="13"/>
      <c r="D789" s="29"/>
      <c r="E789" s="14"/>
      <c r="F789" s="15"/>
      <c r="G789" s="15"/>
      <c r="H789" s="24"/>
      <c r="I789" s="12"/>
      <c r="J789" s="18"/>
    </row>
    <row r="790" ht="15.75" customHeight="1">
      <c r="A790" s="10"/>
      <c r="B790" s="12"/>
      <c r="C790" s="13"/>
      <c r="D790" s="29"/>
      <c r="E790" s="14"/>
      <c r="F790" s="15"/>
      <c r="G790" s="15"/>
      <c r="H790" s="24"/>
      <c r="I790" s="12"/>
      <c r="J790" s="18"/>
    </row>
    <row r="791" ht="15.75" customHeight="1">
      <c r="A791" s="10"/>
      <c r="B791" s="12"/>
      <c r="C791" s="13"/>
      <c r="D791" s="29"/>
      <c r="E791" s="14"/>
      <c r="F791" s="15"/>
      <c r="G791" s="15"/>
      <c r="H791" s="24"/>
      <c r="I791" s="12"/>
      <c r="J791" s="18"/>
    </row>
    <row r="792" ht="15.75" customHeight="1">
      <c r="A792" s="10"/>
      <c r="B792" s="12"/>
      <c r="C792" s="13"/>
      <c r="D792" s="29"/>
      <c r="E792" s="14"/>
      <c r="F792" s="15"/>
      <c r="G792" s="15"/>
      <c r="H792" s="24"/>
      <c r="I792" s="12"/>
      <c r="J792" s="18"/>
    </row>
    <row r="793" ht="15.75" customHeight="1">
      <c r="A793" s="10"/>
      <c r="B793" s="12"/>
      <c r="C793" s="13"/>
      <c r="D793" s="29"/>
      <c r="E793" s="14"/>
      <c r="F793" s="15"/>
      <c r="G793" s="15"/>
      <c r="H793" s="24"/>
      <c r="I793" s="12"/>
      <c r="J793" s="18"/>
    </row>
    <row r="794" ht="15.75" customHeight="1">
      <c r="A794" s="10"/>
      <c r="B794" s="12"/>
      <c r="C794" s="13"/>
      <c r="D794" s="29"/>
      <c r="E794" s="14"/>
      <c r="F794" s="15"/>
      <c r="G794" s="15"/>
      <c r="H794" s="24"/>
      <c r="I794" s="12"/>
      <c r="J794" s="18"/>
    </row>
    <row r="795" ht="15.75" customHeight="1">
      <c r="A795" s="10"/>
      <c r="B795" s="12"/>
      <c r="C795" s="13"/>
      <c r="D795" s="29"/>
      <c r="E795" s="14"/>
      <c r="F795" s="15"/>
      <c r="G795" s="15"/>
      <c r="H795" s="24"/>
      <c r="I795" s="12"/>
      <c r="J795" s="18"/>
    </row>
    <row r="796" ht="15.75" customHeight="1">
      <c r="A796" s="10"/>
      <c r="B796" s="12"/>
      <c r="C796" s="13"/>
      <c r="D796" s="29"/>
      <c r="E796" s="14"/>
      <c r="F796" s="15"/>
      <c r="G796" s="15"/>
      <c r="H796" s="24"/>
      <c r="I796" s="12"/>
      <c r="J796" s="18"/>
    </row>
    <row r="797" ht="15.75" customHeight="1">
      <c r="A797" s="10"/>
      <c r="B797" s="12"/>
      <c r="C797" s="13"/>
      <c r="D797" s="29"/>
      <c r="E797" s="14"/>
      <c r="F797" s="15"/>
      <c r="G797" s="15"/>
      <c r="H797" s="24"/>
      <c r="I797" s="12"/>
      <c r="J797" s="18"/>
    </row>
    <row r="798" ht="15.75" customHeight="1">
      <c r="A798" s="10"/>
      <c r="B798" s="12"/>
      <c r="C798" s="13"/>
      <c r="D798" s="29"/>
      <c r="E798" s="14"/>
      <c r="F798" s="15"/>
      <c r="G798" s="15"/>
      <c r="H798" s="24"/>
      <c r="I798" s="12"/>
      <c r="J798" s="18"/>
    </row>
    <row r="799" ht="15.75" customHeight="1">
      <c r="A799" s="10"/>
      <c r="B799" s="12"/>
      <c r="C799" s="13"/>
      <c r="D799" s="29"/>
      <c r="E799" s="14"/>
      <c r="F799" s="15"/>
      <c r="G799" s="15"/>
      <c r="H799" s="24"/>
      <c r="I799" s="12"/>
      <c r="J799" s="18"/>
    </row>
    <row r="800" ht="15.75" customHeight="1">
      <c r="A800" s="10"/>
      <c r="B800" s="12"/>
      <c r="C800" s="13"/>
      <c r="D800" s="29"/>
      <c r="E800" s="14"/>
      <c r="F800" s="15"/>
      <c r="G800" s="15"/>
      <c r="H800" s="24"/>
      <c r="I800" s="12"/>
      <c r="J800" s="18"/>
    </row>
    <row r="801" ht="15.75" customHeight="1">
      <c r="A801" s="10"/>
      <c r="B801" s="12"/>
      <c r="C801" s="13"/>
      <c r="D801" s="29"/>
      <c r="E801" s="14"/>
      <c r="F801" s="15"/>
      <c r="G801" s="15"/>
      <c r="H801" s="24"/>
      <c r="I801" s="12"/>
      <c r="J801" s="18"/>
    </row>
    <row r="802" ht="15.75" customHeight="1">
      <c r="A802" s="10"/>
      <c r="B802" s="12"/>
      <c r="C802" s="13"/>
      <c r="D802" s="29"/>
      <c r="E802" s="14"/>
      <c r="F802" s="15"/>
      <c r="G802" s="15"/>
      <c r="H802" s="24"/>
      <c r="I802" s="12"/>
      <c r="J802" s="18"/>
    </row>
    <row r="803" ht="15.75" customHeight="1">
      <c r="A803" s="10"/>
      <c r="B803" s="12"/>
      <c r="C803" s="13"/>
      <c r="D803" s="29"/>
      <c r="E803" s="14"/>
      <c r="F803" s="15"/>
      <c r="G803" s="15"/>
      <c r="H803" s="24"/>
      <c r="I803" s="12"/>
      <c r="J803" s="18"/>
    </row>
    <row r="804" ht="15.75" customHeight="1">
      <c r="A804" s="10"/>
      <c r="B804" s="12"/>
      <c r="C804" s="13"/>
      <c r="D804" s="29"/>
      <c r="E804" s="14"/>
      <c r="F804" s="15"/>
      <c r="G804" s="15"/>
      <c r="H804" s="24"/>
      <c r="I804" s="12"/>
      <c r="J804" s="18"/>
    </row>
    <row r="805" ht="15.75" customHeight="1">
      <c r="A805" s="10"/>
      <c r="B805" s="12"/>
      <c r="C805" s="13"/>
      <c r="D805" s="29"/>
      <c r="E805" s="14"/>
      <c r="F805" s="15"/>
      <c r="G805" s="15"/>
      <c r="H805" s="24"/>
      <c r="I805" s="12"/>
      <c r="J805" s="18"/>
    </row>
    <row r="806" ht="15.75" customHeight="1">
      <c r="A806" s="10"/>
      <c r="B806" s="12"/>
      <c r="C806" s="13"/>
      <c r="D806" s="29"/>
      <c r="E806" s="14"/>
      <c r="F806" s="15"/>
      <c r="G806" s="15"/>
      <c r="H806" s="24"/>
      <c r="I806" s="12"/>
      <c r="J806" s="18"/>
    </row>
    <row r="807" ht="15.75" customHeight="1">
      <c r="A807" s="10"/>
      <c r="B807" s="12"/>
      <c r="C807" s="13"/>
      <c r="D807" s="29"/>
      <c r="E807" s="14"/>
      <c r="F807" s="15"/>
      <c r="G807" s="15"/>
      <c r="H807" s="24"/>
      <c r="I807" s="12"/>
      <c r="J807" s="18"/>
    </row>
    <row r="808" ht="15.75" customHeight="1">
      <c r="A808" s="10"/>
      <c r="B808" s="12"/>
      <c r="C808" s="13"/>
      <c r="D808" s="29"/>
      <c r="E808" s="14"/>
      <c r="F808" s="15"/>
      <c r="G808" s="15"/>
      <c r="H808" s="24"/>
      <c r="I808" s="12"/>
      <c r="J808" s="18"/>
    </row>
    <row r="809" ht="15.75" customHeight="1">
      <c r="A809" s="10"/>
      <c r="B809" s="12"/>
      <c r="C809" s="13"/>
      <c r="D809" s="29"/>
      <c r="E809" s="14"/>
      <c r="F809" s="15"/>
      <c r="G809" s="15"/>
      <c r="H809" s="24"/>
      <c r="I809" s="12"/>
      <c r="J809" s="18"/>
    </row>
    <row r="810" ht="15.75" customHeight="1">
      <c r="A810" s="10"/>
      <c r="B810" s="12"/>
      <c r="C810" s="13"/>
      <c r="D810" s="29"/>
      <c r="E810" s="14"/>
      <c r="F810" s="15"/>
      <c r="G810" s="15"/>
      <c r="H810" s="24"/>
      <c r="I810" s="12"/>
      <c r="J810" s="18"/>
    </row>
    <row r="811" ht="15.75" customHeight="1">
      <c r="A811" s="10"/>
      <c r="B811" s="12"/>
      <c r="C811" s="13"/>
      <c r="D811" s="29"/>
      <c r="E811" s="14"/>
      <c r="F811" s="15"/>
      <c r="G811" s="15"/>
      <c r="H811" s="24"/>
      <c r="I811" s="12"/>
      <c r="J811" s="18"/>
    </row>
    <row r="812" ht="15.75" customHeight="1">
      <c r="A812" s="10"/>
      <c r="B812" s="12"/>
      <c r="C812" s="13"/>
      <c r="D812" s="29"/>
      <c r="E812" s="14"/>
      <c r="F812" s="15"/>
      <c r="G812" s="15"/>
      <c r="H812" s="24"/>
      <c r="I812" s="12"/>
      <c r="J812" s="18"/>
    </row>
    <row r="813" ht="15.75" customHeight="1">
      <c r="A813" s="10"/>
      <c r="B813" s="12"/>
      <c r="C813" s="13"/>
      <c r="D813" s="29"/>
      <c r="E813" s="14"/>
      <c r="F813" s="15"/>
      <c r="G813" s="15"/>
      <c r="H813" s="24"/>
      <c r="I813" s="12"/>
      <c r="J813" s="18"/>
    </row>
    <row r="814" ht="15.75" customHeight="1">
      <c r="A814" s="10"/>
      <c r="B814" s="12"/>
      <c r="C814" s="13"/>
      <c r="D814" s="29"/>
      <c r="E814" s="14"/>
      <c r="F814" s="15"/>
      <c r="G814" s="15"/>
      <c r="H814" s="24"/>
      <c r="I814" s="12"/>
      <c r="J814" s="18"/>
    </row>
    <row r="815" ht="15.75" customHeight="1">
      <c r="A815" s="10"/>
      <c r="B815" s="12"/>
      <c r="C815" s="13"/>
      <c r="D815" s="29"/>
      <c r="E815" s="14"/>
      <c r="F815" s="15"/>
      <c r="G815" s="15"/>
      <c r="H815" s="24"/>
      <c r="I815" s="12"/>
      <c r="J815" s="18"/>
    </row>
    <row r="816" ht="15.75" customHeight="1">
      <c r="A816" s="10"/>
      <c r="B816" s="12"/>
      <c r="C816" s="13"/>
      <c r="D816" s="29"/>
      <c r="E816" s="14"/>
      <c r="F816" s="15"/>
      <c r="G816" s="15"/>
      <c r="H816" s="24"/>
      <c r="I816" s="12"/>
      <c r="J816" s="18"/>
    </row>
    <row r="817" ht="15.75" customHeight="1">
      <c r="A817" s="10"/>
      <c r="B817" s="12"/>
      <c r="C817" s="13"/>
      <c r="D817" s="29"/>
      <c r="E817" s="14"/>
      <c r="F817" s="15"/>
      <c r="G817" s="15"/>
      <c r="H817" s="24"/>
      <c r="I817" s="12"/>
      <c r="J817" s="18"/>
    </row>
    <row r="818" ht="15.75" customHeight="1">
      <c r="A818" s="10"/>
      <c r="B818" s="12"/>
      <c r="C818" s="13"/>
      <c r="D818" s="29"/>
      <c r="E818" s="14"/>
      <c r="F818" s="15"/>
      <c r="G818" s="15"/>
      <c r="H818" s="24"/>
      <c r="I818" s="12"/>
      <c r="J818" s="18"/>
    </row>
    <row r="819" ht="15.75" customHeight="1">
      <c r="A819" s="10"/>
      <c r="B819" s="12"/>
      <c r="C819" s="13"/>
      <c r="D819" s="29"/>
      <c r="E819" s="14"/>
      <c r="F819" s="15"/>
      <c r="G819" s="15"/>
      <c r="H819" s="24"/>
      <c r="I819" s="12"/>
      <c r="J819" s="18"/>
    </row>
    <row r="820" ht="15.75" customHeight="1">
      <c r="A820" s="10"/>
      <c r="B820" s="12"/>
      <c r="C820" s="13"/>
      <c r="D820" s="29"/>
      <c r="E820" s="14"/>
      <c r="F820" s="15"/>
      <c r="G820" s="15"/>
      <c r="H820" s="24"/>
      <c r="I820" s="12"/>
      <c r="J820" s="18"/>
    </row>
    <row r="821" ht="15.75" customHeight="1">
      <c r="A821" s="10"/>
      <c r="B821" s="12"/>
      <c r="C821" s="13"/>
      <c r="D821" s="29"/>
      <c r="E821" s="14"/>
      <c r="F821" s="15"/>
      <c r="G821" s="15"/>
      <c r="H821" s="24"/>
      <c r="I821" s="12"/>
      <c r="J821" s="18"/>
    </row>
    <row r="822" ht="15.75" customHeight="1">
      <c r="A822" s="10"/>
      <c r="B822" s="12"/>
      <c r="C822" s="13"/>
      <c r="D822" s="29"/>
      <c r="E822" s="14"/>
      <c r="F822" s="15"/>
      <c r="G822" s="15"/>
      <c r="H822" s="24"/>
      <c r="I822" s="12"/>
      <c r="J822" s="18"/>
    </row>
    <row r="823" ht="15.75" customHeight="1">
      <c r="A823" s="10"/>
      <c r="B823" s="12"/>
      <c r="C823" s="13"/>
      <c r="D823" s="29"/>
      <c r="E823" s="14"/>
      <c r="F823" s="15"/>
      <c r="G823" s="15"/>
      <c r="H823" s="24"/>
      <c r="I823" s="12"/>
      <c r="J823" s="18"/>
    </row>
    <row r="824" ht="15.75" customHeight="1">
      <c r="A824" s="10"/>
      <c r="B824" s="12"/>
      <c r="C824" s="13"/>
      <c r="D824" s="29"/>
      <c r="E824" s="14"/>
      <c r="F824" s="15"/>
      <c r="G824" s="15"/>
      <c r="H824" s="24"/>
      <c r="I824" s="12"/>
      <c r="J824" s="18"/>
    </row>
    <row r="825" ht="15.75" customHeight="1">
      <c r="A825" s="10"/>
      <c r="B825" s="12"/>
      <c r="C825" s="13"/>
      <c r="D825" s="29"/>
      <c r="E825" s="14"/>
      <c r="F825" s="15"/>
      <c r="G825" s="15"/>
      <c r="H825" s="24"/>
      <c r="I825" s="12"/>
      <c r="J825" s="18"/>
    </row>
    <row r="826" ht="15.75" customHeight="1">
      <c r="A826" s="10"/>
      <c r="B826" s="12"/>
      <c r="C826" s="13"/>
      <c r="D826" s="29"/>
      <c r="E826" s="14"/>
      <c r="F826" s="15"/>
      <c r="G826" s="15"/>
      <c r="H826" s="24"/>
      <c r="I826" s="12"/>
      <c r="J826" s="18"/>
    </row>
    <row r="827" ht="15.75" customHeight="1">
      <c r="A827" s="10"/>
      <c r="B827" s="12"/>
      <c r="C827" s="13"/>
      <c r="D827" s="29"/>
      <c r="E827" s="14"/>
      <c r="F827" s="15"/>
      <c r="G827" s="15"/>
      <c r="H827" s="24"/>
      <c r="I827" s="12"/>
      <c r="J827" s="18"/>
    </row>
    <row r="828" ht="15.75" customHeight="1">
      <c r="A828" s="10"/>
      <c r="B828" s="12"/>
      <c r="C828" s="13"/>
      <c r="D828" s="29"/>
      <c r="E828" s="14"/>
      <c r="F828" s="15"/>
      <c r="G828" s="15"/>
      <c r="H828" s="24"/>
      <c r="I828" s="12"/>
      <c r="J828" s="18"/>
    </row>
    <row r="829" ht="15.75" customHeight="1">
      <c r="A829" s="10"/>
      <c r="B829" s="12"/>
      <c r="C829" s="13"/>
      <c r="D829" s="29"/>
      <c r="E829" s="14"/>
      <c r="F829" s="15"/>
      <c r="G829" s="15"/>
      <c r="H829" s="24"/>
      <c r="I829" s="12"/>
      <c r="J829" s="18"/>
    </row>
    <row r="830" ht="15.75" customHeight="1">
      <c r="A830" s="10"/>
      <c r="B830" s="12"/>
      <c r="C830" s="13"/>
      <c r="D830" s="29"/>
      <c r="E830" s="14"/>
      <c r="F830" s="15"/>
      <c r="G830" s="15"/>
      <c r="H830" s="24"/>
      <c r="I830" s="12"/>
      <c r="J830" s="18"/>
    </row>
    <row r="831" ht="15.75" customHeight="1">
      <c r="A831" s="10"/>
      <c r="B831" s="12"/>
      <c r="C831" s="13"/>
      <c r="D831" s="29"/>
      <c r="E831" s="14"/>
      <c r="F831" s="15"/>
      <c r="G831" s="15"/>
      <c r="H831" s="24"/>
      <c r="I831" s="12"/>
      <c r="J831" s="18"/>
    </row>
    <row r="832" ht="15.75" customHeight="1">
      <c r="A832" s="10"/>
      <c r="B832" s="12"/>
      <c r="C832" s="13"/>
      <c r="D832" s="29"/>
      <c r="E832" s="14"/>
      <c r="F832" s="15"/>
      <c r="G832" s="15"/>
      <c r="H832" s="24"/>
      <c r="I832" s="12"/>
      <c r="J832" s="18"/>
    </row>
    <row r="833" ht="15.75" customHeight="1">
      <c r="A833" s="10"/>
      <c r="B833" s="12"/>
      <c r="C833" s="13"/>
      <c r="D833" s="29"/>
      <c r="E833" s="14"/>
      <c r="F833" s="15"/>
      <c r="G833" s="15"/>
      <c r="H833" s="24"/>
      <c r="I833" s="12"/>
      <c r="J833" s="18"/>
    </row>
    <row r="834" ht="15.75" customHeight="1">
      <c r="A834" s="10"/>
      <c r="B834" s="12"/>
      <c r="C834" s="13"/>
      <c r="D834" s="29"/>
      <c r="E834" s="14"/>
      <c r="F834" s="15"/>
      <c r="G834" s="15"/>
      <c r="H834" s="24"/>
      <c r="I834" s="12"/>
      <c r="J834" s="18"/>
    </row>
    <row r="835" ht="15.75" customHeight="1">
      <c r="A835" s="10"/>
      <c r="B835" s="12"/>
      <c r="C835" s="13"/>
      <c r="D835" s="29"/>
      <c r="E835" s="14"/>
      <c r="F835" s="15"/>
      <c r="G835" s="15"/>
      <c r="H835" s="24"/>
      <c r="I835" s="12"/>
      <c r="J835" s="18"/>
    </row>
    <row r="836" ht="15.75" customHeight="1">
      <c r="A836" s="10"/>
      <c r="B836" s="12"/>
      <c r="C836" s="13"/>
      <c r="D836" s="29"/>
      <c r="E836" s="14"/>
      <c r="F836" s="15"/>
      <c r="G836" s="15"/>
      <c r="H836" s="24"/>
      <c r="I836" s="12"/>
      <c r="J836" s="18"/>
    </row>
    <row r="837" ht="15.75" customHeight="1">
      <c r="A837" s="10"/>
      <c r="B837" s="12"/>
      <c r="C837" s="13"/>
      <c r="D837" s="29"/>
      <c r="E837" s="14"/>
      <c r="F837" s="15"/>
      <c r="G837" s="15"/>
      <c r="H837" s="24"/>
      <c r="I837" s="12"/>
      <c r="J837" s="18"/>
    </row>
    <row r="838" ht="15.75" customHeight="1">
      <c r="A838" s="10"/>
      <c r="B838" s="12"/>
      <c r="C838" s="13"/>
      <c r="D838" s="29"/>
      <c r="E838" s="14"/>
      <c r="F838" s="15"/>
      <c r="G838" s="15"/>
      <c r="H838" s="24"/>
      <c r="I838" s="12"/>
      <c r="J838" s="18"/>
    </row>
    <row r="839" ht="15.75" customHeight="1">
      <c r="A839" s="10"/>
      <c r="B839" s="12"/>
      <c r="C839" s="13"/>
      <c r="D839" s="29"/>
      <c r="E839" s="14"/>
      <c r="F839" s="15"/>
      <c r="G839" s="15"/>
      <c r="H839" s="24"/>
      <c r="I839" s="12"/>
      <c r="J839" s="18"/>
    </row>
    <row r="840" ht="15.75" customHeight="1">
      <c r="A840" s="10"/>
      <c r="B840" s="12"/>
      <c r="C840" s="13"/>
      <c r="D840" s="29"/>
      <c r="E840" s="14"/>
      <c r="F840" s="15"/>
      <c r="G840" s="15"/>
      <c r="H840" s="24"/>
      <c r="I840" s="12"/>
      <c r="J840" s="18"/>
    </row>
    <row r="841" ht="15.75" customHeight="1">
      <c r="A841" s="10"/>
      <c r="B841" s="12"/>
      <c r="C841" s="13"/>
      <c r="D841" s="29"/>
      <c r="E841" s="14"/>
      <c r="F841" s="15"/>
      <c r="G841" s="15"/>
      <c r="H841" s="24"/>
      <c r="I841" s="12"/>
      <c r="J841" s="18"/>
    </row>
    <row r="842" ht="15.75" customHeight="1">
      <c r="A842" s="10"/>
      <c r="B842" s="12"/>
      <c r="C842" s="13"/>
      <c r="D842" s="29"/>
      <c r="E842" s="14"/>
      <c r="F842" s="15"/>
      <c r="G842" s="15"/>
      <c r="H842" s="24"/>
      <c r="I842" s="12"/>
      <c r="J842" s="18"/>
    </row>
    <row r="843" ht="15.75" customHeight="1">
      <c r="A843" s="10"/>
      <c r="B843" s="12"/>
      <c r="C843" s="13"/>
      <c r="D843" s="29"/>
      <c r="E843" s="14"/>
      <c r="F843" s="15"/>
      <c r="G843" s="15"/>
      <c r="H843" s="24"/>
      <c r="I843" s="12"/>
      <c r="J843" s="18"/>
    </row>
    <row r="844" ht="15.75" customHeight="1">
      <c r="A844" s="10"/>
      <c r="B844" s="12"/>
      <c r="C844" s="13"/>
      <c r="D844" s="29"/>
      <c r="E844" s="14"/>
      <c r="F844" s="15"/>
      <c r="G844" s="15"/>
      <c r="H844" s="24"/>
      <c r="I844" s="12"/>
      <c r="J844" s="18"/>
    </row>
    <row r="845" ht="15.75" customHeight="1">
      <c r="A845" s="10"/>
      <c r="B845" s="12"/>
      <c r="C845" s="13"/>
      <c r="D845" s="29"/>
      <c r="E845" s="14"/>
      <c r="F845" s="15"/>
      <c r="G845" s="15"/>
      <c r="H845" s="24"/>
      <c r="I845" s="12"/>
      <c r="J845" s="18"/>
    </row>
    <row r="846" ht="15.75" customHeight="1">
      <c r="A846" s="10"/>
      <c r="B846" s="12"/>
      <c r="C846" s="13"/>
      <c r="D846" s="29"/>
      <c r="E846" s="14"/>
      <c r="F846" s="15"/>
      <c r="G846" s="15"/>
      <c r="H846" s="24"/>
      <c r="I846" s="12"/>
      <c r="J846" s="18"/>
    </row>
    <row r="847" ht="15.75" customHeight="1">
      <c r="A847" s="10"/>
      <c r="B847" s="12"/>
      <c r="C847" s="13"/>
      <c r="D847" s="29"/>
      <c r="E847" s="14"/>
      <c r="F847" s="15"/>
      <c r="G847" s="15"/>
      <c r="H847" s="24"/>
      <c r="I847" s="12"/>
      <c r="J847" s="18"/>
    </row>
    <row r="848" ht="15.75" customHeight="1">
      <c r="A848" s="10"/>
      <c r="B848" s="12"/>
      <c r="C848" s="13"/>
      <c r="D848" s="29"/>
      <c r="E848" s="14"/>
      <c r="F848" s="15"/>
      <c r="G848" s="15"/>
      <c r="H848" s="24"/>
      <c r="I848" s="12"/>
      <c r="J848" s="18"/>
    </row>
    <row r="849" ht="15.75" customHeight="1">
      <c r="A849" s="10"/>
      <c r="B849" s="12"/>
      <c r="C849" s="13"/>
      <c r="D849" s="29"/>
      <c r="E849" s="14"/>
      <c r="F849" s="15"/>
      <c r="G849" s="15"/>
      <c r="H849" s="24"/>
      <c r="I849" s="12"/>
      <c r="J849" s="18"/>
    </row>
    <row r="850" ht="15.75" customHeight="1">
      <c r="A850" s="10"/>
      <c r="B850" s="12"/>
      <c r="C850" s="13"/>
      <c r="D850" s="29"/>
      <c r="E850" s="14"/>
      <c r="F850" s="15"/>
      <c r="G850" s="15"/>
      <c r="H850" s="24"/>
      <c r="I850" s="12"/>
      <c r="J850" s="18"/>
    </row>
    <row r="851" ht="15.75" customHeight="1">
      <c r="A851" s="10"/>
      <c r="B851" s="12"/>
      <c r="C851" s="13"/>
      <c r="D851" s="29"/>
      <c r="E851" s="14"/>
      <c r="F851" s="15"/>
      <c r="G851" s="15"/>
      <c r="H851" s="24"/>
      <c r="I851" s="12"/>
      <c r="J851" s="18"/>
    </row>
    <row r="852" ht="15.75" customHeight="1">
      <c r="A852" s="10"/>
      <c r="B852" s="12"/>
      <c r="C852" s="13"/>
      <c r="D852" s="29"/>
      <c r="E852" s="14"/>
      <c r="F852" s="15"/>
      <c r="G852" s="15"/>
      <c r="H852" s="24"/>
      <c r="I852" s="12"/>
      <c r="J852" s="18"/>
    </row>
    <row r="853" ht="15.75" customHeight="1">
      <c r="A853" s="10"/>
      <c r="B853" s="12"/>
      <c r="C853" s="13"/>
      <c r="D853" s="29"/>
      <c r="E853" s="14"/>
      <c r="F853" s="15"/>
      <c r="G853" s="15"/>
      <c r="H853" s="24"/>
      <c r="I853" s="12"/>
      <c r="J853" s="18"/>
    </row>
    <row r="854" ht="15.75" customHeight="1">
      <c r="A854" s="10"/>
      <c r="B854" s="12"/>
      <c r="C854" s="13"/>
      <c r="D854" s="29"/>
      <c r="E854" s="14"/>
      <c r="F854" s="15"/>
      <c r="G854" s="15"/>
      <c r="H854" s="24"/>
      <c r="I854" s="12"/>
      <c r="J854" s="18"/>
    </row>
    <row r="855" ht="15.75" customHeight="1">
      <c r="A855" s="10"/>
      <c r="B855" s="12"/>
      <c r="C855" s="13"/>
      <c r="D855" s="29"/>
      <c r="E855" s="14"/>
      <c r="F855" s="15"/>
      <c r="G855" s="15"/>
      <c r="H855" s="24"/>
      <c r="I855" s="12"/>
      <c r="J855" s="18"/>
    </row>
    <row r="856" ht="15.75" customHeight="1">
      <c r="A856" s="10"/>
      <c r="B856" s="12"/>
      <c r="C856" s="13"/>
      <c r="D856" s="29"/>
      <c r="E856" s="14"/>
      <c r="F856" s="15"/>
      <c r="G856" s="15"/>
      <c r="H856" s="24"/>
      <c r="I856" s="12"/>
      <c r="J856" s="18"/>
    </row>
    <row r="857" ht="15.75" customHeight="1">
      <c r="A857" s="10"/>
      <c r="B857" s="12"/>
      <c r="C857" s="13"/>
      <c r="D857" s="29"/>
      <c r="E857" s="14"/>
      <c r="F857" s="15"/>
      <c r="G857" s="15"/>
      <c r="H857" s="24"/>
      <c r="I857" s="12"/>
      <c r="J857" s="18"/>
    </row>
    <row r="858" ht="15.75" customHeight="1">
      <c r="A858" s="10"/>
      <c r="B858" s="12"/>
      <c r="C858" s="13"/>
      <c r="D858" s="29"/>
      <c r="E858" s="14"/>
      <c r="F858" s="15"/>
      <c r="G858" s="15"/>
      <c r="H858" s="24"/>
      <c r="I858" s="12"/>
      <c r="J858" s="18"/>
    </row>
    <row r="859" ht="15.75" customHeight="1">
      <c r="A859" s="10"/>
      <c r="B859" s="12"/>
      <c r="C859" s="13"/>
      <c r="D859" s="29"/>
      <c r="E859" s="14"/>
      <c r="F859" s="15"/>
      <c r="G859" s="15"/>
      <c r="H859" s="24"/>
      <c r="I859" s="12"/>
      <c r="J859" s="18"/>
    </row>
    <row r="860" ht="15.75" customHeight="1">
      <c r="A860" s="10"/>
      <c r="B860" s="12"/>
      <c r="C860" s="13"/>
      <c r="D860" s="29"/>
      <c r="E860" s="14"/>
      <c r="F860" s="15"/>
      <c r="G860" s="15"/>
      <c r="H860" s="24"/>
      <c r="I860" s="12"/>
      <c r="J860" s="18"/>
    </row>
    <row r="861" ht="15.75" customHeight="1">
      <c r="A861" s="10"/>
      <c r="B861" s="12"/>
      <c r="C861" s="13"/>
      <c r="D861" s="29"/>
      <c r="E861" s="14"/>
      <c r="F861" s="15"/>
      <c r="G861" s="15"/>
      <c r="H861" s="24"/>
      <c r="I861" s="12"/>
      <c r="J861" s="18"/>
    </row>
    <row r="862" ht="15.75" customHeight="1">
      <c r="A862" s="10"/>
      <c r="B862" s="12"/>
      <c r="C862" s="13"/>
      <c r="D862" s="29"/>
      <c r="E862" s="14"/>
      <c r="F862" s="15"/>
      <c r="G862" s="15"/>
      <c r="H862" s="24"/>
      <c r="I862" s="12"/>
      <c r="J862" s="18"/>
    </row>
    <row r="863" ht="15.75" customHeight="1">
      <c r="A863" s="10"/>
      <c r="B863" s="12"/>
      <c r="C863" s="13"/>
      <c r="D863" s="29"/>
      <c r="E863" s="14"/>
      <c r="F863" s="15"/>
      <c r="G863" s="15"/>
      <c r="H863" s="24"/>
      <c r="I863" s="12"/>
      <c r="J863" s="18"/>
    </row>
    <row r="864" ht="15.75" customHeight="1">
      <c r="A864" s="10"/>
      <c r="B864" s="12"/>
      <c r="C864" s="13"/>
      <c r="D864" s="29"/>
      <c r="E864" s="14"/>
      <c r="F864" s="15"/>
      <c r="G864" s="15"/>
      <c r="H864" s="24"/>
      <c r="I864" s="12"/>
      <c r="J864" s="18"/>
    </row>
    <row r="865" ht="15.75" customHeight="1">
      <c r="A865" s="10"/>
      <c r="B865" s="12"/>
      <c r="C865" s="13"/>
      <c r="D865" s="29"/>
      <c r="E865" s="14"/>
      <c r="F865" s="15"/>
      <c r="G865" s="15"/>
      <c r="H865" s="24"/>
      <c r="I865" s="12"/>
      <c r="J865" s="18"/>
    </row>
    <row r="866" ht="15.75" customHeight="1">
      <c r="A866" s="10"/>
      <c r="B866" s="12"/>
      <c r="C866" s="13"/>
      <c r="D866" s="29"/>
      <c r="E866" s="14"/>
      <c r="F866" s="15"/>
      <c r="G866" s="15"/>
      <c r="H866" s="24"/>
      <c r="I866" s="12"/>
      <c r="J866" s="18"/>
    </row>
    <row r="867" ht="15.75" customHeight="1">
      <c r="A867" s="10"/>
      <c r="B867" s="12"/>
      <c r="C867" s="13"/>
      <c r="D867" s="29"/>
      <c r="E867" s="14"/>
      <c r="F867" s="15"/>
      <c r="G867" s="15"/>
      <c r="H867" s="24"/>
      <c r="I867" s="12"/>
      <c r="J867" s="18"/>
    </row>
    <row r="868" ht="15.75" customHeight="1">
      <c r="A868" s="10"/>
      <c r="B868" s="12"/>
      <c r="C868" s="13"/>
      <c r="D868" s="29"/>
      <c r="E868" s="14"/>
      <c r="F868" s="15"/>
      <c r="G868" s="15"/>
      <c r="H868" s="24"/>
      <c r="I868" s="12"/>
      <c r="J868" s="18"/>
    </row>
    <row r="869" ht="15.75" customHeight="1">
      <c r="A869" s="10"/>
      <c r="B869" s="12"/>
      <c r="C869" s="13"/>
      <c r="D869" s="29"/>
      <c r="E869" s="14"/>
      <c r="F869" s="15"/>
      <c r="G869" s="15"/>
      <c r="H869" s="24"/>
      <c r="I869" s="12"/>
      <c r="J869" s="18"/>
    </row>
    <row r="870" ht="15.75" customHeight="1">
      <c r="A870" s="10"/>
      <c r="B870" s="12"/>
      <c r="C870" s="13"/>
      <c r="D870" s="29"/>
      <c r="E870" s="14"/>
      <c r="F870" s="15"/>
      <c r="G870" s="15"/>
      <c r="H870" s="24"/>
      <c r="I870" s="12"/>
      <c r="J870" s="18"/>
    </row>
    <row r="871" ht="15.75" customHeight="1">
      <c r="A871" s="10"/>
      <c r="B871" s="12"/>
      <c r="C871" s="13"/>
      <c r="D871" s="29"/>
      <c r="E871" s="14"/>
      <c r="F871" s="15"/>
      <c r="G871" s="15"/>
      <c r="H871" s="24"/>
      <c r="I871" s="12"/>
      <c r="J871" s="18"/>
    </row>
    <row r="872" ht="15.75" customHeight="1">
      <c r="A872" s="10"/>
      <c r="B872" s="12"/>
      <c r="C872" s="13"/>
      <c r="D872" s="29"/>
      <c r="E872" s="14"/>
      <c r="F872" s="15"/>
      <c r="G872" s="15"/>
      <c r="H872" s="24"/>
      <c r="I872" s="12"/>
      <c r="J872" s="18"/>
    </row>
    <row r="873" ht="15.75" customHeight="1">
      <c r="A873" s="10"/>
      <c r="B873" s="12"/>
      <c r="C873" s="13"/>
      <c r="D873" s="29"/>
      <c r="E873" s="14"/>
      <c r="F873" s="15"/>
      <c r="G873" s="15"/>
      <c r="H873" s="24"/>
      <c r="I873" s="12"/>
      <c r="J873" s="18"/>
    </row>
    <row r="874" ht="15.75" customHeight="1">
      <c r="A874" s="10"/>
      <c r="B874" s="12"/>
      <c r="C874" s="13"/>
      <c r="D874" s="29"/>
      <c r="E874" s="14"/>
      <c r="F874" s="15"/>
      <c r="G874" s="15"/>
      <c r="H874" s="24"/>
      <c r="I874" s="12"/>
      <c r="J874" s="18"/>
    </row>
    <row r="875" ht="15.75" customHeight="1">
      <c r="A875" s="10"/>
      <c r="B875" s="12"/>
      <c r="C875" s="13"/>
      <c r="D875" s="29"/>
      <c r="E875" s="14"/>
      <c r="F875" s="15"/>
      <c r="G875" s="15"/>
      <c r="H875" s="24"/>
      <c r="I875" s="12"/>
      <c r="J875" s="18"/>
    </row>
    <row r="876" ht="15.75" customHeight="1">
      <c r="A876" s="10"/>
      <c r="B876" s="12"/>
      <c r="C876" s="13"/>
      <c r="D876" s="29"/>
      <c r="E876" s="14"/>
      <c r="F876" s="15"/>
      <c r="G876" s="15"/>
      <c r="H876" s="24"/>
      <c r="I876" s="12"/>
      <c r="J876" s="18"/>
    </row>
    <row r="877" ht="15.75" customHeight="1">
      <c r="A877" s="10"/>
      <c r="B877" s="12"/>
      <c r="C877" s="13"/>
      <c r="D877" s="29"/>
      <c r="E877" s="14"/>
      <c r="F877" s="15"/>
      <c r="G877" s="15"/>
      <c r="H877" s="24"/>
      <c r="I877" s="12"/>
      <c r="J877" s="18"/>
    </row>
    <row r="878" ht="15.75" customHeight="1">
      <c r="A878" s="10"/>
      <c r="B878" s="12"/>
      <c r="C878" s="13"/>
      <c r="D878" s="29"/>
      <c r="E878" s="14"/>
      <c r="F878" s="15"/>
      <c r="G878" s="15"/>
      <c r="H878" s="24"/>
      <c r="I878" s="12"/>
      <c r="J878" s="18"/>
    </row>
    <row r="879" ht="15.75" customHeight="1">
      <c r="A879" s="10"/>
      <c r="B879" s="12"/>
      <c r="C879" s="13"/>
      <c r="D879" s="29"/>
      <c r="E879" s="14"/>
      <c r="F879" s="15"/>
      <c r="G879" s="15"/>
      <c r="H879" s="24"/>
      <c r="I879" s="12"/>
      <c r="J879" s="18"/>
    </row>
    <row r="880" ht="15.75" customHeight="1">
      <c r="A880" s="10"/>
      <c r="B880" s="12"/>
      <c r="C880" s="13"/>
      <c r="D880" s="29"/>
      <c r="E880" s="14"/>
      <c r="F880" s="15"/>
      <c r="G880" s="15"/>
      <c r="H880" s="24"/>
      <c r="I880" s="12"/>
      <c r="J880" s="18"/>
    </row>
    <row r="881" ht="15.75" customHeight="1">
      <c r="A881" s="10"/>
      <c r="B881" s="12"/>
      <c r="C881" s="13"/>
      <c r="D881" s="29"/>
      <c r="E881" s="14"/>
      <c r="F881" s="15"/>
      <c r="G881" s="15"/>
      <c r="H881" s="24"/>
      <c r="I881" s="12"/>
      <c r="J881" s="18"/>
    </row>
    <row r="882" ht="15.75" customHeight="1">
      <c r="A882" s="10"/>
      <c r="B882" s="12"/>
      <c r="C882" s="13"/>
      <c r="D882" s="29"/>
      <c r="E882" s="14"/>
      <c r="F882" s="15"/>
      <c r="G882" s="15"/>
      <c r="H882" s="24"/>
      <c r="I882" s="12"/>
      <c r="J882" s="18"/>
    </row>
    <row r="883" ht="15.75" customHeight="1">
      <c r="A883" s="10"/>
      <c r="B883" s="12"/>
      <c r="C883" s="13"/>
      <c r="D883" s="29"/>
      <c r="E883" s="14"/>
      <c r="F883" s="15"/>
      <c r="G883" s="15"/>
      <c r="H883" s="24"/>
      <c r="I883" s="12"/>
      <c r="J883" s="18"/>
    </row>
    <row r="884" ht="15.75" customHeight="1">
      <c r="A884" s="10"/>
      <c r="B884" s="12"/>
      <c r="C884" s="13"/>
      <c r="D884" s="29"/>
      <c r="E884" s="14"/>
      <c r="F884" s="15"/>
      <c r="G884" s="15"/>
      <c r="H884" s="24"/>
      <c r="I884" s="12"/>
      <c r="J884" s="18"/>
    </row>
    <row r="885" ht="15.75" customHeight="1">
      <c r="A885" s="10"/>
      <c r="B885" s="12"/>
      <c r="C885" s="13"/>
      <c r="D885" s="29"/>
      <c r="E885" s="14"/>
      <c r="F885" s="15"/>
      <c r="G885" s="15"/>
      <c r="H885" s="24"/>
      <c r="I885" s="12"/>
      <c r="J885" s="18"/>
    </row>
    <row r="886" ht="15.75" customHeight="1">
      <c r="A886" s="10"/>
      <c r="B886" s="12"/>
      <c r="C886" s="13"/>
      <c r="D886" s="29"/>
      <c r="E886" s="14"/>
      <c r="F886" s="15"/>
      <c r="G886" s="15"/>
      <c r="H886" s="24"/>
      <c r="I886" s="12"/>
      <c r="J886" s="18"/>
    </row>
    <row r="887" ht="15.75" customHeight="1">
      <c r="A887" s="10"/>
      <c r="B887" s="12"/>
      <c r="C887" s="13"/>
      <c r="D887" s="29"/>
      <c r="E887" s="14"/>
      <c r="F887" s="15"/>
      <c r="G887" s="15"/>
      <c r="H887" s="24"/>
      <c r="I887" s="12"/>
      <c r="J887" s="18"/>
    </row>
    <row r="888" ht="15.75" customHeight="1">
      <c r="A888" s="10"/>
      <c r="B888" s="12"/>
      <c r="C888" s="13"/>
      <c r="D888" s="29"/>
      <c r="E888" s="14"/>
      <c r="F888" s="15"/>
      <c r="G888" s="15"/>
      <c r="H888" s="24"/>
      <c r="I888" s="12"/>
      <c r="J888" s="18"/>
    </row>
    <row r="889" ht="15.75" customHeight="1">
      <c r="A889" s="10"/>
      <c r="B889" s="12"/>
      <c r="C889" s="13"/>
      <c r="D889" s="29"/>
      <c r="E889" s="14"/>
      <c r="F889" s="15"/>
      <c r="G889" s="15"/>
      <c r="H889" s="24"/>
      <c r="I889" s="12"/>
      <c r="J889" s="18"/>
    </row>
    <row r="890" ht="15.75" customHeight="1">
      <c r="A890" s="10"/>
      <c r="B890" s="12"/>
      <c r="C890" s="13"/>
      <c r="D890" s="29"/>
      <c r="E890" s="14"/>
      <c r="F890" s="15"/>
      <c r="G890" s="15"/>
      <c r="H890" s="24"/>
      <c r="I890" s="12"/>
      <c r="J890" s="18"/>
    </row>
    <row r="891" ht="15.75" customHeight="1">
      <c r="A891" s="10"/>
      <c r="B891" s="12"/>
      <c r="C891" s="13"/>
      <c r="D891" s="29"/>
      <c r="E891" s="14"/>
      <c r="F891" s="15"/>
      <c r="G891" s="15"/>
      <c r="H891" s="24"/>
      <c r="I891" s="12"/>
      <c r="J891" s="18"/>
    </row>
    <row r="892" ht="15.75" customHeight="1">
      <c r="A892" s="10"/>
      <c r="B892" s="12"/>
      <c r="C892" s="13"/>
      <c r="D892" s="29"/>
      <c r="E892" s="14"/>
      <c r="F892" s="15"/>
      <c r="G892" s="15"/>
      <c r="H892" s="24"/>
      <c r="I892" s="12"/>
      <c r="J892" s="18"/>
    </row>
    <row r="893" ht="15.75" customHeight="1">
      <c r="A893" s="10"/>
      <c r="B893" s="12"/>
      <c r="C893" s="13"/>
      <c r="D893" s="29"/>
      <c r="E893" s="14"/>
      <c r="F893" s="15"/>
      <c r="G893" s="15"/>
      <c r="H893" s="24"/>
      <c r="I893" s="12"/>
      <c r="J893" s="18"/>
    </row>
    <row r="894" ht="15.75" customHeight="1">
      <c r="A894" s="10"/>
      <c r="B894" s="12"/>
      <c r="C894" s="13"/>
      <c r="D894" s="29"/>
      <c r="E894" s="14"/>
      <c r="F894" s="15"/>
      <c r="G894" s="15"/>
      <c r="H894" s="24"/>
      <c r="I894" s="12"/>
      <c r="J894" s="18"/>
    </row>
    <row r="895" ht="15.75" customHeight="1">
      <c r="A895" s="10"/>
      <c r="B895" s="12"/>
      <c r="C895" s="13"/>
      <c r="D895" s="29"/>
      <c r="E895" s="14"/>
      <c r="F895" s="15"/>
      <c r="G895" s="15"/>
      <c r="H895" s="24"/>
      <c r="I895" s="12"/>
      <c r="J895" s="18"/>
    </row>
    <row r="896" ht="15.75" customHeight="1">
      <c r="A896" s="10"/>
      <c r="B896" s="12"/>
      <c r="C896" s="13"/>
      <c r="D896" s="29"/>
      <c r="E896" s="14"/>
      <c r="F896" s="15"/>
      <c r="G896" s="15"/>
      <c r="H896" s="24"/>
      <c r="I896" s="12"/>
      <c r="J896" s="18"/>
    </row>
    <row r="897" ht="15.75" customHeight="1">
      <c r="A897" s="10"/>
      <c r="B897" s="12"/>
      <c r="C897" s="13"/>
      <c r="D897" s="29"/>
      <c r="E897" s="14"/>
      <c r="F897" s="15"/>
      <c r="G897" s="15"/>
      <c r="H897" s="24"/>
      <c r="I897" s="12"/>
      <c r="J897" s="18"/>
    </row>
    <row r="898" ht="15.75" customHeight="1">
      <c r="A898" s="10"/>
      <c r="B898" s="12"/>
      <c r="C898" s="13"/>
      <c r="D898" s="29"/>
      <c r="E898" s="14"/>
      <c r="F898" s="15"/>
      <c r="G898" s="15"/>
      <c r="H898" s="24"/>
      <c r="I898" s="12"/>
      <c r="J898" s="18"/>
    </row>
    <row r="899" ht="15.75" customHeight="1">
      <c r="A899" s="10"/>
      <c r="B899" s="12"/>
      <c r="C899" s="13"/>
      <c r="D899" s="29"/>
      <c r="E899" s="14"/>
      <c r="F899" s="15"/>
      <c r="G899" s="15"/>
      <c r="H899" s="24"/>
      <c r="I899" s="12"/>
      <c r="J899" s="18"/>
    </row>
    <row r="900" ht="15.75" customHeight="1">
      <c r="A900" s="10"/>
      <c r="B900" s="12"/>
      <c r="C900" s="13"/>
      <c r="D900" s="29"/>
      <c r="E900" s="14"/>
      <c r="F900" s="15"/>
      <c r="G900" s="15"/>
      <c r="H900" s="24"/>
      <c r="I900" s="12"/>
      <c r="J900" s="18"/>
    </row>
    <row r="901" ht="15.75" customHeight="1">
      <c r="A901" s="10"/>
      <c r="B901" s="12"/>
      <c r="C901" s="13"/>
      <c r="D901" s="29"/>
      <c r="E901" s="14"/>
      <c r="F901" s="15"/>
      <c r="G901" s="15"/>
      <c r="H901" s="24"/>
      <c r="I901" s="12"/>
      <c r="J901" s="18"/>
    </row>
    <row r="902" ht="15.75" customHeight="1">
      <c r="A902" s="10"/>
      <c r="B902" s="12"/>
      <c r="C902" s="13"/>
      <c r="D902" s="29"/>
      <c r="E902" s="14"/>
      <c r="F902" s="15"/>
      <c r="G902" s="15"/>
      <c r="H902" s="24"/>
      <c r="I902" s="12"/>
      <c r="J902" s="18"/>
    </row>
    <row r="903" ht="15.75" customHeight="1">
      <c r="A903" s="10"/>
      <c r="B903" s="12"/>
      <c r="C903" s="13"/>
      <c r="D903" s="29"/>
      <c r="E903" s="14"/>
      <c r="F903" s="15"/>
      <c r="G903" s="15"/>
      <c r="H903" s="24"/>
      <c r="I903" s="12"/>
      <c r="J903" s="18"/>
    </row>
    <row r="904" ht="15.75" customHeight="1">
      <c r="A904" s="10"/>
      <c r="B904" s="12"/>
      <c r="C904" s="13"/>
      <c r="D904" s="29"/>
      <c r="E904" s="14"/>
      <c r="F904" s="15"/>
      <c r="G904" s="15"/>
      <c r="H904" s="24"/>
      <c r="I904" s="12"/>
      <c r="J904" s="18"/>
    </row>
    <row r="905" ht="15.75" customHeight="1">
      <c r="A905" s="10"/>
      <c r="B905" s="12"/>
      <c r="C905" s="13"/>
      <c r="D905" s="29"/>
      <c r="E905" s="14"/>
      <c r="F905" s="15"/>
      <c r="G905" s="15"/>
      <c r="H905" s="24"/>
      <c r="I905" s="12"/>
      <c r="J905" s="18"/>
    </row>
    <row r="906" ht="15.75" customHeight="1">
      <c r="A906" s="10"/>
      <c r="B906" s="12"/>
      <c r="C906" s="13"/>
      <c r="D906" s="29"/>
      <c r="E906" s="14"/>
      <c r="F906" s="15"/>
      <c r="G906" s="15"/>
      <c r="H906" s="24"/>
      <c r="I906" s="12"/>
      <c r="J906" s="18"/>
    </row>
    <row r="907" ht="15.75" customHeight="1">
      <c r="A907" s="10"/>
      <c r="B907" s="12"/>
      <c r="C907" s="13"/>
      <c r="D907" s="29"/>
      <c r="E907" s="14"/>
      <c r="F907" s="15"/>
      <c r="G907" s="15"/>
      <c r="H907" s="24"/>
      <c r="I907" s="12"/>
      <c r="J907" s="18"/>
    </row>
    <row r="908" ht="15.75" customHeight="1">
      <c r="A908" s="10"/>
      <c r="B908" s="12"/>
      <c r="C908" s="13"/>
      <c r="D908" s="29"/>
      <c r="E908" s="14"/>
      <c r="F908" s="15"/>
      <c r="G908" s="15"/>
      <c r="H908" s="24"/>
      <c r="I908" s="12"/>
      <c r="J908" s="18"/>
    </row>
    <row r="909" ht="15.75" customHeight="1">
      <c r="A909" s="10"/>
      <c r="B909" s="12"/>
      <c r="C909" s="13"/>
      <c r="D909" s="29"/>
      <c r="E909" s="14"/>
      <c r="F909" s="15"/>
      <c r="G909" s="15"/>
      <c r="H909" s="24"/>
      <c r="I909" s="12"/>
      <c r="J909" s="18"/>
    </row>
    <row r="910" ht="15.75" customHeight="1">
      <c r="A910" s="10"/>
      <c r="B910" s="12"/>
      <c r="C910" s="13"/>
      <c r="D910" s="29"/>
      <c r="E910" s="14"/>
      <c r="F910" s="15"/>
      <c r="G910" s="15"/>
      <c r="H910" s="24"/>
      <c r="I910" s="12"/>
      <c r="J910" s="18"/>
    </row>
    <row r="911" ht="15.75" customHeight="1">
      <c r="A911" s="10"/>
      <c r="B911" s="12"/>
      <c r="C911" s="13"/>
      <c r="D911" s="29"/>
      <c r="E911" s="14"/>
      <c r="F911" s="15"/>
      <c r="G911" s="15"/>
      <c r="H911" s="24"/>
      <c r="I911" s="12"/>
      <c r="J911" s="18"/>
    </row>
    <row r="912" ht="15.75" customHeight="1">
      <c r="A912" s="10"/>
      <c r="B912" s="12"/>
      <c r="C912" s="13"/>
      <c r="D912" s="29"/>
      <c r="E912" s="14"/>
      <c r="F912" s="15"/>
      <c r="G912" s="15"/>
      <c r="H912" s="24"/>
      <c r="I912" s="12"/>
      <c r="J912" s="18"/>
    </row>
    <row r="913" ht="15.75" customHeight="1">
      <c r="A913" s="10"/>
      <c r="B913" s="12"/>
      <c r="C913" s="13"/>
      <c r="D913" s="29"/>
      <c r="E913" s="14"/>
      <c r="F913" s="15"/>
      <c r="G913" s="15"/>
      <c r="H913" s="24"/>
      <c r="I913" s="12"/>
      <c r="J913" s="18"/>
    </row>
    <row r="914" ht="15.75" customHeight="1">
      <c r="A914" s="10"/>
      <c r="B914" s="12"/>
      <c r="C914" s="13"/>
      <c r="D914" s="29"/>
      <c r="E914" s="14"/>
      <c r="F914" s="15"/>
      <c r="G914" s="15"/>
      <c r="H914" s="24"/>
      <c r="I914" s="12"/>
      <c r="J914" s="18"/>
    </row>
    <row r="915" ht="15.75" customHeight="1">
      <c r="A915" s="10"/>
      <c r="B915" s="12"/>
      <c r="C915" s="13"/>
      <c r="D915" s="29"/>
      <c r="E915" s="14"/>
      <c r="F915" s="15"/>
      <c r="G915" s="15"/>
      <c r="H915" s="24"/>
      <c r="I915" s="12"/>
      <c r="J915" s="18"/>
    </row>
    <row r="916" ht="15.75" customHeight="1">
      <c r="A916" s="10"/>
      <c r="B916" s="12"/>
      <c r="C916" s="13"/>
      <c r="D916" s="29"/>
      <c r="E916" s="14"/>
      <c r="F916" s="15"/>
      <c r="G916" s="15"/>
      <c r="H916" s="24"/>
      <c r="I916" s="12"/>
      <c r="J916" s="18"/>
    </row>
    <row r="917" ht="15.75" customHeight="1">
      <c r="A917" s="10"/>
      <c r="B917" s="12"/>
      <c r="C917" s="13"/>
      <c r="D917" s="29"/>
      <c r="E917" s="14"/>
      <c r="F917" s="15"/>
      <c r="G917" s="15"/>
      <c r="H917" s="24"/>
      <c r="I917" s="12"/>
      <c r="J917" s="18"/>
    </row>
    <row r="918" ht="15.75" customHeight="1">
      <c r="A918" s="10"/>
      <c r="B918" s="12"/>
      <c r="C918" s="13"/>
      <c r="D918" s="29"/>
      <c r="E918" s="14"/>
      <c r="F918" s="15"/>
      <c r="G918" s="15"/>
      <c r="H918" s="24"/>
      <c r="I918" s="12"/>
      <c r="J918" s="18"/>
    </row>
    <row r="919" ht="15.75" customHeight="1">
      <c r="A919" s="10"/>
      <c r="B919" s="12"/>
      <c r="C919" s="13"/>
      <c r="D919" s="29"/>
      <c r="E919" s="14"/>
      <c r="F919" s="15"/>
      <c r="G919" s="15"/>
      <c r="H919" s="24"/>
      <c r="I919" s="12"/>
      <c r="J919" s="18"/>
    </row>
    <row r="920" ht="15.75" customHeight="1">
      <c r="A920" s="10"/>
      <c r="B920" s="12"/>
      <c r="C920" s="13"/>
      <c r="D920" s="29"/>
      <c r="E920" s="14"/>
      <c r="F920" s="15"/>
      <c r="G920" s="15"/>
      <c r="H920" s="24"/>
      <c r="I920" s="12"/>
      <c r="J920" s="18"/>
    </row>
    <row r="921" ht="15.75" customHeight="1">
      <c r="A921" s="10"/>
      <c r="B921" s="12"/>
      <c r="C921" s="13"/>
      <c r="D921" s="29"/>
      <c r="E921" s="14"/>
      <c r="F921" s="15"/>
      <c r="G921" s="15"/>
      <c r="H921" s="24"/>
      <c r="I921" s="12"/>
      <c r="J921" s="18"/>
    </row>
    <row r="922" ht="15.75" customHeight="1">
      <c r="A922" s="10"/>
      <c r="B922" s="12"/>
      <c r="C922" s="13"/>
      <c r="D922" s="29"/>
      <c r="E922" s="14"/>
      <c r="F922" s="15"/>
      <c r="G922" s="15"/>
      <c r="H922" s="24"/>
      <c r="I922" s="12"/>
      <c r="J922" s="18"/>
    </row>
    <row r="923" ht="15.75" customHeight="1">
      <c r="A923" s="10"/>
      <c r="B923" s="12"/>
      <c r="C923" s="13"/>
      <c r="D923" s="29"/>
      <c r="E923" s="14"/>
      <c r="F923" s="15"/>
      <c r="G923" s="15"/>
      <c r="H923" s="24"/>
      <c r="I923" s="12"/>
      <c r="J923" s="18"/>
    </row>
    <row r="924" ht="15.75" customHeight="1">
      <c r="A924" s="10"/>
      <c r="B924" s="12"/>
      <c r="C924" s="13"/>
      <c r="D924" s="29"/>
      <c r="E924" s="14"/>
      <c r="F924" s="15"/>
      <c r="G924" s="15"/>
      <c r="H924" s="24"/>
      <c r="I924" s="12"/>
      <c r="J924" s="18"/>
    </row>
    <row r="925" ht="15.75" customHeight="1">
      <c r="A925" s="10"/>
      <c r="B925" s="12"/>
      <c r="C925" s="13"/>
      <c r="D925" s="29"/>
      <c r="E925" s="14"/>
      <c r="F925" s="15"/>
      <c r="G925" s="15"/>
      <c r="H925" s="24"/>
      <c r="I925" s="12"/>
      <c r="J925" s="18"/>
    </row>
    <row r="926" ht="15.75" customHeight="1">
      <c r="A926" s="10"/>
      <c r="B926" s="12"/>
      <c r="C926" s="13"/>
      <c r="D926" s="29"/>
      <c r="E926" s="14"/>
      <c r="F926" s="15"/>
      <c r="G926" s="15"/>
      <c r="H926" s="24"/>
      <c r="I926" s="12"/>
      <c r="J926" s="18"/>
    </row>
    <row r="927" ht="15.75" customHeight="1">
      <c r="A927" s="10"/>
      <c r="B927" s="12"/>
      <c r="C927" s="13"/>
      <c r="D927" s="29"/>
      <c r="E927" s="14"/>
      <c r="F927" s="15"/>
      <c r="G927" s="15"/>
      <c r="H927" s="24"/>
      <c r="I927" s="12"/>
      <c r="J927" s="18"/>
    </row>
    <row r="928" ht="15.75" customHeight="1">
      <c r="A928" s="10"/>
      <c r="B928" s="12"/>
      <c r="C928" s="13"/>
      <c r="D928" s="29"/>
      <c r="E928" s="14"/>
      <c r="F928" s="15"/>
      <c r="G928" s="15"/>
      <c r="H928" s="24"/>
      <c r="I928" s="12"/>
      <c r="J928" s="18"/>
    </row>
    <row r="929" ht="15.75" customHeight="1">
      <c r="A929" s="10"/>
      <c r="B929" s="12"/>
      <c r="C929" s="13"/>
      <c r="D929" s="29"/>
      <c r="E929" s="14"/>
      <c r="F929" s="15"/>
      <c r="G929" s="15"/>
      <c r="H929" s="24"/>
      <c r="I929" s="12"/>
      <c r="J929" s="18"/>
    </row>
    <row r="930" ht="15.75" customHeight="1">
      <c r="A930" s="10"/>
      <c r="B930" s="12"/>
      <c r="C930" s="13"/>
      <c r="D930" s="29"/>
      <c r="E930" s="14"/>
      <c r="F930" s="15"/>
      <c r="G930" s="15"/>
      <c r="H930" s="24"/>
      <c r="I930" s="12"/>
      <c r="J930" s="18"/>
    </row>
    <row r="931" ht="15.75" customHeight="1">
      <c r="A931" s="10"/>
      <c r="B931" s="12"/>
      <c r="C931" s="13"/>
      <c r="D931" s="29"/>
      <c r="E931" s="14"/>
      <c r="F931" s="15"/>
      <c r="G931" s="15"/>
      <c r="H931" s="24"/>
      <c r="I931" s="12"/>
      <c r="J931" s="18"/>
    </row>
    <row r="932" ht="15.75" customHeight="1">
      <c r="A932" s="10"/>
      <c r="B932" s="12"/>
      <c r="C932" s="13"/>
      <c r="D932" s="29"/>
      <c r="E932" s="14"/>
      <c r="F932" s="15"/>
      <c r="G932" s="15"/>
      <c r="H932" s="24"/>
      <c r="I932" s="12"/>
      <c r="J932" s="18"/>
    </row>
    <row r="933" ht="15.75" customHeight="1">
      <c r="A933" s="10"/>
      <c r="B933" s="12"/>
      <c r="C933" s="13"/>
      <c r="D933" s="29"/>
      <c r="E933" s="14"/>
      <c r="F933" s="15"/>
      <c r="G933" s="15"/>
      <c r="H933" s="24"/>
      <c r="I933" s="12"/>
      <c r="J933" s="18"/>
    </row>
    <row r="934" ht="15.75" customHeight="1">
      <c r="A934" s="10"/>
      <c r="B934" s="12"/>
      <c r="C934" s="13"/>
      <c r="D934" s="29"/>
      <c r="E934" s="14"/>
      <c r="F934" s="15"/>
      <c r="G934" s="15"/>
      <c r="H934" s="24"/>
      <c r="I934" s="12"/>
      <c r="J934" s="18"/>
    </row>
    <row r="935" ht="15.75" customHeight="1">
      <c r="A935" s="10"/>
      <c r="B935" s="12"/>
      <c r="C935" s="13"/>
      <c r="D935" s="29"/>
      <c r="E935" s="14"/>
      <c r="F935" s="15"/>
      <c r="G935" s="15"/>
      <c r="H935" s="24"/>
      <c r="I935" s="12"/>
      <c r="J935" s="18"/>
    </row>
    <row r="936" ht="15.75" customHeight="1">
      <c r="A936" s="10"/>
      <c r="B936" s="12"/>
      <c r="C936" s="13"/>
      <c r="D936" s="29"/>
      <c r="E936" s="14"/>
      <c r="F936" s="15"/>
      <c r="G936" s="15"/>
      <c r="H936" s="24"/>
      <c r="I936" s="12"/>
      <c r="J936" s="18"/>
    </row>
    <row r="937" ht="15.75" customHeight="1">
      <c r="A937" s="10"/>
      <c r="B937" s="12"/>
      <c r="C937" s="13"/>
      <c r="D937" s="29"/>
      <c r="E937" s="14"/>
      <c r="F937" s="15"/>
      <c r="G937" s="15"/>
      <c r="H937" s="24"/>
      <c r="I937" s="12"/>
      <c r="J937" s="18"/>
    </row>
    <row r="938" ht="15.75" customHeight="1">
      <c r="A938" s="10"/>
      <c r="B938" s="12"/>
      <c r="C938" s="13"/>
      <c r="D938" s="29"/>
      <c r="E938" s="14"/>
      <c r="F938" s="15"/>
      <c r="G938" s="15"/>
      <c r="H938" s="24"/>
      <c r="I938" s="12"/>
      <c r="J938" s="18"/>
    </row>
    <row r="939" ht="15.75" customHeight="1">
      <c r="A939" s="10"/>
      <c r="B939" s="12"/>
      <c r="C939" s="13"/>
      <c r="D939" s="29"/>
      <c r="E939" s="14"/>
      <c r="F939" s="15"/>
      <c r="G939" s="15"/>
      <c r="H939" s="24"/>
      <c r="I939" s="12"/>
      <c r="J939" s="18"/>
    </row>
    <row r="940" ht="15.75" customHeight="1">
      <c r="A940" s="10"/>
      <c r="B940" s="12"/>
      <c r="C940" s="13"/>
      <c r="D940" s="29"/>
      <c r="E940" s="14"/>
      <c r="F940" s="15"/>
      <c r="G940" s="15"/>
      <c r="H940" s="24"/>
      <c r="I940" s="12"/>
      <c r="J940" s="18"/>
    </row>
    <row r="941" ht="15.75" customHeight="1">
      <c r="A941" s="10"/>
      <c r="B941" s="12"/>
      <c r="C941" s="13"/>
      <c r="D941" s="29"/>
      <c r="E941" s="14"/>
      <c r="F941" s="15"/>
      <c r="G941" s="15"/>
      <c r="H941" s="24"/>
      <c r="I941" s="12"/>
      <c r="J941" s="18"/>
    </row>
    <row r="942" ht="15.75" customHeight="1">
      <c r="A942" s="10"/>
      <c r="B942" s="12"/>
      <c r="C942" s="13"/>
      <c r="D942" s="29"/>
      <c r="E942" s="14"/>
      <c r="F942" s="15"/>
      <c r="G942" s="15"/>
      <c r="H942" s="24"/>
      <c r="I942" s="12"/>
      <c r="J942" s="18"/>
    </row>
    <row r="943" ht="15.75" customHeight="1">
      <c r="A943" s="10"/>
      <c r="B943" s="12"/>
      <c r="C943" s="13"/>
      <c r="D943" s="29"/>
      <c r="E943" s="14"/>
      <c r="F943" s="15"/>
      <c r="G943" s="15"/>
      <c r="H943" s="24"/>
      <c r="I943" s="12"/>
      <c r="J943" s="18"/>
    </row>
    <row r="944" ht="15.75" customHeight="1">
      <c r="A944" s="10"/>
      <c r="B944" s="12"/>
      <c r="C944" s="13"/>
      <c r="D944" s="29"/>
      <c r="E944" s="14"/>
      <c r="F944" s="15"/>
      <c r="G944" s="15"/>
      <c r="H944" s="24"/>
      <c r="I944" s="12"/>
      <c r="J944" s="18"/>
    </row>
    <row r="945" ht="15.75" customHeight="1">
      <c r="A945" s="10"/>
      <c r="B945" s="12"/>
      <c r="C945" s="13"/>
      <c r="D945" s="29"/>
      <c r="E945" s="14"/>
      <c r="F945" s="15"/>
      <c r="G945" s="15"/>
      <c r="H945" s="24"/>
      <c r="I945" s="12"/>
      <c r="J945" s="18"/>
    </row>
    <row r="946" ht="15.75" customHeight="1">
      <c r="A946" s="10"/>
      <c r="B946" s="12"/>
      <c r="C946" s="13"/>
      <c r="D946" s="29"/>
      <c r="E946" s="14"/>
      <c r="F946" s="15"/>
      <c r="G946" s="15"/>
      <c r="H946" s="24"/>
      <c r="I946" s="12"/>
      <c r="J946" s="18"/>
    </row>
    <row r="947" ht="15.75" customHeight="1">
      <c r="A947" s="10"/>
      <c r="B947" s="12"/>
      <c r="C947" s="13"/>
      <c r="D947" s="29"/>
      <c r="E947" s="14"/>
      <c r="F947" s="15"/>
      <c r="G947" s="15"/>
      <c r="H947" s="24"/>
      <c r="I947" s="12"/>
      <c r="J947" s="18"/>
    </row>
    <row r="948" ht="15.75" customHeight="1">
      <c r="A948" s="10"/>
      <c r="B948" s="12"/>
      <c r="C948" s="13"/>
      <c r="D948" s="29"/>
      <c r="E948" s="14"/>
      <c r="F948" s="15"/>
      <c r="G948" s="15"/>
      <c r="H948" s="24"/>
      <c r="I948" s="12"/>
      <c r="J948" s="18"/>
    </row>
    <row r="949" ht="15.75" customHeight="1">
      <c r="A949" s="10"/>
      <c r="B949" s="12"/>
      <c r="C949" s="13"/>
      <c r="D949" s="29"/>
      <c r="E949" s="14"/>
      <c r="F949" s="15"/>
      <c r="G949" s="15"/>
      <c r="H949" s="24"/>
      <c r="I949" s="12"/>
      <c r="J949" s="18"/>
    </row>
    <row r="950" ht="15.75" customHeight="1">
      <c r="A950" s="10"/>
      <c r="B950" s="12"/>
      <c r="C950" s="13"/>
      <c r="D950" s="29"/>
      <c r="E950" s="14"/>
      <c r="F950" s="15"/>
      <c r="G950" s="15"/>
      <c r="H950" s="24"/>
      <c r="I950" s="12"/>
      <c r="J950" s="18"/>
    </row>
    <row r="951" ht="15.75" customHeight="1">
      <c r="A951" s="10"/>
      <c r="B951" s="12"/>
      <c r="C951" s="13"/>
      <c r="D951" s="29"/>
      <c r="E951" s="14"/>
      <c r="F951" s="15"/>
      <c r="G951" s="15"/>
      <c r="H951" s="24"/>
      <c r="I951" s="12"/>
      <c r="J951" s="18"/>
    </row>
    <row r="952" ht="15.75" customHeight="1">
      <c r="A952" s="10"/>
      <c r="B952" s="12"/>
      <c r="C952" s="13"/>
      <c r="D952" s="29"/>
      <c r="E952" s="14"/>
      <c r="F952" s="15"/>
      <c r="G952" s="15"/>
      <c r="H952" s="24"/>
      <c r="I952" s="12"/>
      <c r="J952" s="18"/>
    </row>
    <row r="953" ht="15.75" customHeight="1">
      <c r="A953" s="10"/>
      <c r="B953" s="12"/>
      <c r="C953" s="13"/>
      <c r="D953" s="29"/>
      <c r="E953" s="14"/>
      <c r="F953" s="15"/>
      <c r="G953" s="15"/>
      <c r="H953" s="24"/>
      <c r="I953" s="12"/>
      <c r="J953" s="18"/>
    </row>
    <row r="954" ht="15.75" customHeight="1">
      <c r="A954" s="10"/>
      <c r="B954" s="12"/>
      <c r="C954" s="13"/>
      <c r="D954" s="29"/>
      <c r="E954" s="14"/>
      <c r="F954" s="15"/>
      <c r="G954" s="15"/>
      <c r="H954" s="24"/>
      <c r="I954" s="12"/>
      <c r="J954" s="18"/>
    </row>
    <row r="955" ht="15.75" customHeight="1">
      <c r="A955" s="10"/>
      <c r="B955" s="12"/>
      <c r="C955" s="13"/>
      <c r="D955" s="29"/>
      <c r="E955" s="14"/>
      <c r="F955" s="15"/>
      <c r="G955" s="15"/>
      <c r="H955" s="24"/>
      <c r="I955" s="12"/>
      <c r="J955" s="18"/>
    </row>
    <row r="956" ht="15.75" customHeight="1">
      <c r="A956" s="10"/>
      <c r="B956" s="12"/>
      <c r="C956" s="13"/>
      <c r="D956" s="29"/>
      <c r="E956" s="14"/>
      <c r="F956" s="15"/>
      <c r="G956" s="15"/>
      <c r="H956" s="24"/>
      <c r="I956" s="12"/>
      <c r="J956" s="18"/>
    </row>
    <row r="957" ht="15.75" customHeight="1">
      <c r="A957" s="10"/>
      <c r="B957" s="12"/>
      <c r="C957" s="13"/>
      <c r="D957" s="29"/>
      <c r="E957" s="14"/>
      <c r="F957" s="15"/>
      <c r="G957" s="15"/>
      <c r="H957" s="24"/>
      <c r="I957" s="12"/>
      <c r="J957" s="18"/>
    </row>
    <row r="958" ht="15.75" customHeight="1">
      <c r="A958" s="10"/>
      <c r="B958" s="12"/>
      <c r="C958" s="13"/>
      <c r="D958" s="29"/>
      <c r="E958" s="14"/>
      <c r="F958" s="15"/>
      <c r="G958" s="15"/>
      <c r="H958" s="24"/>
      <c r="I958" s="12"/>
      <c r="J958" s="18"/>
    </row>
    <row r="959" ht="15.75" customHeight="1">
      <c r="A959" s="10"/>
      <c r="B959" s="12"/>
      <c r="C959" s="13"/>
      <c r="D959" s="29"/>
      <c r="E959" s="14"/>
      <c r="F959" s="15"/>
      <c r="G959" s="15"/>
      <c r="H959" s="24"/>
      <c r="I959" s="12"/>
      <c r="J959" s="18"/>
    </row>
    <row r="960" ht="15.75" customHeight="1">
      <c r="A960" s="10"/>
      <c r="B960" s="12"/>
      <c r="C960" s="13"/>
      <c r="D960" s="29"/>
      <c r="E960" s="14"/>
      <c r="F960" s="15"/>
      <c r="G960" s="15"/>
      <c r="H960" s="24"/>
      <c r="I960" s="12"/>
      <c r="J960" s="18"/>
    </row>
    <row r="961" ht="15.75" customHeight="1">
      <c r="A961" s="10"/>
      <c r="B961" s="12"/>
      <c r="C961" s="13"/>
      <c r="D961" s="29"/>
      <c r="E961" s="14"/>
      <c r="F961" s="15"/>
      <c r="G961" s="15"/>
      <c r="H961" s="24"/>
      <c r="I961" s="12"/>
      <c r="J961" s="18"/>
    </row>
    <row r="962" ht="15.75" customHeight="1">
      <c r="A962" s="10"/>
      <c r="B962" s="12"/>
      <c r="C962" s="13"/>
      <c r="D962" s="29"/>
      <c r="E962" s="14"/>
      <c r="F962" s="15"/>
      <c r="G962" s="15"/>
      <c r="H962" s="24"/>
      <c r="I962" s="12"/>
      <c r="J962" s="18"/>
    </row>
    <row r="963" ht="15.75" customHeight="1">
      <c r="A963" s="10"/>
      <c r="B963" s="12"/>
      <c r="C963" s="13"/>
      <c r="D963" s="29"/>
      <c r="E963" s="14"/>
      <c r="F963" s="15"/>
      <c r="G963" s="15"/>
      <c r="H963" s="24"/>
      <c r="I963" s="12"/>
      <c r="J963" s="18"/>
    </row>
    <row r="964" ht="15.75" customHeight="1">
      <c r="A964" s="10"/>
      <c r="B964" s="12"/>
      <c r="C964" s="13"/>
      <c r="D964" s="29"/>
      <c r="E964" s="14"/>
      <c r="F964" s="15"/>
      <c r="G964" s="15"/>
      <c r="H964" s="24"/>
      <c r="I964" s="12"/>
      <c r="J964" s="18"/>
    </row>
    <row r="965" ht="15.75" customHeight="1">
      <c r="A965" s="10"/>
      <c r="B965" s="12"/>
      <c r="C965" s="13"/>
      <c r="D965" s="29"/>
      <c r="E965" s="14"/>
      <c r="F965" s="15"/>
      <c r="G965" s="15"/>
      <c r="H965" s="24"/>
      <c r="I965" s="12"/>
      <c r="J965" s="18"/>
    </row>
    <row r="966" ht="15.75" customHeight="1">
      <c r="A966" s="10"/>
      <c r="B966" s="12"/>
      <c r="C966" s="13"/>
      <c r="D966" s="29"/>
      <c r="E966" s="14"/>
      <c r="F966" s="15"/>
      <c r="G966" s="15"/>
      <c r="H966" s="24"/>
      <c r="I966" s="12"/>
      <c r="J966" s="18"/>
    </row>
    <row r="967" ht="15.75" customHeight="1">
      <c r="A967" s="10"/>
      <c r="B967" s="12"/>
      <c r="C967" s="13"/>
      <c r="D967" s="29"/>
      <c r="E967" s="14"/>
      <c r="F967" s="15"/>
      <c r="G967" s="15"/>
      <c r="H967" s="24"/>
      <c r="I967" s="12"/>
      <c r="J967" s="18"/>
    </row>
    <row r="968" ht="15.75" customHeight="1">
      <c r="A968" s="10"/>
      <c r="B968" s="12"/>
      <c r="C968" s="13"/>
      <c r="D968" s="29"/>
      <c r="E968" s="14"/>
      <c r="F968" s="15"/>
      <c r="G968" s="15"/>
      <c r="H968" s="24"/>
      <c r="I968" s="12"/>
      <c r="J968" s="18"/>
    </row>
    <row r="969" ht="15.75" customHeight="1">
      <c r="A969" s="10"/>
      <c r="B969" s="12"/>
      <c r="C969" s="13"/>
      <c r="D969" s="29"/>
      <c r="E969" s="14"/>
      <c r="F969" s="15"/>
      <c r="G969" s="15"/>
      <c r="H969" s="24"/>
      <c r="I969" s="12"/>
      <c r="J969" s="18"/>
    </row>
    <row r="970" ht="15.75" customHeight="1">
      <c r="A970" s="10"/>
      <c r="B970" s="12"/>
      <c r="C970" s="13"/>
      <c r="D970" s="29"/>
      <c r="E970" s="14"/>
      <c r="F970" s="15"/>
      <c r="G970" s="15"/>
      <c r="H970" s="24"/>
      <c r="I970" s="12"/>
      <c r="J970" s="18"/>
    </row>
    <row r="971" ht="15.75" customHeight="1">
      <c r="A971" s="10"/>
      <c r="B971" s="12"/>
      <c r="C971" s="13"/>
      <c r="D971" s="29"/>
      <c r="E971" s="14"/>
      <c r="F971" s="15"/>
      <c r="G971" s="15"/>
      <c r="H971" s="24"/>
      <c r="I971" s="12"/>
      <c r="J971" s="18"/>
    </row>
    <row r="972" ht="15.75" customHeight="1">
      <c r="A972" s="10"/>
      <c r="B972" s="12"/>
      <c r="C972" s="13"/>
      <c r="D972" s="29"/>
      <c r="E972" s="14"/>
      <c r="F972" s="15"/>
      <c r="G972" s="15"/>
      <c r="H972" s="24"/>
      <c r="I972" s="12"/>
      <c r="J972" s="18"/>
    </row>
    <row r="973" ht="15.75" customHeight="1">
      <c r="A973" s="10"/>
      <c r="B973" s="12"/>
      <c r="C973" s="13"/>
      <c r="D973" s="29"/>
      <c r="E973" s="14"/>
      <c r="F973" s="15"/>
      <c r="G973" s="15"/>
      <c r="H973" s="24"/>
      <c r="I973" s="12"/>
      <c r="J973" s="18"/>
    </row>
    <row r="974" ht="15.75" customHeight="1">
      <c r="A974" s="10"/>
      <c r="B974" s="12"/>
      <c r="C974" s="13"/>
      <c r="D974" s="29"/>
      <c r="E974" s="14"/>
      <c r="F974" s="15"/>
      <c r="G974" s="15"/>
      <c r="H974" s="24"/>
      <c r="I974" s="12"/>
      <c r="J974" s="18"/>
    </row>
    <row r="975" ht="15.75" customHeight="1">
      <c r="A975" s="10"/>
      <c r="B975" s="12"/>
      <c r="C975" s="13"/>
      <c r="D975" s="29"/>
      <c r="E975" s="14"/>
      <c r="F975" s="15"/>
      <c r="G975" s="15"/>
      <c r="H975" s="24"/>
      <c r="I975" s="12"/>
      <c r="J975" s="18"/>
    </row>
    <row r="976" ht="15.75" customHeight="1">
      <c r="A976" s="10"/>
      <c r="B976" s="12"/>
      <c r="C976" s="13"/>
      <c r="D976" s="29"/>
      <c r="E976" s="14"/>
      <c r="F976" s="15"/>
      <c r="G976" s="15"/>
      <c r="H976" s="24"/>
      <c r="I976" s="12"/>
      <c r="J976" s="18"/>
    </row>
    <row r="977" ht="15.75" customHeight="1">
      <c r="A977" s="10"/>
      <c r="B977" s="12"/>
      <c r="C977" s="13"/>
      <c r="D977" s="29"/>
      <c r="E977" s="14"/>
      <c r="F977" s="15"/>
      <c r="G977" s="15"/>
      <c r="H977" s="24"/>
      <c r="I977" s="12"/>
      <c r="J977" s="18"/>
    </row>
    <row r="978" ht="15.75" customHeight="1">
      <c r="A978" s="10"/>
      <c r="B978" s="12"/>
      <c r="C978" s="13"/>
      <c r="D978" s="29"/>
      <c r="E978" s="14"/>
      <c r="F978" s="15"/>
      <c r="G978" s="15"/>
      <c r="H978" s="24"/>
      <c r="I978" s="12"/>
      <c r="J978" s="18"/>
    </row>
    <row r="979" ht="15.75" customHeight="1">
      <c r="A979" s="10"/>
      <c r="B979" s="12"/>
      <c r="C979" s="13"/>
      <c r="D979" s="29"/>
      <c r="E979" s="14"/>
      <c r="F979" s="15"/>
      <c r="G979" s="15"/>
      <c r="H979" s="24"/>
      <c r="I979" s="12"/>
      <c r="J979" s="18"/>
    </row>
    <row r="980" ht="15.75" customHeight="1">
      <c r="A980" s="10"/>
      <c r="B980" s="12"/>
      <c r="C980" s="13"/>
      <c r="D980" s="29"/>
      <c r="E980" s="14"/>
      <c r="F980" s="15"/>
      <c r="G980" s="15"/>
      <c r="H980" s="24"/>
      <c r="I980" s="12"/>
      <c r="J980" s="18"/>
    </row>
    <row r="981" ht="15.75" customHeight="1">
      <c r="A981" s="10"/>
      <c r="B981" s="12"/>
      <c r="C981" s="13"/>
      <c r="D981" s="29"/>
      <c r="E981" s="14"/>
      <c r="F981" s="15"/>
      <c r="G981" s="15"/>
      <c r="H981" s="24"/>
      <c r="I981" s="12"/>
      <c r="J981" s="18"/>
    </row>
    <row r="982" ht="15.75" customHeight="1">
      <c r="A982" s="10"/>
      <c r="B982" s="12"/>
      <c r="C982" s="13"/>
      <c r="D982" s="29"/>
      <c r="E982" s="14"/>
      <c r="F982" s="15"/>
      <c r="G982" s="15"/>
      <c r="H982" s="24"/>
      <c r="I982" s="12"/>
      <c r="J982" s="18"/>
    </row>
    <row r="983" ht="15.75" customHeight="1">
      <c r="A983" s="10"/>
      <c r="B983" s="12"/>
      <c r="C983" s="13"/>
      <c r="D983" s="29"/>
      <c r="E983" s="14"/>
      <c r="F983" s="15"/>
      <c r="G983" s="15"/>
      <c r="H983" s="24"/>
      <c r="I983" s="12"/>
      <c r="J983" s="18"/>
    </row>
    <row r="984" ht="15.75" customHeight="1">
      <c r="A984" s="10"/>
      <c r="B984" s="12"/>
      <c r="C984" s="13"/>
      <c r="D984" s="29"/>
      <c r="E984" s="14"/>
      <c r="F984" s="15"/>
      <c r="G984" s="15"/>
      <c r="H984" s="24"/>
      <c r="I984" s="12"/>
      <c r="J984" s="18"/>
    </row>
    <row r="985" ht="15.75" customHeight="1">
      <c r="A985" s="10"/>
      <c r="B985" s="12"/>
      <c r="C985" s="13"/>
      <c r="D985" s="29"/>
      <c r="E985" s="14"/>
      <c r="F985" s="15"/>
      <c r="G985" s="15"/>
      <c r="H985" s="24"/>
      <c r="I985" s="12"/>
      <c r="J985" s="18"/>
    </row>
    <row r="986" ht="15.75" customHeight="1">
      <c r="A986" s="10"/>
      <c r="B986" s="12"/>
      <c r="C986" s="13"/>
      <c r="D986" s="29"/>
      <c r="E986" s="14"/>
      <c r="F986" s="15"/>
      <c r="G986" s="15"/>
      <c r="H986" s="24"/>
      <c r="I986" s="12"/>
      <c r="J986" s="18"/>
    </row>
    <row r="987" ht="15.75" customHeight="1">
      <c r="A987" s="10"/>
      <c r="B987" s="12"/>
      <c r="C987" s="13"/>
      <c r="D987" s="29"/>
      <c r="E987" s="14"/>
      <c r="F987" s="15"/>
      <c r="G987" s="15"/>
      <c r="H987" s="24"/>
      <c r="I987" s="12"/>
      <c r="J987" s="18"/>
    </row>
    <row r="988" ht="15.75" customHeight="1">
      <c r="A988" s="10"/>
      <c r="B988" s="12"/>
      <c r="C988" s="13"/>
      <c r="D988" s="29"/>
      <c r="E988" s="14"/>
      <c r="F988" s="15"/>
      <c r="G988" s="15"/>
      <c r="H988" s="24"/>
      <c r="I988" s="12"/>
      <c r="J988" s="18"/>
    </row>
    <row r="989" ht="15.75" customHeight="1">
      <c r="A989" s="10"/>
      <c r="B989" s="12"/>
      <c r="C989" s="13"/>
      <c r="D989" s="29"/>
      <c r="E989" s="14"/>
      <c r="F989" s="15"/>
      <c r="G989" s="15"/>
      <c r="H989" s="24"/>
      <c r="I989" s="12"/>
      <c r="J989" s="18"/>
    </row>
    <row r="990" ht="15.75" customHeight="1">
      <c r="A990" s="10"/>
      <c r="B990" s="12"/>
      <c r="C990" s="13"/>
      <c r="D990" s="29"/>
      <c r="E990" s="14"/>
      <c r="F990" s="15"/>
      <c r="G990" s="15"/>
      <c r="H990" s="24"/>
      <c r="I990" s="12"/>
      <c r="J990" s="18"/>
    </row>
    <row r="991" ht="15.75" customHeight="1">
      <c r="A991" s="10"/>
      <c r="B991" s="12"/>
      <c r="C991" s="13"/>
      <c r="D991" s="29"/>
      <c r="E991" s="14"/>
      <c r="F991" s="15"/>
      <c r="G991" s="15"/>
      <c r="H991" s="24"/>
      <c r="I991" s="12"/>
      <c r="J991" s="18"/>
    </row>
    <row r="992" ht="15.75" customHeight="1">
      <c r="A992" s="10"/>
      <c r="B992" s="12"/>
      <c r="C992" s="13"/>
      <c r="D992" s="29"/>
      <c r="E992" s="14"/>
      <c r="F992" s="15"/>
      <c r="G992" s="15"/>
      <c r="H992" s="24"/>
      <c r="I992" s="12"/>
      <c r="J992" s="18"/>
    </row>
    <row r="993" ht="15.75" customHeight="1">
      <c r="A993" s="10"/>
      <c r="B993" s="12"/>
      <c r="C993" s="13"/>
      <c r="D993" s="29"/>
      <c r="E993" s="14"/>
      <c r="F993" s="15"/>
      <c r="G993" s="15"/>
      <c r="H993" s="24"/>
      <c r="I993" s="12"/>
      <c r="J993" s="18"/>
    </row>
    <row r="994" ht="15.75" customHeight="1">
      <c r="A994" s="10"/>
      <c r="B994" s="12"/>
      <c r="C994" s="13"/>
      <c r="D994" s="29"/>
      <c r="E994" s="14"/>
      <c r="F994" s="15"/>
      <c r="G994" s="15"/>
      <c r="H994" s="24"/>
      <c r="I994" s="12"/>
      <c r="J994" s="18"/>
    </row>
    <row r="995" ht="15.75" customHeight="1">
      <c r="A995" s="10"/>
      <c r="B995" s="12"/>
      <c r="C995" s="13"/>
      <c r="D995" s="29"/>
      <c r="E995" s="14"/>
      <c r="F995" s="15"/>
      <c r="G995" s="15"/>
      <c r="H995" s="24"/>
      <c r="I995" s="12"/>
      <c r="J995" s="18"/>
    </row>
    <row r="996" ht="15.75" customHeight="1">
      <c r="A996" s="10"/>
      <c r="B996" s="12"/>
      <c r="C996" s="13"/>
      <c r="D996" s="29"/>
      <c r="E996" s="14"/>
      <c r="F996" s="15"/>
      <c r="G996" s="15"/>
      <c r="H996" s="24"/>
      <c r="I996" s="12"/>
      <c r="J996" s="18"/>
    </row>
    <row r="997" ht="15.75" customHeight="1">
      <c r="A997" s="10"/>
      <c r="B997" s="12"/>
      <c r="C997" s="13"/>
      <c r="D997" s="29"/>
      <c r="E997" s="14"/>
      <c r="F997" s="15"/>
      <c r="G997" s="15"/>
      <c r="H997" s="24"/>
      <c r="I997" s="12"/>
      <c r="J997" s="18"/>
    </row>
    <row r="998">
      <c r="A998" s="10"/>
      <c r="B998" s="12"/>
      <c r="D998" s="29"/>
      <c r="F998" s="32"/>
      <c r="G998" s="32"/>
      <c r="J998" s="33"/>
    </row>
    <row r="999">
      <c r="A999" s="10"/>
      <c r="F999" s="32"/>
      <c r="G999" s="32"/>
      <c r="J999" s="33"/>
    </row>
    <row r="1000">
      <c r="F1000" s="32"/>
      <c r="G1000" s="32"/>
      <c r="J1000" s="33"/>
    </row>
    <row r="1001">
      <c r="F1001" s="32"/>
      <c r="G1001" s="32"/>
      <c r="J1001" s="33"/>
    </row>
    <row r="1002">
      <c r="F1002" s="32"/>
      <c r="G1002" s="32"/>
      <c r="J1002" s="33"/>
    </row>
    <row r="1003">
      <c r="F1003" s="32"/>
      <c r="G1003" s="32"/>
      <c r="J1003" s="33"/>
    </row>
    <row r="1004">
      <c r="F1004" s="32"/>
      <c r="G1004" s="32"/>
      <c r="J1004" s="33"/>
    </row>
    <row r="1005">
      <c r="F1005" s="32"/>
      <c r="G1005" s="32"/>
      <c r="J1005" s="33"/>
    </row>
    <row r="1006">
      <c r="F1006" s="32"/>
      <c r="G1006" s="32"/>
      <c r="J1006" s="33"/>
    </row>
    <row r="1007">
      <c r="F1007" s="32"/>
      <c r="G1007" s="32"/>
      <c r="J1007" s="33"/>
    </row>
    <row r="1008">
      <c r="F1008" s="32"/>
      <c r="G1008" s="32"/>
      <c r="J1008" s="33"/>
    </row>
    <row r="1009">
      <c r="F1009" s="32"/>
      <c r="G1009" s="32"/>
      <c r="J1009" s="33"/>
    </row>
    <row r="1010">
      <c r="F1010" s="32"/>
      <c r="G1010" s="32"/>
      <c r="J1010" s="33"/>
    </row>
    <row r="1011">
      <c r="F1011" s="32"/>
      <c r="G1011" s="32"/>
      <c r="J1011" s="33"/>
    </row>
    <row r="1012">
      <c r="F1012" s="32"/>
      <c r="G1012" s="32"/>
      <c r="J1012" s="33"/>
    </row>
    <row r="1013">
      <c r="F1013" s="32"/>
      <c r="G1013" s="32"/>
      <c r="J1013" s="33"/>
    </row>
    <row r="1014">
      <c r="F1014" s="32"/>
      <c r="G1014" s="32"/>
      <c r="J1014" s="33"/>
    </row>
    <row r="1015">
      <c r="F1015" s="32"/>
      <c r="G1015" s="32"/>
      <c r="J1015" s="33"/>
    </row>
    <row r="1016">
      <c r="F1016" s="32"/>
      <c r="G1016" s="32"/>
      <c r="J1016" s="33"/>
    </row>
    <row r="1017">
      <c r="F1017" s="32"/>
      <c r="G1017" s="32"/>
      <c r="J1017" s="33"/>
    </row>
    <row r="1018">
      <c r="F1018" s="32"/>
      <c r="G1018" s="32"/>
      <c r="J1018" s="33"/>
    </row>
    <row r="1019">
      <c r="F1019" s="32"/>
      <c r="G1019" s="32"/>
      <c r="J1019" s="33"/>
    </row>
    <row r="1020">
      <c r="F1020" s="32"/>
      <c r="G1020" s="32"/>
      <c r="J1020" s="33"/>
    </row>
    <row r="1021">
      <c r="F1021" s="32"/>
      <c r="G1021" s="32"/>
      <c r="J1021" s="33"/>
    </row>
    <row r="1022">
      <c r="F1022" s="32"/>
      <c r="G1022" s="32"/>
      <c r="J1022" s="33"/>
    </row>
    <row r="1023">
      <c r="F1023" s="32"/>
      <c r="G1023" s="32"/>
      <c r="J1023" s="33"/>
    </row>
    <row r="1024">
      <c r="F1024" s="32"/>
      <c r="G1024" s="32"/>
      <c r="J1024" s="33"/>
    </row>
    <row r="1025">
      <c r="F1025" s="32"/>
      <c r="G1025" s="32"/>
      <c r="J1025" s="33"/>
    </row>
    <row r="1026">
      <c r="F1026" s="32"/>
      <c r="G1026" s="32"/>
      <c r="J1026" s="33"/>
    </row>
    <row r="1027">
      <c r="F1027" s="32"/>
      <c r="G1027" s="32"/>
      <c r="J1027" s="33"/>
    </row>
    <row r="1028">
      <c r="F1028" s="32"/>
      <c r="G1028" s="32"/>
      <c r="J1028" s="33"/>
    </row>
    <row r="1029">
      <c r="F1029" s="32"/>
      <c r="G1029" s="32"/>
      <c r="J1029" s="33"/>
    </row>
    <row r="1030">
      <c r="F1030" s="32"/>
      <c r="G1030" s="32"/>
      <c r="J1030" s="33"/>
    </row>
    <row r="1031">
      <c r="F1031" s="32"/>
      <c r="G1031" s="32"/>
      <c r="J1031" s="33"/>
    </row>
    <row r="1032">
      <c r="F1032" s="32"/>
      <c r="G1032" s="32"/>
      <c r="J1032" s="33"/>
    </row>
    <row r="1033">
      <c r="F1033" s="32"/>
      <c r="G1033" s="32"/>
      <c r="J1033" s="33"/>
    </row>
  </sheetData>
  <conditionalFormatting sqref="J2:J44">
    <cfRule type="cellIs" dxfId="0" priority="1" operator="equal">
      <formula>"Retrasado"</formula>
    </cfRule>
  </conditionalFormatting>
  <conditionalFormatting sqref="J2:J44">
    <cfRule type="cellIs" dxfId="1" priority="2" operator="equal">
      <formula>"Proceso"</formula>
    </cfRule>
  </conditionalFormatting>
  <conditionalFormatting sqref="J2:J44">
    <cfRule type="cellIs" dxfId="2" priority="3" operator="equal">
      <formula>"Terminado"</formula>
    </cfRule>
  </conditionalFormatting>
  <conditionalFormatting sqref="J3:J6">
    <cfRule type="cellIs" dxfId="0" priority="4" operator="equal">
      <formula>"Retrasado"</formula>
    </cfRule>
  </conditionalFormatting>
  <conditionalFormatting sqref="J3:J6">
    <cfRule type="cellIs" dxfId="1" priority="5" operator="equal">
      <formula>"Proceso"</formula>
    </cfRule>
  </conditionalFormatting>
  <conditionalFormatting sqref="J3:J6">
    <cfRule type="cellIs" dxfId="2" priority="6" operator="equal">
      <formula>"Terminado"</formula>
    </cfRule>
  </conditionalFormatting>
  <conditionalFormatting sqref="J6:J44">
    <cfRule type="cellIs" dxfId="0" priority="7" operator="equal">
      <formula>"Retrasado"</formula>
    </cfRule>
  </conditionalFormatting>
  <conditionalFormatting sqref="J6:J44">
    <cfRule type="cellIs" dxfId="1" priority="8" operator="equal">
      <formula>"Proceso"</formula>
    </cfRule>
  </conditionalFormatting>
  <conditionalFormatting sqref="J6:J44">
    <cfRule type="cellIs" dxfId="2" priority="9" operator="equal">
      <formula>"Terminado"</formula>
    </cfRule>
  </conditionalFormatting>
  <conditionalFormatting sqref="B3">
    <cfRule type="colorScale" priority="10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C2:C32">
      <formula1>"Análisis,Diseño,Programación,Pruebas,Liberación,Inicio,Planificación,Ejecución,Monitoreo y Control,Cierre"</formula1>
    </dataValidation>
    <dataValidation type="custom" allowBlank="1" showInputMessage="1" showErrorMessage="1" prompt="Fecha Final Plan - Debe ser un día de Lunes a Viernes" sqref="G2:G15 G30:G105">
      <formula1>AND(WEEKDAY(G2,11)&lt;&gt;6,WEEKDAY(G2,11)&lt;&gt;7,F2&lt;=G2)</formula1>
    </dataValidation>
    <dataValidation type="list" allowBlank="1" showErrorMessage="1" sqref="C1 C47:C997">
      <formula1>#REF!</formula1>
    </dataValidation>
    <dataValidation type="custom" allowBlank="1" showInputMessage="1" showErrorMessage="1" prompt="Fecha Inicio Plan - Debe ser un día de Lunes a Viernes" sqref="F2:F12 F14:F15 F16:G29 F30:F44">
      <formula1>AND(WEEKDAY(F2,11)&lt;&gt;6,WEEKDAY(F2,11)&lt;&gt;7)</formula1>
    </dataValidation>
    <dataValidation type="custom" allowBlank="1" showInputMessage="1" showErrorMessage="1" prompt="% AVANCE REAL - El Porcentaje Real debe ser menor o igual al Porcentaje Planeado" sqref="I2:I46">
      <formula1>(I2&lt;=H2)</formula1>
    </dataValidation>
    <dataValidation type="custom" allowBlank="1" showInputMessage="1" showErrorMessage="1" prompt="Fecha Inicio Plan - Debe ser un día de Lunes a Viernes" sqref="F13">
      <formula1>AND(WEEKDAY(F12,11)&lt;&gt;6,WEEKDAY(F12,11)&lt;&gt;7)</formula1>
    </dataValidation>
    <dataValidation type="list" allowBlank="1" showErrorMessage="1" sqref="C33:C46">
      <formula1>"Análisis,Diseño,Programación,Pruebas,Liberación"</formula1>
    </dataValidation>
  </dataValidations>
  <printOptions/>
  <pageMargins bottom="0.75" footer="0.0" header="0.0" left="0.7" right="0.7" top="0.75"/>
  <pageSetup orientation="landscape" paperHeight="9.84251968503937in" paperWidth="29.527559055118108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9.0"/>
    <col customWidth="1" min="3" max="3" width="19.43"/>
    <col customWidth="1" min="4" max="4" width="16.43"/>
    <col customWidth="1" min="5" max="5" width="33.14"/>
    <col customWidth="1" min="6" max="6" width="22.43"/>
    <col customWidth="1" min="7" max="7" width="17.43"/>
    <col customWidth="1" min="8" max="26" width="10.71"/>
  </cols>
  <sheetData>
    <row r="1">
      <c r="A1" s="8" t="s">
        <v>72</v>
      </c>
      <c r="B1" s="34" t="s">
        <v>5</v>
      </c>
      <c r="C1" s="35" t="s">
        <v>6</v>
      </c>
      <c r="D1" s="35" t="s">
        <v>73</v>
      </c>
      <c r="E1" s="36" t="s">
        <v>74</v>
      </c>
      <c r="F1" s="35" t="s">
        <v>75</v>
      </c>
      <c r="G1" s="35" t="s">
        <v>76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>
        <v>45876.0</v>
      </c>
      <c r="B2" s="39">
        <f>MIN(Principal!F:F)</f>
        <v>45792</v>
      </c>
      <c r="C2" s="40">
        <f>MAX(Principal!G:G)</f>
        <v>45876</v>
      </c>
      <c r="D2" s="41">
        <f>_xlfn.NETWORKDAYS.INTL(MIN(Principal!F:F),MAX(Principal!G:G))</f>
        <v>61</v>
      </c>
      <c r="E2" s="42">
        <f>(SUM(Principal!I:I)/100%)/SUM(Principal!H:H)</f>
        <v>1</v>
      </c>
      <c r="F2" s="43">
        <f>_xlfn.NETWORKDAYS.INTL(MIN(Principal!F:F),A2)</f>
        <v>61</v>
      </c>
      <c r="G2" s="44">
        <f>_xlfn.NETWORKDAYS.INTL(A2,MAX(Principal!G:G))</f>
        <v>1</v>
      </c>
    </row>
    <row r="3">
      <c r="A3" s="45"/>
      <c r="B3" s="32"/>
      <c r="C3" s="32"/>
      <c r="D3" s="12"/>
    </row>
    <row r="4">
      <c r="A4" s="46"/>
      <c r="D4" s="12"/>
    </row>
    <row r="5">
      <c r="A5" s="46"/>
      <c r="D5" s="12"/>
    </row>
    <row r="6">
      <c r="A6" s="46"/>
      <c r="D6" s="12"/>
    </row>
    <row r="7">
      <c r="A7" s="46"/>
      <c r="D7" s="12"/>
    </row>
    <row r="8">
      <c r="A8" s="46"/>
      <c r="D8" s="12"/>
    </row>
    <row r="9">
      <c r="A9" s="46"/>
      <c r="D9" s="12"/>
    </row>
    <row r="10">
      <c r="A10" s="46"/>
      <c r="D10" s="12"/>
    </row>
    <row r="11">
      <c r="A11" s="46"/>
      <c r="D11" s="12"/>
    </row>
    <row r="12">
      <c r="A12" s="46"/>
      <c r="D12" s="12"/>
    </row>
    <row r="13">
      <c r="A13" s="46"/>
      <c r="D13" s="12"/>
    </row>
    <row r="14">
      <c r="A14" s="46"/>
      <c r="D14" s="12"/>
    </row>
    <row r="15">
      <c r="A15" s="46"/>
      <c r="D15" s="12"/>
    </row>
    <row r="16">
      <c r="A16" s="46"/>
      <c r="D16" s="12"/>
    </row>
    <row r="17">
      <c r="A17" s="46"/>
      <c r="D17" s="12"/>
    </row>
    <row r="18">
      <c r="A18" s="46"/>
      <c r="D18" s="12"/>
    </row>
    <row r="19">
      <c r="A19" s="46"/>
      <c r="D19" s="12"/>
    </row>
    <row r="20">
      <c r="A20" s="46"/>
      <c r="D20" s="12"/>
    </row>
    <row r="21" ht="15.75" customHeight="1">
      <c r="A21" s="46"/>
      <c r="D21" s="12"/>
    </row>
    <row r="22" ht="15.75" customHeight="1">
      <c r="A22" s="46"/>
      <c r="D22" s="12"/>
    </row>
    <row r="23" ht="15.75" customHeight="1">
      <c r="A23" s="46"/>
      <c r="D23" s="12"/>
    </row>
    <row r="24" ht="15.75" customHeight="1">
      <c r="A24" s="46"/>
      <c r="D24" s="12"/>
    </row>
    <row r="25" ht="15.75" customHeight="1">
      <c r="A25" s="46"/>
      <c r="D25" s="12"/>
    </row>
    <row r="26" ht="15.75" customHeight="1">
      <c r="A26" s="46"/>
      <c r="D26" s="12"/>
    </row>
    <row r="27" ht="15.75" customHeight="1">
      <c r="A27" s="46"/>
      <c r="D27" s="12"/>
    </row>
    <row r="28" ht="15.75" customHeight="1">
      <c r="A28" s="46"/>
      <c r="D28" s="12"/>
    </row>
    <row r="29" ht="15.75" customHeight="1">
      <c r="A29" s="46"/>
      <c r="D29" s="12"/>
    </row>
    <row r="30" ht="15.75" customHeight="1">
      <c r="A30" s="46"/>
      <c r="D30" s="12"/>
    </row>
    <row r="31" ht="15.75" customHeight="1">
      <c r="A31" s="46"/>
      <c r="D31" s="12"/>
    </row>
    <row r="32" ht="15.75" customHeight="1">
      <c r="A32" s="46"/>
      <c r="D32" s="12"/>
    </row>
    <row r="33" ht="15.75" customHeight="1">
      <c r="A33" s="46"/>
      <c r="D33" s="12"/>
    </row>
    <row r="34" ht="15.75" customHeight="1">
      <c r="A34" s="46"/>
      <c r="D34" s="12"/>
    </row>
    <row r="35" ht="15.75" customHeight="1">
      <c r="A35" s="46"/>
      <c r="D35" s="12"/>
    </row>
    <row r="36" ht="15.75" customHeight="1">
      <c r="A36" s="46"/>
      <c r="D36" s="12"/>
    </row>
    <row r="37" ht="15.75" customHeight="1">
      <c r="A37" s="46"/>
      <c r="D37" s="12"/>
    </row>
    <row r="38" ht="15.75" customHeight="1">
      <c r="A38" s="46"/>
      <c r="D38" s="12"/>
    </row>
    <row r="39" ht="15.75" customHeight="1">
      <c r="A39" s="46"/>
      <c r="D39" s="12"/>
    </row>
    <row r="40" ht="15.75" customHeight="1">
      <c r="A40" s="46"/>
      <c r="D40" s="12"/>
    </row>
    <row r="41" ht="15.75" customHeight="1">
      <c r="A41" s="46"/>
      <c r="D41" s="12"/>
    </row>
    <row r="42" ht="15.75" customHeight="1">
      <c r="A42" s="46"/>
      <c r="D42" s="12"/>
    </row>
    <row r="43" ht="15.75" customHeight="1">
      <c r="A43" s="46"/>
      <c r="D43" s="12"/>
    </row>
    <row r="44" ht="15.75" customHeight="1">
      <c r="A44" s="46"/>
      <c r="D44" s="12"/>
    </row>
    <row r="45" ht="15.75" customHeight="1">
      <c r="A45" s="46"/>
      <c r="D45" s="12"/>
    </row>
    <row r="46" ht="15.75" customHeight="1">
      <c r="A46" s="46"/>
      <c r="D46" s="12"/>
    </row>
    <row r="47" ht="15.75" customHeight="1">
      <c r="A47" s="46"/>
      <c r="D47" s="12"/>
    </row>
    <row r="48" ht="15.75" customHeight="1">
      <c r="A48" s="46"/>
      <c r="D48" s="12"/>
    </row>
    <row r="49" ht="15.75" customHeight="1">
      <c r="A49" s="46"/>
      <c r="D49" s="12"/>
    </row>
    <row r="50" ht="15.75" customHeight="1">
      <c r="A50" s="46"/>
      <c r="D50" s="12"/>
    </row>
    <row r="51" ht="15.75" customHeight="1">
      <c r="A51" s="46"/>
      <c r="D51" s="12"/>
    </row>
    <row r="52" ht="15.75" customHeight="1">
      <c r="A52" s="46"/>
      <c r="D52" s="12"/>
    </row>
    <row r="53" ht="15.75" customHeight="1">
      <c r="A53" s="46"/>
      <c r="D53" s="12"/>
    </row>
    <row r="54" ht="15.75" customHeight="1">
      <c r="A54" s="46"/>
      <c r="D54" s="12"/>
    </row>
    <row r="55" ht="15.75" customHeight="1">
      <c r="A55" s="46"/>
      <c r="D55" s="12"/>
    </row>
    <row r="56" ht="15.75" customHeight="1">
      <c r="A56" s="46"/>
      <c r="D56" s="12"/>
    </row>
    <row r="57" ht="15.75" customHeight="1">
      <c r="A57" s="46"/>
      <c r="D57" s="12"/>
    </row>
    <row r="58" ht="15.75" customHeight="1">
      <c r="A58" s="46"/>
      <c r="D58" s="12"/>
    </row>
    <row r="59" ht="15.75" customHeight="1">
      <c r="A59" s="46"/>
      <c r="D59" s="12"/>
    </row>
    <row r="60" ht="15.75" customHeight="1">
      <c r="A60" s="46"/>
      <c r="D60" s="12"/>
    </row>
    <row r="61" ht="15.75" customHeight="1">
      <c r="A61" s="46"/>
      <c r="D61" s="12"/>
    </row>
    <row r="62" ht="15.75" customHeight="1">
      <c r="A62" s="46"/>
      <c r="D62" s="12"/>
    </row>
    <row r="63" ht="15.75" customHeight="1">
      <c r="A63" s="46"/>
      <c r="D63" s="12"/>
    </row>
    <row r="64" ht="15.75" customHeight="1">
      <c r="A64" s="46"/>
      <c r="D64" s="12"/>
    </row>
    <row r="65" ht="15.75" customHeight="1">
      <c r="A65" s="46"/>
      <c r="D65" s="12"/>
    </row>
    <row r="66" ht="15.75" customHeight="1">
      <c r="A66" s="46"/>
      <c r="D66" s="12"/>
    </row>
    <row r="67" ht="15.75" customHeight="1">
      <c r="A67" s="46"/>
      <c r="D67" s="12"/>
    </row>
    <row r="68" ht="15.75" customHeight="1">
      <c r="A68" s="46"/>
      <c r="D68" s="12"/>
    </row>
    <row r="69" ht="15.75" customHeight="1">
      <c r="A69" s="46"/>
      <c r="D69" s="12"/>
    </row>
    <row r="70" ht="15.75" customHeight="1">
      <c r="A70" s="46"/>
      <c r="D70" s="12"/>
    </row>
    <row r="71" ht="15.75" customHeight="1">
      <c r="A71" s="46"/>
      <c r="D71" s="12"/>
    </row>
    <row r="72" ht="15.75" customHeight="1">
      <c r="A72" s="46"/>
      <c r="D72" s="12"/>
    </row>
    <row r="73" ht="15.75" customHeight="1">
      <c r="A73" s="46"/>
      <c r="D73" s="12"/>
    </row>
    <row r="74" ht="15.75" customHeight="1">
      <c r="A74" s="46"/>
      <c r="D74" s="12"/>
    </row>
    <row r="75" ht="15.75" customHeight="1">
      <c r="A75" s="46"/>
      <c r="D75" s="12"/>
    </row>
    <row r="76" ht="15.75" customHeight="1">
      <c r="A76" s="46"/>
      <c r="D76" s="12"/>
    </row>
    <row r="77" ht="15.75" customHeight="1">
      <c r="A77" s="46"/>
      <c r="D77" s="12"/>
    </row>
    <row r="78" ht="15.75" customHeight="1">
      <c r="A78" s="46"/>
      <c r="D78" s="12"/>
    </row>
    <row r="79" ht="15.75" customHeight="1">
      <c r="A79" s="46"/>
      <c r="D79" s="12"/>
    </row>
    <row r="80" ht="15.75" customHeight="1">
      <c r="A80" s="46"/>
      <c r="D80" s="12"/>
    </row>
    <row r="81" ht="15.75" customHeight="1">
      <c r="A81" s="46"/>
      <c r="D81" s="12"/>
    </row>
    <row r="82" ht="15.75" customHeight="1">
      <c r="A82" s="46"/>
      <c r="D82" s="12"/>
    </row>
    <row r="83" ht="15.75" customHeight="1">
      <c r="A83" s="46"/>
      <c r="D83" s="12"/>
    </row>
    <row r="84" ht="15.75" customHeight="1">
      <c r="A84" s="46"/>
      <c r="D84" s="12"/>
    </row>
    <row r="85" ht="15.75" customHeight="1">
      <c r="A85" s="46"/>
      <c r="D85" s="12"/>
    </row>
    <row r="86" ht="15.75" customHeight="1">
      <c r="A86" s="46"/>
      <c r="D86" s="12"/>
    </row>
    <row r="87" ht="15.75" customHeight="1">
      <c r="A87" s="46"/>
      <c r="D87" s="12"/>
    </row>
    <row r="88" ht="15.75" customHeight="1">
      <c r="A88" s="46"/>
      <c r="D88" s="12"/>
    </row>
    <row r="89" ht="15.75" customHeight="1">
      <c r="A89" s="46"/>
      <c r="D89" s="12"/>
    </row>
    <row r="90" ht="15.75" customHeight="1">
      <c r="A90" s="46"/>
      <c r="D90" s="12"/>
    </row>
    <row r="91" ht="15.75" customHeight="1">
      <c r="A91" s="46"/>
      <c r="D91" s="12"/>
    </row>
    <row r="92" ht="15.75" customHeight="1">
      <c r="A92" s="46"/>
      <c r="D92" s="12"/>
    </row>
    <row r="93" ht="15.75" customHeight="1">
      <c r="A93" s="46"/>
      <c r="D93" s="12"/>
    </row>
    <row r="94" ht="15.75" customHeight="1">
      <c r="A94" s="46"/>
      <c r="D94" s="12"/>
    </row>
    <row r="95" ht="15.75" customHeight="1">
      <c r="A95" s="46"/>
      <c r="D95" s="12"/>
    </row>
    <row r="96" ht="15.75" customHeight="1">
      <c r="A96" s="46"/>
      <c r="D96" s="12"/>
    </row>
    <row r="97" ht="15.75" customHeight="1">
      <c r="A97" s="46"/>
      <c r="D97" s="12"/>
    </row>
    <row r="98" ht="15.75" customHeight="1">
      <c r="A98" s="46"/>
      <c r="D98" s="12"/>
    </row>
    <row r="99" ht="15.75" customHeight="1">
      <c r="A99" s="46"/>
      <c r="D99" s="12"/>
    </row>
    <row r="100" ht="15.75" customHeight="1">
      <c r="A100" s="46"/>
      <c r="D100" s="12"/>
    </row>
    <row r="101" ht="15.75" customHeight="1">
      <c r="A101" s="46"/>
      <c r="D101" s="12"/>
    </row>
    <row r="102" ht="15.75" customHeight="1">
      <c r="A102" s="46"/>
      <c r="D102" s="12"/>
    </row>
    <row r="103" ht="15.75" customHeight="1">
      <c r="A103" s="46"/>
      <c r="D103" s="12"/>
    </row>
    <row r="104" ht="15.75" customHeight="1">
      <c r="A104" s="46"/>
      <c r="D104" s="12"/>
    </row>
    <row r="105" ht="15.75" customHeight="1">
      <c r="A105" s="46"/>
      <c r="D105" s="12"/>
    </row>
    <row r="106" ht="15.75" customHeight="1">
      <c r="A106" s="46"/>
      <c r="D106" s="12"/>
    </row>
    <row r="107" ht="15.75" customHeight="1">
      <c r="A107" s="46"/>
      <c r="D107" s="12"/>
    </row>
    <row r="108" ht="15.75" customHeight="1">
      <c r="A108" s="46"/>
      <c r="D108" s="12"/>
    </row>
    <row r="109" ht="15.75" customHeight="1">
      <c r="A109" s="46"/>
      <c r="D109" s="12"/>
    </row>
    <row r="110" ht="15.75" customHeight="1">
      <c r="A110" s="46"/>
      <c r="D110" s="12"/>
    </row>
    <row r="111" ht="15.75" customHeight="1">
      <c r="A111" s="46"/>
      <c r="D111" s="12"/>
    </row>
    <row r="112" ht="15.75" customHeight="1">
      <c r="A112" s="46"/>
      <c r="D112" s="12"/>
    </row>
    <row r="113" ht="15.75" customHeight="1">
      <c r="A113" s="46"/>
      <c r="D113" s="12"/>
    </row>
    <row r="114" ht="15.75" customHeight="1">
      <c r="A114" s="46"/>
      <c r="D114" s="12"/>
    </row>
    <row r="115" ht="15.75" customHeight="1">
      <c r="A115" s="46"/>
      <c r="D115" s="12"/>
    </row>
    <row r="116" ht="15.75" customHeight="1">
      <c r="A116" s="46"/>
      <c r="D116" s="12"/>
    </row>
    <row r="117" ht="15.75" customHeight="1">
      <c r="A117" s="46"/>
      <c r="D117" s="12"/>
    </row>
    <row r="118" ht="15.75" customHeight="1">
      <c r="A118" s="46"/>
      <c r="D118" s="12"/>
    </row>
    <row r="119" ht="15.75" customHeight="1">
      <c r="A119" s="46"/>
      <c r="D119" s="12"/>
    </row>
    <row r="120" ht="15.75" customHeight="1">
      <c r="A120" s="46"/>
      <c r="D120" s="12"/>
    </row>
    <row r="121" ht="15.75" customHeight="1">
      <c r="A121" s="46"/>
      <c r="D121" s="12"/>
    </row>
    <row r="122" ht="15.75" customHeight="1">
      <c r="A122" s="46"/>
      <c r="D122" s="12"/>
    </row>
    <row r="123" ht="15.75" customHeight="1">
      <c r="A123" s="46"/>
      <c r="D123" s="12"/>
    </row>
    <row r="124" ht="15.75" customHeight="1">
      <c r="A124" s="46"/>
      <c r="D124" s="12"/>
    </row>
    <row r="125" ht="15.75" customHeight="1">
      <c r="A125" s="46"/>
      <c r="D125" s="12"/>
    </row>
    <row r="126" ht="15.75" customHeight="1">
      <c r="A126" s="46"/>
      <c r="D126" s="12"/>
    </row>
    <row r="127" ht="15.75" customHeight="1">
      <c r="A127" s="46"/>
      <c r="D127" s="12"/>
    </row>
    <row r="128" ht="15.75" customHeight="1">
      <c r="A128" s="46"/>
      <c r="D128" s="12"/>
    </row>
    <row r="129" ht="15.75" customHeight="1">
      <c r="A129" s="46"/>
      <c r="D129" s="12"/>
    </row>
    <row r="130" ht="15.75" customHeight="1">
      <c r="A130" s="46"/>
      <c r="D130" s="12"/>
    </row>
    <row r="131" ht="15.75" customHeight="1">
      <c r="A131" s="46"/>
      <c r="D131" s="12"/>
    </row>
    <row r="132" ht="15.75" customHeight="1">
      <c r="A132" s="46"/>
      <c r="D132" s="12"/>
    </row>
    <row r="133" ht="15.75" customHeight="1">
      <c r="A133" s="46"/>
      <c r="D133" s="12"/>
    </row>
    <row r="134" ht="15.75" customHeight="1">
      <c r="A134" s="46"/>
      <c r="D134" s="12"/>
    </row>
    <row r="135" ht="15.75" customHeight="1">
      <c r="A135" s="46"/>
      <c r="D135" s="12"/>
    </row>
    <row r="136" ht="15.75" customHeight="1">
      <c r="A136" s="46"/>
      <c r="D136" s="12"/>
    </row>
    <row r="137" ht="15.75" customHeight="1">
      <c r="A137" s="46"/>
      <c r="D137" s="12"/>
    </row>
    <row r="138" ht="15.75" customHeight="1">
      <c r="A138" s="46"/>
      <c r="D138" s="12"/>
    </row>
    <row r="139" ht="15.75" customHeight="1">
      <c r="A139" s="46"/>
      <c r="D139" s="12"/>
    </row>
    <row r="140" ht="15.75" customHeight="1">
      <c r="A140" s="46"/>
      <c r="D140" s="12"/>
    </row>
    <row r="141" ht="15.75" customHeight="1">
      <c r="A141" s="46"/>
      <c r="D141" s="12"/>
    </row>
    <row r="142" ht="15.75" customHeight="1">
      <c r="A142" s="46"/>
      <c r="D142" s="12"/>
    </row>
    <row r="143" ht="15.75" customHeight="1">
      <c r="A143" s="46"/>
      <c r="D143" s="12"/>
    </row>
    <row r="144" ht="15.75" customHeight="1">
      <c r="A144" s="46"/>
      <c r="D144" s="12"/>
    </row>
    <row r="145" ht="15.75" customHeight="1">
      <c r="A145" s="46"/>
      <c r="D145" s="12"/>
    </row>
    <row r="146" ht="15.75" customHeight="1">
      <c r="A146" s="46"/>
      <c r="D146" s="12"/>
    </row>
    <row r="147" ht="15.75" customHeight="1">
      <c r="A147" s="46"/>
      <c r="D147" s="12"/>
    </row>
    <row r="148" ht="15.75" customHeight="1">
      <c r="A148" s="46"/>
      <c r="D148" s="12"/>
    </row>
    <row r="149" ht="15.75" customHeight="1">
      <c r="A149" s="46"/>
      <c r="D149" s="12"/>
    </row>
    <row r="150" ht="15.75" customHeight="1">
      <c r="A150" s="46"/>
      <c r="D150" s="12"/>
    </row>
    <row r="151" ht="15.75" customHeight="1">
      <c r="A151" s="46"/>
      <c r="D151" s="12"/>
    </row>
    <row r="152" ht="15.75" customHeight="1">
      <c r="A152" s="46"/>
      <c r="D152" s="12"/>
    </row>
    <row r="153" ht="15.75" customHeight="1">
      <c r="A153" s="46"/>
      <c r="D153" s="12"/>
    </row>
    <row r="154" ht="15.75" customHeight="1">
      <c r="A154" s="46"/>
      <c r="D154" s="12"/>
    </row>
    <row r="155" ht="15.75" customHeight="1">
      <c r="A155" s="46"/>
      <c r="D155" s="12"/>
    </row>
    <row r="156" ht="15.75" customHeight="1">
      <c r="A156" s="46"/>
      <c r="D156" s="12"/>
    </row>
    <row r="157" ht="15.75" customHeight="1">
      <c r="A157" s="46"/>
      <c r="D157" s="12"/>
    </row>
    <row r="158" ht="15.75" customHeight="1">
      <c r="A158" s="46"/>
      <c r="D158" s="12"/>
    </row>
    <row r="159" ht="15.75" customHeight="1">
      <c r="A159" s="46"/>
      <c r="D159" s="12"/>
    </row>
    <row r="160" ht="15.75" customHeight="1">
      <c r="A160" s="46"/>
      <c r="D160" s="12"/>
    </row>
    <row r="161" ht="15.75" customHeight="1">
      <c r="A161" s="46"/>
      <c r="D161" s="12"/>
    </row>
    <row r="162" ht="15.75" customHeight="1">
      <c r="A162" s="46"/>
      <c r="D162" s="12"/>
    </row>
    <row r="163" ht="15.75" customHeight="1">
      <c r="A163" s="46"/>
      <c r="D163" s="12"/>
    </row>
    <row r="164" ht="15.75" customHeight="1">
      <c r="A164" s="46"/>
      <c r="D164" s="12"/>
    </row>
    <row r="165" ht="15.75" customHeight="1">
      <c r="A165" s="46"/>
      <c r="D165" s="12"/>
    </row>
    <row r="166" ht="15.75" customHeight="1">
      <c r="A166" s="46"/>
      <c r="D166" s="12"/>
    </row>
    <row r="167" ht="15.75" customHeight="1">
      <c r="A167" s="46"/>
      <c r="D167" s="12"/>
    </row>
    <row r="168" ht="15.75" customHeight="1">
      <c r="A168" s="46"/>
      <c r="D168" s="12"/>
    </row>
    <row r="169" ht="15.75" customHeight="1">
      <c r="A169" s="46"/>
      <c r="D169" s="12"/>
    </row>
    <row r="170" ht="15.75" customHeight="1">
      <c r="A170" s="46"/>
      <c r="D170" s="12"/>
    </row>
    <row r="171" ht="15.75" customHeight="1">
      <c r="A171" s="46"/>
      <c r="D171" s="12"/>
    </row>
    <row r="172" ht="15.75" customHeight="1">
      <c r="A172" s="46"/>
      <c r="D172" s="12"/>
    </row>
    <row r="173" ht="15.75" customHeight="1">
      <c r="A173" s="46"/>
      <c r="D173" s="12"/>
    </row>
    <row r="174" ht="15.75" customHeight="1">
      <c r="A174" s="46"/>
      <c r="D174" s="12"/>
    </row>
    <row r="175" ht="15.75" customHeight="1">
      <c r="A175" s="46"/>
      <c r="D175" s="12"/>
    </row>
    <row r="176" ht="15.75" customHeight="1">
      <c r="A176" s="46"/>
      <c r="D176" s="12"/>
    </row>
    <row r="177" ht="15.75" customHeight="1">
      <c r="A177" s="46"/>
      <c r="D177" s="12"/>
    </row>
    <row r="178" ht="15.75" customHeight="1">
      <c r="A178" s="46"/>
      <c r="D178" s="12"/>
    </row>
    <row r="179" ht="15.75" customHeight="1">
      <c r="A179" s="46"/>
      <c r="D179" s="12"/>
    </row>
    <row r="180" ht="15.75" customHeight="1">
      <c r="A180" s="46"/>
      <c r="D180" s="12"/>
    </row>
    <row r="181" ht="15.75" customHeight="1">
      <c r="A181" s="46"/>
      <c r="D181" s="12"/>
    </row>
    <row r="182" ht="15.75" customHeight="1">
      <c r="A182" s="46"/>
      <c r="D182" s="12"/>
    </row>
    <row r="183" ht="15.75" customHeight="1">
      <c r="A183" s="46"/>
      <c r="D183" s="12"/>
    </row>
    <row r="184" ht="15.75" customHeight="1">
      <c r="A184" s="46"/>
      <c r="D184" s="12"/>
    </row>
    <row r="185" ht="15.75" customHeight="1">
      <c r="A185" s="46"/>
      <c r="D185" s="12"/>
    </row>
    <row r="186" ht="15.75" customHeight="1">
      <c r="A186" s="46"/>
      <c r="D186" s="12"/>
    </row>
    <row r="187" ht="15.75" customHeight="1">
      <c r="A187" s="46"/>
      <c r="D187" s="12"/>
    </row>
    <row r="188" ht="15.75" customHeight="1">
      <c r="A188" s="46"/>
      <c r="D188" s="12"/>
    </row>
    <row r="189" ht="15.75" customHeight="1">
      <c r="A189" s="46"/>
      <c r="D189" s="12"/>
    </row>
    <row r="190" ht="15.75" customHeight="1">
      <c r="A190" s="46"/>
      <c r="D190" s="12"/>
    </row>
    <row r="191" ht="15.75" customHeight="1">
      <c r="A191" s="46"/>
      <c r="D191" s="12"/>
    </row>
    <row r="192" ht="15.75" customHeight="1">
      <c r="A192" s="46"/>
      <c r="D192" s="12"/>
    </row>
    <row r="193" ht="15.75" customHeight="1">
      <c r="A193" s="46"/>
      <c r="D193" s="12"/>
    </row>
    <row r="194" ht="15.75" customHeight="1">
      <c r="A194" s="46"/>
      <c r="D194" s="12"/>
    </row>
    <row r="195" ht="15.75" customHeight="1">
      <c r="A195" s="46"/>
      <c r="D195" s="12"/>
    </row>
    <row r="196" ht="15.75" customHeight="1">
      <c r="A196" s="46"/>
      <c r="D196" s="12"/>
    </row>
    <row r="197" ht="15.75" customHeight="1">
      <c r="A197" s="46"/>
      <c r="D197" s="12"/>
    </row>
    <row r="198" ht="15.75" customHeight="1">
      <c r="A198" s="46"/>
      <c r="D198" s="12"/>
    </row>
    <row r="199" ht="15.75" customHeight="1">
      <c r="A199" s="46"/>
      <c r="D199" s="12"/>
    </row>
    <row r="200" ht="15.75" customHeight="1">
      <c r="A200" s="46"/>
      <c r="D200" s="12"/>
    </row>
    <row r="201" ht="15.75" customHeight="1">
      <c r="A201" s="46"/>
      <c r="D201" s="12"/>
    </row>
    <row r="202" ht="15.75" customHeight="1">
      <c r="A202" s="46"/>
      <c r="D202" s="12"/>
    </row>
    <row r="203" ht="15.75" customHeight="1">
      <c r="A203" s="46"/>
      <c r="D203" s="12"/>
    </row>
    <row r="204" ht="15.75" customHeight="1">
      <c r="A204" s="46"/>
      <c r="D204" s="12"/>
    </row>
    <row r="205" ht="15.75" customHeight="1">
      <c r="A205" s="46"/>
      <c r="D205" s="12"/>
    </row>
    <row r="206" ht="15.75" customHeight="1">
      <c r="A206" s="46"/>
      <c r="D206" s="12"/>
    </row>
    <row r="207" ht="15.75" customHeight="1">
      <c r="A207" s="46"/>
      <c r="D207" s="12"/>
    </row>
    <row r="208" ht="15.75" customHeight="1">
      <c r="A208" s="46"/>
      <c r="D208" s="12"/>
    </row>
    <row r="209" ht="15.75" customHeight="1">
      <c r="A209" s="46"/>
      <c r="D209" s="12"/>
    </row>
    <row r="210" ht="15.75" customHeight="1">
      <c r="A210" s="46"/>
      <c r="D210" s="12"/>
    </row>
    <row r="211" ht="15.75" customHeight="1">
      <c r="A211" s="46"/>
      <c r="D211" s="12"/>
    </row>
    <row r="212" ht="15.75" customHeight="1">
      <c r="A212" s="46"/>
      <c r="D212" s="12"/>
    </row>
    <row r="213" ht="15.75" customHeight="1">
      <c r="A213" s="46"/>
      <c r="D213" s="12"/>
    </row>
    <row r="214" ht="15.75" customHeight="1">
      <c r="A214" s="46"/>
      <c r="D214" s="12"/>
    </row>
    <row r="215" ht="15.75" customHeight="1">
      <c r="A215" s="46"/>
      <c r="D215" s="12"/>
    </row>
    <row r="216" ht="15.75" customHeight="1">
      <c r="A216" s="46"/>
      <c r="D216" s="12"/>
    </row>
    <row r="217" ht="15.75" customHeight="1">
      <c r="A217" s="46"/>
      <c r="D217" s="12"/>
    </row>
    <row r="218" ht="15.75" customHeight="1">
      <c r="A218" s="46"/>
      <c r="D218" s="12"/>
    </row>
    <row r="219" ht="15.75" customHeight="1">
      <c r="A219" s="46"/>
      <c r="D219" s="12"/>
    </row>
    <row r="220" ht="15.75" customHeight="1">
      <c r="A220" s="46"/>
      <c r="D220" s="12"/>
    </row>
    <row r="221" ht="15.75" customHeight="1">
      <c r="A221" s="46"/>
      <c r="D221" s="12"/>
    </row>
    <row r="222" ht="15.75" customHeight="1">
      <c r="A222" s="46"/>
      <c r="D222" s="12"/>
    </row>
    <row r="223" ht="15.75" customHeight="1">
      <c r="A223" s="46"/>
      <c r="D223" s="12"/>
    </row>
    <row r="224" ht="15.75" customHeight="1">
      <c r="A224" s="46"/>
      <c r="D224" s="12"/>
    </row>
    <row r="225" ht="15.75" customHeight="1">
      <c r="A225" s="46"/>
      <c r="D225" s="12"/>
    </row>
    <row r="226" ht="15.75" customHeight="1">
      <c r="A226" s="46"/>
      <c r="D226" s="12"/>
    </row>
    <row r="227" ht="15.75" customHeight="1">
      <c r="A227" s="46"/>
      <c r="D227" s="12"/>
    </row>
    <row r="228" ht="15.75" customHeight="1">
      <c r="A228" s="46"/>
      <c r="D228" s="12"/>
    </row>
    <row r="229" ht="15.75" customHeight="1">
      <c r="A229" s="46"/>
      <c r="D229" s="12"/>
    </row>
    <row r="230" ht="15.75" customHeight="1">
      <c r="A230" s="46"/>
      <c r="D230" s="12"/>
    </row>
    <row r="231" ht="15.75" customHeight="1">
      <c r="A231" s="46"/>
      <c r="D231" s="12"/>
    </row>
    <row r="232" ht="15.75" customHeight="1">
      <c r="A232" s="46"/>
      <c r="D232" s="12"/>
    </row>
    <row r="233" ht="15.75" customHeight="1">
      <c r="A233" s="46"/>
      <c r="D233" s="12"/>
    </row>
    <row r="234" ht="15.75" customHeight="1">
      <c r="A234" s="46"/>
      <c r="D234" s="12"/>
    </row>
    <row r="235" ht="15.75" customHeight="1">
      <c r="A235" s="46"/>
      <c r="D235" s="12"/>
    </row>
    <row r="236" ht="15.75" customHeight="1">
      <c r="A236" s="46"/>
      <c r="D236" s="12"/>
    </row>
    <row r="237" ht="15.75" customHeight="1">
      <c r="A237" s="46"/>
      <c r="D237" s="12"/>
    </row>
    <row r="238" ht="15.75" customHeight="1">
      <c r="A238" s="46"/>
      <c r="D238" s="12"/>
    </row>
    <row r="239" ht="15.75" customHeight="1">
      <c r="A239" s="46"/>
      <c r="D239" s="12"/>
    </row>
    <row r="240" ht="15.75" customHeight="1">
      <c r="A240" s="46"/>
      <c r="D240" s="12"/>
    </row>
    <row r="241" ht="15.75" customHeight="1">
      <c r="A241" s="46"/>
      <c r="D241" s="12"/>
    </row>
    <row r="242" ht="15.75" customHeight="1">
      <c r="A242" s="46"/>
      <c r="D242" s="12"/>
    </row>
    <row r="243" ht="15.75" customHeight="1">
      <c r="A243" s="46"/>
      <c r="D243" s="12"/>
    </row>
    <row r="244" ht="15.75" customHeight="1">
      <c r="A244" s="46"/>
      <c r="D244" s="12"/>
    </row>
    <row r="245" ht="15.75" customHeight="1">
      <c r="A245" s="46"/>
      <c r="D245" s="12"/>
    </row>
    <row r="246" ht="15.75" customHeight="1">
      <c r="A246" s="46"/>
      <c r="D246" s="12"/>
    </row>
    <row r="247" ht="15.75" customHeight="1">
      <c r="A247" s="46"/>
      <c r="D247" s="12"/>
    </row>
    <row r="248" ht="15.75" customHeight="1">
      <c r="A248" s="46"/>
      <c r="D248" s="12"/>
    </row>
    <row r="249" ht="15.75" customHeight="1">
      <c r="A249" s="46"/>
      <c r="D249" s="12"/>
    </row>
    <row r="250" ht="15.75" customHeight="1">
      <c r="A250" s="46"/>
      <c r="D250" s="12"/>
    </row>
    <row r="251" ht="15.75" customHeight="1">
      <c r="A251" s="46"/>
      <c r="D251" s="12"/>
    </row>
    <row r="252" ht="15.75" customHeight="1">
      <c r="A252" s="46"/>
      <c r="D252" s="12"/>
    </row>
    <row r="253" ht="15.75" customHeight="1">
      <c r="A253" s="46"/>
      <c r="D253" s="12"/>
    </row>
    <row r="254" ht="15.75" customHeight="1">
      <c r="A254" s="46"/>
      <c r="D254" s="12"/>
    </row>
    <row r="255" ht="15.75" customHeight="1">
      <c r="A255" s="46"/>
      <c r="D255" s="12"/>
    </row>
    <row r="256" ht="15.75" customHeight="1">
      <c r="A256" s="46"/>
      <c r="D256" s="12"/>
    </row>
    <row r="257" ht="15.75" customHeight="1">
      <c r="A257" s="46"/>
      <c r="D257" s="12"/>
    </row>
    <row r="258" ht="15.75" customHeight="1">
      <c r="A258" s="46"/>
      <c r="D258" s="12"/>
    </row>
    <row r="259" ht="15.75" customHeight="1">
      <c r="A259" s="46"/>
      <c r="D259" s="12"/>
    </row>
    <row r="260" ht="15.75" customHeight="1">
      <c r="A260" s="46"/>
      <c r="D260" s="12"/>
    </row>
    <row r="261" ht="15.75" customHeight="1">
      <c r="A261" s="46"/>
      <c r="D261" s="12"/>
    </row>
    <row r="262" ht="15.75" customHeight="1">
      <c r="A262" s="46"/>
      <c r="D262" s="12"/>
    </row>
    <row r="263" ht="15.75" customHeight="1">
      <c r="A263" s="46"/>
      <c r="D263" s="12"/>
    </row>
    <row r="264" ht="15.75" customHeight="1">
      <c r="A264" s="46"/>
      <c r="D264" s="12"/>
    </row>
    <row r="265" ht="15.75" customHeight="1">
      <c r="A265" s="46"/>
      <c r="D265" s="12"/>
    </row>
    <row r="266" ht="15.75" customHeight="1">
      <c r="A266" s="46"/>
      <c r="D266" s="12"/>
    </row>
    <row r="267" ht="15.75" customHeight="1">
      <c r="A267" s="46"/>
      <c r="D267" s="12"/>
    </row>
    <row r="268" ht="15.75" customHeight="1">
      <c r="A268" s="46"/>
      <c r="D268" s="12"/>
    </row>
    <row r="269" ht="15.75" customHeight="1">
      <c r="A269" s="46"/>
      <c r="D269" s="12"/>
    </row>
    <row r="270" ht="15.75" customHeight="1">
      <c r="A270" s="46"/>
      <c r="D270" s="12"/>
    </row>
    <row r="271" ht="15.75" customHeight="1">
      <c r="A271" s="46"/>
      <c r="D271" s="12"/>
    </row>
    <row r="272" ht="15.75" customHeight="1">
      <c r="A272" s="46"/>
      <c r="D272" s="12"/>
    </row>
    <row r="273" ht="15.75" customHeight="1">
      <c r="A273" s="46"/>
      <c r="D273" s="12"/>
    </row>
    <row r="274" ht="15.75" customHeight="1">
      <c r="A274" s="46"/>
      <c r="D274" s="12"/>
    </row>
    <row r="275" ht="15.75" customHeight="1">
      <c r="A275" s="46"/>
      <c r="D275" s="12"/>
    </row>
    <row r="276" ht="15.75" customHeight="1">
      <c r="A276" s="46"/>
      <c r="D276" s="12"/>
    </row>
    <row r="277" ht="15.75" customHeight="1">
      <c r="A277" s="46"/>
      <c r="D277" s="12"/>
    </row>
    <row r="278" ht="15.75" customHeight="1">
      <c r="A278" s="46"/>
      <c r="D278" s="12"/>
    </row>
    <row r="279" ht="15.75" customHeight="1">
      <c r="A279" s="46"/>
      <c r="D279" s="12"/>
    </row>
    <row r="280" ht="15.75" customHeight="1">
      <c r="A280" s="46"/>
      <c r="D280" s="12"/>
    </row>
    <row r="281" ht="15.75" customHeight="1">
      <c r="A281" s="46"/>
      <c r="D281" s="12"/>
    </row>
    <row r="282" ht="15.75" customHeight="1">
      <c r="A282" s="46"/>
      <c r="D282" s="12"/>
    </row>
    <row r="283" ht="15.75" customHeight="1">
      <c r="A283" s="46"/>
      <c r="D283" s="12"/>
    </row>
    <row r="284" ht="15.75" customHeight="1">
      <c r="A284" s="46"/>
      <c r="D284" s="12"/>
    </row>
    <row r="285" ht="15.75" customHeight="1">
      <c r="A285" s="46"/>
      <c r="D285" s="12"/>
    </row>
    <row r="286" ht="15.75" customHeight="1">
      <c r="A286" s="46"/>
      <c r="D286" s="12"/>
    </row>
    <row r="287" ht="15.75" customHeight="1">
      <c r="A287" s="46"/>
      <c r="D287" s="12"/>
    </row>
    <row r="288" ht="15.75" customHeight="1">
      <c r="A288" s="46"/>
      <c r="D288" s="12"/>
    </row>
    <row r="289" ht="15.75" customHeight="1">
      <c r="A289" s="46"/>
      <c r="D289" s="12"/>
    </row>
    <row r="290" ht="15.75" customHeight="1">
      <c r="A290" s="46"/>
      <c r="D290" s="12"/>
    </row>
    <row r="291" ht="15.75" customHeight="1">
      <c r="A291" s="46"/>
      <c r="D291" s="12"/>
    </row>
    <row r="292" ht="15.75" customHeight="1">
      <c r="A292" s="46"/>
      <c r="D292" s="12"/>
    </row>
    <row r="293" ht="15.75" customHeight="1">
      <c r="A293" s="46"/>
      <c r="D293" s="12"/>
    </row>
    <row r="294" ht="15.75" customHeight="1">
      <c r="A294" s="46"/>
      <c r="D294" s="12"/>
    </row>
    <row r="295" ht="15.75" customHeight="1">
      <c r="A295" s="46"/>
      <c r="D295" s="12"/>
    </row>
    <row r="296" ht="15.75" customHeight="1">
      <c r="A296" s="46"/>
      <c r="D296" s="12"/>
    </row>
    <row r="297" ht="15.75" customHeight="1">
      <c r="A297" s="46"/>
      <c r="D297" s="12"/>
    </row>
    <row r="298" ht="15.75" customHeight="1">
      <c r="A298" s="46"/>
      <c r="D298" s="12"/>
    </row>
    <row r="299" ht="15.75" customHeight="1">
      <c r="A299" s="46"/>
      <c r="D299" s="12"/>
    </row>
    <row r="300" ht="15.75" customHeight="1">
      <c r="A300" s="46"/>
      <c r="D300" s="12"/>
    </row>
    <row r="301" ht="15.75" customHeight="1">
      <c r="A301" s="46"/>
      <c r="D301" s="12"/>
    </row>
    <row r="302" ht="15.75" customHeight="1">
      <c r="A302" s="46"/>
      <c r="D302" s="12"/>
    </row>
    <row r="303" ht="15.75" customHeight="1">
      <c r="A303" s="46"/>
      <c r="D303" s="12"/>
    </row>
    <row r="304" ht="15.75" customHeight="1">
      <c r="A304" s="46"/>
      <c r="D304" s="12"/>
    </row>
    <row r="305" ht="15.75" customHeight="1">
      <c r="A305" s="46"/>
      <c r="D305" s="12"/>
    </row>
    <row r="306" ht="15.75" customHeight="1">
      <c r="A306" s="46"/>
      <c r="D306" s="12"/>
    </row>
    <row r="307" ht="15.75" customHeight="1">
      <c r="A307" s="46"/>
      <c r="D307" s="12"/>
    </row>
    <row r="308" ht="15.75" customHeight="1">
      <c r="A308" s="46"/>
      <c r="D308" s="12"/>
    </row>
    <row r="309" ht="15.75" customHeight="1">
      <c r="A309" s="46"/>
      <c r="D309" s="12"/>
    </row>
    <row r="310" ht="15.75" customHeight="1">
      <c r="A310" s="46"/>
      <c r="D310" s="12"/>
    </row>
    <row r="311" ht="15.75" customHeight="1">
      <c r="A311" s="46"/>
      <c r="D311" s="12"/>
    </row>
    <row r="312" ht="15.75" customHeight="1">
      <c r="A312" s="46"/>
      <c r="D312" s="12"/>
    </row>
    <row r="313" ht="15.75" customHeight="1">
      <c r="A313" s="46"/>
      <c r="D313" s="12"/>
    </row>
    <row r="314" ht="15.75" customHeight="1">
      <c r="A314" s="46"/>
      <c r="D314" s="12"/>
    </row>
    <row r="315" ht="15.75" customHeight="1">
      <c r="A315" s="46"/>
      <c r="D315" s="12"/>
    </row>
    <row r="316" ht="15.75" customHeight="1">
      <c r="A316" s="46"/>
      <c r="D316" s="12"/>
    </row>
    <row r="317" ht="15.75" customHeight="1">
      <c r="A317" s="46"/>
      <c r="D317" s="12"/>
    </row>
    <row r="318" ht="15.75" customHeight="1">
      <c r="A318" s="46"/>
      <c r="D318" s="12"/>
    </row>
    <row r="319" ht="15.75" customHeight="1">
      <c r="A319" s="46"/>
      <c r="D319" s="12"/>
    </row>
    <row r="320" ht="15.75" customHeight="1">
      <c r="A320" s="46"/>
      <c r="D320" s="12"/>
    </row>
    <row r="321" ht="15.75" customHeight="1">
      <c r="A321" s="46"/>
      <c r="D321" s="12"/>
    </row>
    <row r="322" ht="15.75" customHeight="1">
      <c r="A322" s="46"/>
      <c r="D322" s="12"/>
    </row>
    <row r="323" ht="15.75" customHeight="1">
      <c r="A323" s="46"/>
      <c r="D323" s="12"/>
    </row>
    <row r="324" ht="15.75" customHeight="1">
      <c r="A324" s="46"/>
      <c r="D324" s="12"/>
    </row>
    <row r="325" ht="15.75" customHeight="1">
      <c r="A325" s="46"/>
      <c r="D325" s="12"/>
    </row>
    <row r="326" ht="15.75" customHeight="1">
      <c r="A326" s="46"/>
      <c r="D326" s="12"/>
    </row>
    <row r="327" ht="15.75" customHeight="1">
      <c r="A327" s="46"/>
      <c r="D327" s="12"/>
    </row>
    <row r="328" ht="15.75" customHeight="1">
      <c r="A328" s="46"/>
      <c r="D328" s="12"/>
    </row>
    <row r="329" ht="15.75" customHeight="1">
      <c r="A329" s="46"/>
      <c r="D329" s="12"/>
    </row>
    <row r="330" ht="15.75" customHeight="1">
      <c r="A330" s="46"/>
      <c r="D330" s="12"/>
    </row>
    <row r="331" ht="15.75" customHeight="1">
      <c r="A331" s="46"/>
      <c r="D331" s="12"/>
    </row>
    <row r="332" ht="15.75" customHeight="1">
      <c r="A332" s="46"/>
      <c r="D332" s="12"/>
    </row>
    <row r="333" ht="15.75" customHeight="1">
      <c r="A333" s="46"/>
      <c r="D333" s="12"/>
    </row>
    <row r="334" ht="15.75" customHeight="1">
      <c r="A334" s="46"/>
      <c r="D334" s="12"/>
    </row>
    <row r="335" ht="15.75" customHeight="1">
      <c r="A335" s="46"/>
      <c r="D335" s="12"/>
    </row>
    <row r="336" ht="15.75" customHeight="1">
      <c r="A336" s="46"/>
      <c r="D336" s="12"/>
    </row>
    <row r="337" ht="15.75" customHeight="1">
      <c r="A337" s="46"/>
      <c r="D337" s="12"/>
    </row>
    <row r="338" ht="15.75" customHeight="1">
      <c r="A338" s="46"/>
      <c r="D338" s="12"/>
    </row>
    <row r="339" ht="15.75" customHeight="1">
      <c r="A339" s="46"/>
      <c r="D339" s="12"/>
    </row>
    <row r="340" ht="15.75" customHeight="1">
      <c r="A340" s="46"/>
      <c r="D340" s="12"/>
    </row>
    <row r="341" ht="15.75" customHeight="1">
      <c r="A341" s="46"/>
      <c r="D341" s="12"/>
    </row>
    <row r="342" ht="15.75" customHeight="1">
      <c r="A342" s="46"/>
      <c r="D342" s="12"/>
    </row>
    <row r="343" ht="15.75" customHeight="1">
      <c r="A343" s="46"/>
      <c r="D343" s="12"/>
    </row>
    <row r="344" ht="15.75" customHeight="1">
      <c r="A344" s="46"/>
      <c r="D344" s="12"/>
    </row>
    <row r="345" ht="15.75" customHeight="1">
      <c r="A345" s="46"/>
      <c r="D345" s="12"/>
    </row>
    <row r="346" ht="15.75" customHeight="1">
      <c r="A346" s="46"/>
      <c r="D346" s="12"/>
    </row>
    <row r="347" ht="15.75" customHeight="1">
      <c r="A347" s="46"/>
      <c r="D347" s="12"/>
    </row>
    <row r="348" ht="15.75" customHeight="1">
      <c r="A348" s="46"/>
      <c r="D348" s="12"/>
    </row>
    <row r="349" ht="15.75" customHeight="1">
      <c r="A349" s="46"/>
      <c r="D349" s="12"/>
    </row>
    <row r="350" ht="15.75" customHeight="1">
      <c r="A350" s="46"/>
      <c r="D350" s="12"/>
    </row>
    <row r="351" ht="15.75" customHeight="1">
      <c r="A351" s="46"/>
      <c r="D351" s="12"/>
    </row>
    <row r="352" ht="15.75" customHeight="1">
      <c r="A352" s="46"/>
      <c r="D352" s="12"/>
    </row>
    <row r="353" ht="15.75" customHeight="1">
      <c r="A353" s="46"/>
      <c r="D353" s="12"/>
    </row>
    <row r="354" ht="15.75" customHeight="1">
      <c r="A354" s="46"/>
      <c r="D354" s="12"/>
    </row>
    <row r="355" ht="15.75" customHeight="1">
      <c r="A355" s="46"/>
      <c r="D355" s="12"/>
    </row>
    <row r="356" ht="15.75" customHeight="1">
      <c r="A356" s="46"/>
      <c r="D356" s="12"/>
    </row>
    <row r="357" ht="15.75" customHeight="1">
      <c r="A357" s="46"/>
      <c r="D357" s="12"/>
    </row>
    <row r="358" ht="15.75" customHeight="1">
      <c r="A358" s="46"/>
      <c r="D358" s="12"/>
    </row>
    <row r="359" ht="15.75" customHeight="1">
      <c r="A359" s="46"/>
      <c r="D359" s="12"/>
    </row>
    <row r="360" ht="15.75" customHeight="1">
      <c r="A360" s="46"/>
      <c r="D360" s="12"/>
    </row>
    <row r="361" ht="15.75" customHeight="1">
      <c r="A361" s="46"/>
      <c r="D361" s="12"/>
    </row>
    <row r="362" ht="15.75" customHeight="1">
      <c r="A362" s="46"/>
      <c r="D362" s="12"/>
    </row>
    <row r="363" ht="15.75" customHeight="1">
      <c r="A363" s="46"/>
      <c r="D363" s="12"/>
    </row>
    <row r="364" ht="15.75" customHeight="1">
      <c r="A364" s="46"/>
      <c r="D364" s="12"/>
    </row>
    <row r="365" ht="15.75" customHeight="1">
      <c r="A365" s="46"/>
      <c r="D365" s="12"/>
    </row>
    <row r="366" ht="15.75" customHeight="1">
      <c r="A366" s="46"/>
      <c r="D366" s="12"/>
    </row>
    <row r="367" ht="15.75" customHeight="1">
      <c r="A367" s="46"/>
      <c r="D367" s="12"/>
    </row>
    <row r="368" ht="15.75" customHeight="1">
      <c r="A368" s="46"/>
      <c r="D368" s="12"/>
    </row>
    <row r="369" ht="15.75" customHeight="1">
      <c r="A369" s="46"/>
      <c r="D369" s="12"/>
    </row>
    <row r="370" ht="15.75" customHeight="1">
      <c r="A370" s="46"/>
      <c r="D370" s="12"/>
    </row>
    <row r="371" ht="15.75" customHeight="1">
      <c r="A371" s="46"/>
      <c r="D371" s="12"/>
    </row>
    <row r="372" ht="15.75" customHeight="1">
      <c r="A372" s="46"/>
      <c r="D372" s="12"/>
    </row>
    <row r="373" ht="15.75" customHeight="1">
      <c r="A373" s="46"/>
      <c r="D373" s="12"/>
    </row>
    <row r="374" ht="15.75" customHeight="1">
      <c r="A374" s="46"/>
      <c r="D374" s="12"/>
    </row>
    <row r="375" ht="15.75" customHeight="1">
      <c r="A375" s="46"/>
      <c r="D375" s="12"/>
    </row>
    <row r="376" ht="15.75" customHeight="1">
      <c r="A376" s="46"/>
      <c r="D376" s="12"/>
    </row>
    <row r="377" ht="15.75" customHeight="1">
      <c r="A377" s="46"/>
      <c r="D377" s="12"/>
    </row>
    <row r="378" ht="15.75" customHeight="1">
      <c r="A378" s="46"/>
      <c r="D378" s="12"/>
    </row>
    <row r="379" ht="15.75" customHeight="1">
      <c r="A379" s="46"/>
      <c r="D379" s="12"/>
    </row>
    <row r="380" ht="15.75" customHeight="1">
      <c r="A380" s="46"/>
      <c r="D380" s="12"/>
    </row>
    <row r="381" ht="15.75" customHeight="1">
      <c r="A381" s="46"/>
      <c r="D381" s="12"/>
    </row>
    <row r="382" ht="15.75" customHeight="1">
      <c r="A382" s="46"/>
      <c r="D382" s="12"/>
    </row>
    <row r="383" ht="15.75" customHeight="1">
      <c r="A383" s="46"/>
      <c r="D383" s="12"/>
    </row>
    <row r="384" ht="15.75" customHeight="1">
      <c r="A384" s="46"/>
      <c r="D384" s="12"/>
    </row>
    <row r="385" ht="15.75" customHeight="1">
      <c r="A385" s="46"/>
      <c r="D385" s="12"/>
    </row>
    <row r="386" ht="15.75" customHeight="1">
      <c r="A386" s="46"/>
      <c r="D386" s="12"/>
    </row>
    <row r="387" ht="15.75" customHeight="1">
      <c r="A387" s="46"/>
      <c r="D387" s="12"/>
    </row>
    <row r="388" ht="15.75" customHeight="1">
      <c r="A388" s="46"/>
      <c r="D388" s="12"/>
    </row>
    <row r="389" ht="15.75" customHeight="1">
      <c r="A389" s="46"/>
      <c r="D389" s="12"/>
    </row>
    <row r="390" ht="15.75" customHeight="1">
      <c r="A390" s="46"/>
      <c r="D390" s="12"/>
    </row>
    <row r="391" ht="15.75" customHeight="1">
      <c r="A391" s="46"/>
      <c r="D391" s="12"/>
    </row>
    <row r="392" ht="15.75" customHeight="1">
      <c r="A392" s="46"/>
      <c r="D392" s="12"/>
    </row>
    <row r="393" ht="15.75" customHeight="1">
      <c r="A393" s="46"/>
      <c r="D393" s="12"/>
    </row>
    <row r="394" ht="15.75" customHeight="1">
      <c r="A394" s="46"/>
      <c r="D394" s="12"/>
    </row>
    <row r="395" ht="15.75" customHeight="1">
      <c r="A395" s="46"/>
      <c r="D395" s="12"/>
    </row>
    <row r="396" ht="15.75" customHeight="1">
      <c r="A396" s="46"/>
      <c r="D396" s="12"/>
    </row>
    <row r="397" ht="15.75" customHeight="1">
      <c r="A397" s="46"/>
      <c r="D397" s="12"/>
    </row>
    <row r="398" ht="15.75" customHeight="1">
      <c r="A398" s="46"/>
      <c r="D398" s="12"/>
    </row>
    <row r="399" ht="15.75" customHeight="1">
      <c r="A399" s="46"/>
      <c r="D399" s="12"/>
    </row>
    <row r="400" ht="15.75" customHeight="1">
      <c r="A400" s="46"/>
      <c r="D400" s="12"/>
    </row>
    <row r="401" ht="15.75" customHeight="1">
      <c r="A401" s="46"/>
      <c r="D401" s="12"/>
    </row>
    <row r="402" ht="15.75" customHeight="1">
      <c r="A402" s="46"/>
      <c r="D402" s="12"/>
    </row>
    <row r="403" ht="15.75" customHeight="1">
      <c r="A403" s="46"/>
      <c r="D403" s="12"/>
    </row>
    <row r="404" ht="15.75" customHeight="1">
      <c r="A404" s="46"/>
      <c r="D404" s="12"/>
    </row>
    <row r="405" ht="15.75" customHeight="1">
      <c r="A405" s="46"/>
      <c r="D405" s="12"/>
    </row>
    <row r="406" ht="15.75" customHeight="1">
      <c r="A406" s="46"/>
      <c r="D406" s="12"/>
    </row>
    <row r="407" ht="15.75" customHeight="1">
      <c r="A407" s="46"/>
      <c r="D407" s="12"/>
    </row>
    <row r="408" ht="15.75" customHeight="1">
      <c r="A408" s="46"/>
      <c r="D408" s="12"/>
    </row>
    <row r="409" ht="15.75" customHeight="1">
      <c r="A409" s="46"/>
      <c r="D409" s="12"/>
    </row>
    <row r="410" ht="15.75" customHeight="1">
      <c r="A410" s="46"/>
      <c r="D410" s="12"/>
    </row>
    <row r="411" ht="15.75" customHeight="1">
      <c r="A411" s="46"/>
      <c r="D411" s="12"/>
    </row>
    <row r="412" ht="15.75" customHeight="1">
      <c r="A412" s="46"/>
      <c r="D412" s="12"/>
    </row>
    <row r="413" ht="15.75" customHeight="1">
      <c r="A413" s="46"/>
      <c r="D413" s="12"/>
    </row>
    <row r="414" ht="15.75" customHeight="1">
      <c r="A414" s="46"/>
      <c r="D414" s="12"/>
    </row>
    <row r="415" ht="15.75" customHeight="1">
      <c r="A415" s="46"/>
      <c r="D415" s="12"/>
    </row>
    <row r="416" ht="15.75" customHeight="1">
      <c r="A416" s="46"/>
      <c r="D416" s="12"/>
    </row>
    <row r="417" ht="15.75" customHeight="1">
      <c r="A417" s="46"/>
      <c r="D417" s="12"/>
    </row>
    <row r="418" ht="15.75" customHeight="1">
      <c r="A418" s="46"/>
      <c r="D418" s="12"/>
    </row>
    <row r="419" ht="15.75" customHeight="1">
      <c r="A419" s="46"/>
      <c r="D419" s="12"/>
    </row>
    <row r="420" ht="15.75" customHeight="1">
      <c r="A420" s="46"/>
      <c r="D420" s="12"/>
    </row>
    <row r="421" ht="15.75" customHeight="1">
      <c r="A421" s="46"/>
      <c r="D421" s="12"/>
    </row>
    <row r="422" ht="15.75" customHeight="1">
      <c r="A422" s="46"/>
      <c r="D422" s="12"/>
    </row>
    <row r="423" ht="15.75" customHeight="1">
      <c r="A423" s="46"/>
      <c r="D423" s="12"/>
    </row>
    <row r="424" ht="15.75" customHeight="1">
      <c r="A424" s="46"/>
      <c r="D424" s="12"/>
    </row>
    <row r="425" ht="15.75" customHeight="1">
      <c r="A425" s="46"/>
      <c r="D425" s="12"/>
    </row>
    <row r="426" ht="15.75" customHeight="1">
      <c r="A426" s="46"/>
      <c r="D426" s="12"/>
    </row>
    <row r="427" ht="15.75" customHeight="1">
      <c r="A427" s="46"/>
      <c r="D427" s="12"/>
    </row>
    <row r="428" ht="15.75" customHeight="1">
      <c r="A428" s="46"/>
      <c r="D428" s="12"/>
    </row>
    <row r="429" ht="15.75" customHeight="1">
      <c r="A429" s="46"/>
      <c r="D429" s="12"/>
    </row>
    <row r="430" ht="15.75" customHeight="1">
      <c r="A430" s="46"/>
      <c r="D430" s="12"/>
    </row>
    <row r="431" ht="15.75" customHeight="1">
      <c r="A431" s="46"/>
      <c r="D431" s="12"/>
    </row>
    <row r="432" ht="15.75" customHeight="1">
      <c r="A432" s="46"/>
      <c r="D432" s="12"/>
    </row>
    <row r="433" ht="15.75" customHeight="1">
      <c r="A433" s="46"/>
      <c r="D433" s="12"/>
    </row>
    <row r="434" ht="15.75" customHeight="1">
      <c r="A434" s="46"/>
      <c r="D434" s="12"/>
    </row>
    <row r="435" ht="15.75" customHeight="1">
      <c r="A435" s="46"/>
      <c r="D435" s="12"/>
    </row>
    <row r="436" ht="15.75" customHeight="1">
      <c r="A436" s="46"/>
      <c r="D436" s="12"/>
    </row>
    <row r="437" ht="15.75" customHeight="1">
      <c r="A437" s="46"/>
      <c r="D437" s="12"/>
    </row>
    <row r="438" ht="15.75" customHeight="1">
      <c r="A438" s="46"/>
      <c r="D438" s="12"/>
    </row>
    <row r="439" ht="15.75" customHeight="1">
      <c r="A439" s="46"/>
      <c r="D439" s="12"/>
    </row>
    <row r="440" ht="15.75" customHeight="1">
      <c r="A440" s="46"/>
      <c r="D440" s="12"/>
    </row>
    <row r="441" ht="15.75" customHeight="1">
      <c r="A441" s="46"/>
      <c r="D441" s="12"/>
    </row>
    <row r="442" ht="15.75" customHeight="1">
      <c r="A442" s="46"/>
      <c r="D442" s="12"/>
    </row>
    <row r="443" ht="15.75" customHeight="1">
      <c r="A443" s="46"/>
      <c r="D443" s="12"/>
    </row>
    <row r="444" ht="15.75" customHeight="1">
      <c r="A444" s="46"/>
      <c r="D444" s="12"/>
    </row>
    <row r="445" ht="15.75" customHeight="1">
      <c r="A445" s="46"/>
      <c r="D445" s="12"/>
    </row>
    <row r="446" ht="15.75" customHeight="1">
      <c r="A446" s="46"/>
      <c r="D446" s="12"/>
    </row>
    <row r="447" ht="15.75" customHeight="1">
      <c r="A447" s="46"/>
      <c r="D447" s="12"/>
    </row>
    <row r="448" ht="15.75" customHeight="1">
      <c r="A448" s="46"/>
      <c r="D448" s="12"/>
    </row>
    <row r="449" ht="15.75" customHeight="1">
      <c r="A449" s="46"/>
      <c r="D449" s="12"/>
    </row>
    <row r="450" ht="15.75" customHeight="1">
      <c r="A450" s="46"/>
      <c r="D450" s="12"/>
    </row>
    <row r="451" ht="15.75" customHeight="1">
      <c r="A451" s="46"/>
      <c r="D451" s="12"/>
    </row>
    <row r="452" ht="15.75" customHeight="1">
      <c r="A452" s="46"/>
      <c r="D452" s="12"/>
    </row>
    <row r="453" ht="15.75" customHeight="1">
      <c r="A453" s="46"/>
      <c r="D453" s="12"/>
    </row>
    <row r="454" ht="15.75" customHeight="1">
      <c r="A454" s="46"/>
      <c r="D454" s="12"/>
    </row>
    <row r="455" ht="15.75" customHeight="1">
      <c r="A455" s="46"/>
      <c r="D455" s="12"/>
    </row>
    <row r="456" ht="15.75" customHeight="1">
      <c r="A456" s="46"/>
      <c r="D456" s="12"/>
    </row>
    <row r="457" ht="15.75" customHeight="1">
      <c r="A457" s="46"/>
      <c r="D457" s="12"/>
    </row>
    <row r="458" ht="15.75" customHeight="1">
      <c r="A458" s="46"/>
      <c r="D458" s="12"/>
    </row>
    <row r="459" ht="15.75" customHeight="1">
      <c r="A459" s="46"/>
      <c r="D459" s="12"/>
    </row>
    <row r="460" ht="15.75" customHeight="1">
      <c r="A460" s="46"/>
      <c r="D460" s="12"/>
    </row>
    <row r="461" ht="15.75" customHeight="1">
      <c r="A461" s="46"/>
      <c r="D461" s="12"/>
    </row>
    <row r="462" ht="15.75" customHeight="1">
      <c r="A462" s="46"/>
      <c r="D462" s="12"/>
    </row>
    <row r="463" ht="15.75" customHeight="1">
      <c r="A463" s="46"/>
      <c r="D463" s="12"/>
    </row>
    <row r="464" ht="15.75" customHeight="1">
      <c r="A464" s="46"/>
      <c r="D464" s="12"/>
    </row>
    <row r="465" ht="15.75" customHeight="1">
      <c r="A465" s="46"/>
      <c r="D465" s="12"/>
    </row>
    <row r="466" ht="15.75" customHeight="1">
      <c r="A466" s="46"/>
      <c r="D466" s="12"/>
    </row>
    <row r="467" ht="15.75" customHeight="1">
      <c r="A467" s="46"/>
      <c r="D467" s="12"/>
    </row>
    <row r="468" ht="15.75" customHeight="1">
      <c r="A468" s="46"/>
      <c r="D468" s="12"/>
    </row>
    <row r="469" ht="15.75" customHeight="1">
      <c r="A469" s="46"/>
      <c r="D469" s="12"/>
    </row>
    <row r="470" ht="15.75" customHeight="1">
      <c r="A470" s="46"/>
      <c r="D470" s="12"/>
    </row>
    <row r="471" ht="15.75" customHeight="1">
      <c r="A471" s="46"/>
      <c r="D471" s="12"/>
    </row>
    <row r="472" ht="15.75" customHeight="1">
      <c r="A472" s="46"/>
      <c r="D472" s="12"/>
    </row>
    <row r="473" ht="15.75" customHeight="1">
      <c r="A473" s="46"/>
      <c r="D473" s="12"/>
    </row>
    <row r="474" ht="15.75" customHeight="1">
      <c r="A474" s="46"/>
      <c r="D474" s="12"/>
    </row>
    <row r="475" ht="15.75" customHeight="1">
      <c r="A475" s="46"/>
      <c r="D475" s="12"/>
    </row>
    <row r="476" ht="15.75" customHeight="1">
      <c r="A476" s="46"/>
      <c r="D476" s="12"/>
    </row>
    <row r="477" ht="15.75" customHeight="1">
      <c r="A477" s="46"/>
      <c r="D477" s="12"/>
    </row>
    <row r="478" ht="15.75" customHeight="1">
      <c r="A478" s="46"/>
      <c r="D478" s="12"/>
    </row>
    <row r="479" ht="15.75" customHeight="1">
      <c r="A479" s="46"/>
      <c r="D479" s="12"/>
    </row>
    <row r="480" ht="15.75" customHeight="1">
      <c r="A480" s="46"/>
      <c r="D480" s="12"/>
    </row>
    <row r="481" ht="15.75" customHeight="1">
      <c r="A481" s="46"/>
      <c r="D481" s="12"/>
    </row>
    <row r="482" ht="15.75" customHeight="1">
      <c r="A482" s="46"/>
      <c r="D482" s="12"/>
    </row>
    <row r="483" ht="15.75" customHeight="1">
      <c r="A483" s="46"/>
      <c r="D483" s="12"/>
    </row>
    <row r="484" ht="15.75" customHeight="1">
      <c r="A484" s="46"/>
      <c r="D484" s="12"/>
    </row>
    <row r="485" ht="15.75" customHeight="1">
      <c r="A485" s="46"/>
      <c r="D485" s="12"/>
    </row>
    <row r="486" ht="15.75" customHeight="1">
      <c r="A486" s="46"/>
      <c r="D486" s="12"/>
    </row>
    <row r="487" ht="15.75" customHeight="1">
      <c r="A487" s="46"/>
      <c r="D487" s="12"/>
    </row>
    <row r="488" ht="15.75" customHeight="1">
      <c r="A488" s="46"/>
      <c r="D488" s="12"/>
    </row>
    <row r="489" ht="15.75" customHeight="1">
      <c r="A489" s="46"/>
      <c r="D489" s="12"/>
    </row>
    <row r="490" ht="15.75" customHeight="1">
      <c r="A490" s="46"/>
      <c r="D490" s="12"/>
    </row>
    <row r="491" ht="15.75" customHeight="1">
      <c r="A491" s="46"/>
      <c r="D491" s="12"/>
    </row>
    <row r="492" ht="15.75" customHeight="1">
      <c r="A492" s="46"/>
      <c r="D492" s="12"/>
    </row>
    <row r="493" ht="15.75" customHeight="1">
      <c r="A493" s="46"/>
      <c r="D493" s="12"/>
    </row>
    <row r="494" ht="15.75" customHeight="1">
      <c r="A494" s="46"/>
      <c r="D494" s="12"/>
    </row>
    <row r="495" ht="15.75" customHeight="1">
      <c r="A495" s="46"/>
      <c r="D495" s="12"/>
    </row>
    <row r="496" ht="15.75" customHeight="1">
      <c r="A496" s="46"/>
      <c r="D496" s="12"/>
    </row>
    <row r="497" ht="15.75" customHeight="1">
      <c r="A497" s="46"/>
      <c r="D497" s="12"/>
    </row>
    <row r="498" ht="15.75" customHeight="1">
      <c r="A498" s="46"/>
      <c r="D498" s="12"/>
    </row>
    <row r="499" ht="15.75" customHeight="1">
      <c r="A499" s="46"/>
      <c r="D499" s="12"/>
    </row>
    <row r="500" ht="15.75" customHeight="1">
      <c r="A500" s="46"/>
      <c r="D500" s="12"/>
    </row>
    <row r="501" ht="15.75" customHeight="1">
      <c r="A501" s="46"/>
      <c r="D501" s="12"/>
    </row>
    <row r="502" ht="15.75" customHeight="1">
      <c r="A502" s="46"/>
      <c r="D502" s="12"/>
    </row>
    <row r="503" ht="15.75" customHeight="1">
      <c r="A503" s="46"/>
      <c r="D503" s="12"/>
    </row>
    <row r="504" ht="15.75" customHeight="1">
      <c r="A504" s="46"/>
      <c r="D504" s="12"/>
    </row>
    <row r="505" ht="15.75" customHeight="1">
      <c r="A505" s="46"/>
      <c r="D505" s="12"/>
    </row>
    <row r="506" ht="15.75" customHeight="1">
      <c r="A506" s="46"/>
      <c r="D506" s="12"/>
    </row>
    <row r="507" ht="15.75" customHeight="1">
      <c r="A507" s="46"/>
      <c r="D507" s="12"/>
    </row>
    <row r="508" ht="15.75" customHeight="1">
      <c r="A508" s="46"/>
      <c r="D508" s="12"/>
    </row>
    <row r="509" ht="15.75" customHeight="1">
      <c r="A509" s="46"/>
      <c r="D509" s="12"/>
    </row>
    <row r="510" ht="15.75" customHeight="1">
      <c r="A510" s="46"/>
      <c r="D510" s="12"/>
    </row>
    <row r="511" ht="15.75" customHeight="1">
      <c r="A511" s="46"/>
      <c r="D511" s="12"/>
    </row>
    <row r="512" ht="15.75" customHeight="1">
      <c r="A512" s="46"/>
      <c r="D512" s="12"/>
    </row>
    <row r="513" ht="15.75" customHeight="1">
      <c r="A513" s="46"/>
      <c r="D513" s="12"/>
    </row>
    <row r="514" ht="15.75" customHeight="1">
      <c r="A514" s="46"/>
      <c r="D514" s="12"/>
    </row>
    <row r="515" ht="15.75" customHeight="1">
      <c r="A515" s="46"/>
      <c r="D515" s="12"/>
    </row>
    <row r="516" ht="15.75" customHeight="1">
      <c r="A516" s="46"/>
      <c r="D516" s="12"/>
    </row>
    <row r="517" ht="15.75" customHeight="1">
      <c r="A517" s="46"/>
      <c r="D517" s="12"/>
    </row>
    <row r="518" ht="15.75" customHeight="1">
      <c r="A518" s="46"/>
      <c r="D518" s="12"/>
    </row>
    <row r="519" ht="15.75" customHeight="1">
      <c r="A519" s="46"/>
      <c r="D519" s="12"/>
    </row>
    <row r="520" ht="15.75" customHeight="1">
      <c r="A520" s="46"/>
      <c r="D520" s="12"/>
    </row>
    <row r="521" ht="15.75" customHeight="1">
      <c r="A521" s="46"/>
      <c r="D521" s="12"/>
    </row>
    <row r="522" ht="15.75" customHeight="1">
      <c r="A522" s="46"/>
      <c r="D522" s="12"/>
    </row>
    <row r="523" ht="15.75" customHeight="1">
      <c r="A523" s="46"/>
      <c r="D523" s="12"/>
    </row>
    <row r="524" ht="15.75" customHeight="1">
      <c r="A524" s="46"/>
      <c r="D524" s="12"/>
    </row>
    <row r="525" ht="15.75" customHeight="1">
      <c r="A525" s="46"/>
      <c r="D525" s="12"/>
    </row>
    <row r="526" ht="15.75" customHeight="1">
      <c r="A526" s="46"/>
      <c r="D526" s="12"/>
    </row>
    <row r="527" ht="15.75" customHeight="1">
      <c r="A527" s="46"/>
      <c r="D527" s="12"/>
    </row>
    <row r="528" ht="15.75" customHeight="1">
      <c r="A528" s="46"/>
      <c r="D528" s="12"/>
    </row>
    <row r="529" ht="15.75" customHeight="1">
      <c r="A529" s="46"/>
      <c r="D529" s="12"/>
    </row>
    <row r="530" ht="15.75" customHeight="1">
      <c r="A530" s="46"/>
      <c r="D530" s="12"/>
    </row>
    <row r="531" ht="15.75" customHeight="1">
      <c r="A531" s="46"/>
      <c r="D531" s="12"/>
    </row>
    <row r="532" ht="15.75" customHeight="1">
      <c r="A532" s="46"/>
      <c r="D532" s="12"/>
    </row>
    <row r="533" ht="15.75" customHeight="1">
      <c r="A533" s="46"/>
      <c r="D533" s="12"/>
    </row>
    <row r="534" ht="15.75" customHeight="1">
      <c r="A534" s="46"/>
      <c r="D534" s="12"/>
    </row>
    <row r="535" ht="15.75" customHeight="1">
      <c r="A535" s="46"/>
      <c r="D535" s="12"/>
    </row>
    <row r="536" ht="15.75" customHeight="1">
      <c r="A536" s="46"/>
      <c r="D536" s="12"/>
    </row>
    <row r="537" ht="15.75" customHeight="1">
      <c r="A537" s="46"/>
      <c r="D537" s="12"/>
    </row>
    <row r="538" ht="15.75" customHeight="1">
      <c r="A538" s="46"/>
      <c r="D538" s="12"/>
    </row>
    <row r="539" ht="15.75" customHeight="1">
      <c r="A539" s="46"/>
      <c r="D539" s="12"/>
    </row>
    <row r="540" ht="15.75" customHeight="1">
      <c r="A540" s="46"/>
      <c r="D540" s="12"/>
    </row>
    <row r="541" ht="15.75" customHeight="1">
      <c r="A541" s="46"/>
      <c r="D541" s="12"/>
    </row>
    <row r="542" ht="15.75" customHeight="1">
      <c r="A542" s="46"/>
      <c r="D542" s="12"/>
    </row>
    <row r="543" ht="15.75" customHeight="1">
      <c r="A543" s="46"/>
      <c r="D543" s="12"/>
    </row>
    <row r="544" ht="15.75" customHeight="1">
      <c r="A544" s="46"/>
      <c r="D544" s="12"/>
    </row>
    <row r="545" ht="15.75" customHeight="1">
      <c r="A545" s="46"/>
      <c r="D545" s="12"/>
    </row>
    <row r="546" ht="15.75" customHeight="1">
      <c r="A546" s="46"/>
      <c r="D546" s="12"/>
    </row>
    <row r="547" ht="15.75" customHeight="1">
      <c r="A547" s="46"/>
      <c r="D547" s="12"/>
    </row>
    <row r="548" ht="15.75" customHeight="1">
      <c r="A548" s="46"/>
      <c r="D548" s="12"/>
    </row>
    <row r="549" ht="15.75" customHeight="1">
      <c r="A549" s="46"/>
      <c r="D549" s="12"/>
    </row>
    <row r="550" ht="15.75" customHeight="1">
      <c r="A550" s="46"/>
      <c r="D550" s="12"/>
    </row>
    <row r="551" ht="15.75" customHeight="1">
      <c r="A551" s="46"/>
      <c r="D551" s="12"/>
    </row>
    <row r="552" ht="15.75" customHeight="1">
      <c r="A552" s="46"/>
      <c r="D552" s="12"/>
    </row>
    <row r="553" ht="15.75" customHeight="1">
      <c r="A553" s="46"/>
      <c r="D553" s="12"/>
    </row>
    <row r="554" ht="15.75" customHeight="1">
      <c r="A554" s="46"/>
      <c r="D554" s="12"/>
    </row>
    <row r="555" ht="15.75" customHeight="1">
      <c r="A555" s="46"/>
      <c r="D555" s="12"/>
    </row>
    <row r="556" ht="15.75" customHeight="1">
      <c r="A556" s="46"/>
      <c r="D556" s="12"/>
    </row>
    <row r="557" ht="15.75" customHeight="1">
      <c r="A557" s="46"/>
      <c r="D557" s="12"/>
    </row>
    <row r="558" ht="15.75" customHeight="1">
      <c r="A558" s="46"/>
      <c r="D558" s="12"/>
    </row>
    <row r="559" ht="15.75" customHeight="1">
      <c r="A559" s="46"/>
      <c r="D559" s="12"/>
    </row>
    <row r="560" ht="15.75" customHeight="1">
      <c r="A560" s="46"/>
      <c r="D560" s="12"/>
    </row>
    <row r="561" ht="15.75" customHeight="1">
      <c r="A561" s="46"/>
      <c r="D561" s="12"/>
    </row>
    <row r="562" ht="15.75" customHeight="1">
      <c r="A562" s="46"/>
      <c r="D562" s="12"/>
    </row>
    <row r="563" ht="15.75" customHeight="1">
      <c r="A563" s="46"/>
      <c r="D563" s="12"/>
    </row>
    <row r="564" ht="15.75" customHeight="1">
      <c r="A564" s="46"/>
      <c r="D564" s="12"/>
    </row>
    <row r="565" ht="15.75" customHeight="1">
      <c r="A565" s="46"/>
      <c r="D565" s="12"/>
    </row>
    <row r="566" ht="15.75" customHeight="1">
      <c r="A566" s="46"/>
      <c r="D566" s="12"/>
    </row>
    <row r="567" ht="15.75" customHeight="1">
      <c r="A567" s="46"/>
      <c r="D567" s="12"/>
    </row>
    <row r="568" ht="15.75" customHeight="1">
      <c r="A568" s="46"/>
      <c r="D568" s="12"/>
    </row>
    <row r="569" ht="15.75" customHeight="1">
      <c r="A569" s="46"/>
      <c r="D569" s="12"/>
    </row>
    <row r="570" ht="15.75" customHeight="1">
      <c r="A570" s="46"/>
      <c r="D570" s="12"/>
    </row>
    <row r="571" ht="15.75" customHeight="1">
      <c r="A571" s="46"/>
      <c r="D571" s="12"/>
    </row>
    <row r="572" ht="15.75" customHeight="1">
      <c r="A572" s="46"/>
      <c r="D572" s="12"/>
    </row>
    <row r="573" ht="15.75" customHeight="1">
      <c r="A573" s="46"/>
      <c r="D573" s="12"/>
    </row>
    <row r="574" ht="15.75" customHeight="1">
      <c r="A574" s="46"/>
      <c r="D574" s="12"/>
    </row>
    <row r="575" ht="15.75" customHeight="1">
      <c r="A575" s="46"/>
      <c r="D575" s="12"/>
    </row>
    <row r="576" ht="15.75" customHeight="1">
      <c r="A576" s="46"/>
      <c r="D576" s="12"/>
    </row>
    <row r="577" ht="15.75" customHeight="1">
      <c r="A577" s="46"/>
      <c r="D577" s="12"/>
    </row>
    <row r="578" ht="15.75" customHeight="1">
      <c r="A578" s="46"/>
      <c r="D578" s="12"/>
    </row>
    <row r="579" ht="15.75" customHeight="1">
      <c r="A579" s="46"/>
      <c r="D579" s="12"/>
    </row>
    <row r="580" ht="15.75" customHeight="1">
      <c r="A580" s="46"/>
      <c r="D580" s="12"/>
    </row>
    <row r="581" ht="15.75" customHeight="1">
      <c r="A581" s="46"/>
      <c r="D581" s="12"/>
    </row>
    <row r="582" ht="15.75" customHeight="1">
      <c r="A582" s="46"/>
      <c r="D582" s="12"/>
    </row>
    <row r="583" ht="15.75" customHeight="1">
      <c r="A583" s="46"/>
      <c r="D583" s="12"/>
    </row>
    <row r="584" ht="15.75" customHeight="1">
      <c r="A584" s="46"/>
      <c r="D584" s="12"/>
    </row>
    <row r="585" ht="15.75" customHeight="1">
      <c r="A585" s="46"/>
      <c r="D585" s="12"/>
    </row>
    <row r="586" ht="15.75" customHeight="1">
      <c r="A586" s="46"/>
      <c r="D586" s="12"/>
    </row>
    <row r="587" ht="15.75" customHeight="1">
      <c r="A587" s="46"/>
      <c r="D587" s="12"/>
    </row>
    <row r="588" ht="15.75" customHeight="1">
      <c r="A588" s="46"/>
      <c r="D588" s="12"/>
    </row>
    <row r="589" ht="15.75" customHeight="1">
      <c r="A589" s="46"/>
      <c r="D589" s="12"/>
    </row>
    <row r="590" ht="15.75" customHeight="1">
      <c r="A590" s="46"/>
      <c r="D590" s="12"/>
    </row>
    <row r="591" ht="15.75" customHeight="1">
      <c r="A591" s="46"/>
      <c r="D591" s="12"/>
    </row>
    <row r="592" ht="15.75" customHeight="1">
      <c r="A592" s="46"/>
      <c r="D592" s="12"/>
    </row>
    <row r="593" ht="15.75" customHeight="1">
      <c r="A593" s="46"/>
      <c r="D593" s="12"/>
    </row>
    <row r="594" ht="15.75" customHeight="1">
      <c r="A594" s="46"/>
      <c r="D594" s="12"/>
    </row>
    <row r="595" ht="15.75" customHeight="1">
      <c r="A595" s="46"/>
      <c r="D595" s="12"/>
    </row>
    <row r="596" ht="15.75" customHeight="1">
      <c r="A596" s="46"/>
      <c r="D596" s="12"/>
    </row>
    <row r="597" ht="15.75" customHeight="1">
      <c r="A597" s="46"/>
      <c r="D597" s="12"/>
    </row>
    <row r="598" ht="15.75" customHeight="1">
      <c r="A598" s="46"/>
      <c r="D598" s="12"/>
    </row>
    <row r="599" ht="15.75" customHeight="1">
      <c r="A599" s="46"/>
      <c r="D599" s="12"/>
    </row>
    <row r="600" ht="15.75" customHeight="1">
      <c r="A600" s="46"/>
      <c r="D600" s="12"/>
    </row>
    <row r="601" ht="15.75" customHeight="1">
      <c r="A601" s="46"/>
      <c r="D601" s="12"/>
    </row>
    <row r="602" ht="15.75" customHeight="1">
      <c r="A602" s="46"/>
      <c r="D602" s="12"/>
    </row>
    <row r="603" ht="15.75" customHeight="1">
      <c r="A603" s="46"/>
      <c r="D603" s="12"/>
    </row>
    <row r="604" ht="15.75" customHeight="1">
      <c r="A604" s="46"/>
      <c r="D604" s="12"/>
    </row>
    <row r="605" ht="15.75" customHeight="1">
      <c r="A605" s="46"/>
      <c r="D605" s="12"/>
    </row>
    <row r="606" ht="15.75" customHeight="1">
      <c r="A606" s="46"/>
      <c r="D606" s="12"/>
    </row>
    <row r="607" ht="15.75" customHeight="1">
      <c r="A607" s="46"/>
      <c r="D607" s="12"/>
    </row>
    <row r="608" ht="15.75" customHeight="1">
      <c r="A608" s="46"/>
      <c r="D608" s="12"/>
    </row>
    <row r="609" ht="15.75" customHeight="1">
      <c r="A609" s="46"/>
      <c r="D609" s="12"/>
    </row>
    <row r="610" ht="15.75" customHeight="1">
      <c r="A610" s="46"/>
      <c r="D610" s="12"/>
    </row>
    <row r="611" ht="15.75" customHeight="1">
      <c r="A611" s="46"/>
      <c r="D611" s="12"/>
    </row>
    <row r="612" ht="15.75" customHeight="1">
      <c r="A612" s="46"/>
      <c r="D612" s="12"/>
    </row>
    <row r="613" ht="15.75" customHeight="1">
      <c r="A613" s="46"/>
      <c r="D613" s="12"/>
    </row>
    <row r="614" ht="15.75" customHeight="1">
      <c r="A614" s="46"/>
      <c r="D614" s="12"/>
    </row>
    <row r="615" ht="15.75" customHeight="1">
      <c r="A615" s="46"/>
      <c r="D615" s="12"/>
    </row>
    <row r="616" ht="15.75" customHeight="1">
      <c r="A616" s="46"/>
      <c r="D616" s="12"/>
    </row>
    <row r="617" ht="15.75" customHeight="1">
      <c r="A617" s="46"/>
      <c r="D617" s="12"/>
    </row>
    <row r="618" ht="15.75" customHeight="1">
      <c r="A618" s="46"/>
      <c r="D618" s="12"/>
    </row>
    <row r="619" ht="15.75" customHeight="1">
      <c r="A619" s="46"/>
      <c r="D619" s="12"/>
    </row>
    <row r="620" ht="15.75" customHeight="1">
      <c r="A620" s="46"/>
      <c r="D620" s="12"/>
    </row>
    <row r="621" ht="15.75" customHeight="1">
      <c r="A621" s="46"/>
      <c r="D621" s="12"/>
    </row>
    <row r="622" ht="15.75" customHeight="1">
      <c r="A622" s="46"/>
      <c r="D622" s="12"/>
    </row>
    <row r="623" ht="15.75" customHeight="1">
      <c r="A623" s="46"/>
      <c r="D623" s="12"/>
    </row>
    <row r="624" ht="15.75" customHeight="1">
      <c r="A624" s="46"/>
      <c r="D624" s="12"/>
    </row>
    <row r="625" ht="15.75" customHeight="1">
      <c r="A625" s="46"/>
      <c r="D625" s="12"/>
    </row>
    <row r="626" ht="15.75" customHeight="1">
      <c r="A626" s="46"/>
      <c r="D626" s="12"/>
    </row>
    <row r="627" ht="15.75" customHeight="1">
      <c r="A627" s="46"/>
      <c r="D627" s="12"/>
    </row>
    <row r="628" ht="15.75" customHeight="1">
      <c r="A628" s="46"/>
      <c r="D628" s="12"/>
    </row>
    <row r="629" ht="15.75" customHeight="1">
      <c r="A629" s="46"/>
      <c r="D629" s="12"/>
    </row>
    <row r="630" ht="15.75" customHeight="1">
      <c r="A630" s="46"/>
      <c r="D630" s="12"/>
    </row>
    <row r="631" ht="15.75" customHeight="1">
      <c r="A631" s="46"/>
      <c r="D631" s="12"/>
    </row>
    <row r="632" ht="15.75" customHeight="1">
      <c r="A632" s="46"/>
      <c r="D632" s="12"/>
    </row>
    <row r="633" ht="15.75" customHeight="1">
      <c r="A633" s="46"/>
      <c r="D633" s="12"/>
    </row>
    <row r="634" ht="15.75" customHeight="1">
      <c r="A634" s="46"/>
      <c r="D634" s="12"/>
    </row>
    <row r="635" ht="15.75" customHeight="1">
      <c r="A635" s="46"/>
      <c r="D635" s="12"/>
    </row>
    <row r="636" ht="15.75" customHeight="1">
      <c r="A636" s="46"/>
      <c r="D636" s="12"/>
    </row>
    <row r="637" ht="15.75" customHeight="1">
      <c r="A637" s="46"/>
      <c r="D637" s="12"/>
    </row>
    <row r="638" ht="15.75" customHeight="1">
      <c r="A638" s="46"/>
      <c r="D638" s="12"/>
    </row>
    <row r="639" ht="15.75" customHeight="1">
      <c r="A639" s="46"/>
      <c r="D639" s="12"/>
    </row>
    <row r="640" ht="15.75" customHeight="1">
      <c r="A640" s="46"/>
      <c r="D640" s="12"/>
    </row>
    <row r="641" ht="15.75" customHeight="1">
      <c r="A641" s="46"/>
      <c r="D641" s="12"/>
    </row>
    <row r="642" ht="15.75" customHeight="1">
      <c r="A642" s="46"/>
      <c r="D642" s="12"/>
    </row>
    <row r="643" ht="15.75" customHeight="1">
      <c r="A643" s="46"/>
      <c r="D643" s="12"/>
    </row>
    <row r="644" ht="15.75" customHeight="1">
      <c r="A644" s="46"/>
      <c r="D644" s="12"/>
    </row>
    <row r="645" ht="15.75" customHeight="1">
      <c r="A645" s="46"/>
      <c r="D645" s="12"/>
    </row>
    <row r="646" ht="15.75" customHeight="1">
      <c r="A646" s="46"/>
      <c r="D646" s="12"/>
    </row>
    <row r="647" ht="15.75" customHeight="1">
      <c r="A647" s="46"/>
      <c r="D647" s="12"/>
    </row>
    <row r="648" ht="15.75" customHeight="1">
      <c r="A648" s="46"/>
      <c r="D648" s="12"/>
    </row>
    <row r="649" ht="15.75" customHeight="1">
      <c r="A649" s="46"/>
      <c r="D649" s="12"/>
    </row>
    <row r="650" ht="15.75" customHeight="1">
      <c r="A650" s="46"/>
      <c r="D650" s="12"/>
    </row>
    <row r="651" ht="15.75" customHeight="1">
      <c r="A651" s="46"/>
      <c r="D651" s="12"/>
    </row>
    <row r="652" ht="15.75" customHeight="1">
      <c r="A652" s="46"/>
      <c r="D652" s="12"/>
    </row>
    <row r="653" ht="15.75" customHeight="1">
      <c r="A653" s="46"/>
      <c r="D653" s="12"/>
    </row>
    <row r="654" ht="15.75" customHeight="1">
      <c r="A654" s="46"/>
      <c r="D654" s="12"/>
    </row>
    <row r="655" ht="15.75" customHeight="1">
      <c r="A655" s="46"/>
      <c r="D655" s="12"/>
    </row>
    <row r="656" ht="15.75" customHeight="1">
      <c r="A656" s="46"/>
      <c r="D656" s="12"/>
    </row>
    <row r="657" ht="15.75" customHeight="1">
      <c r="A657" s="46"/>
      <c r="D657" s="12"/>
    </row>
    <row r="658" ht="15.75" customHeight="1">
      <c r="A658" s="46"/>
      <c r="D658" s="12"/>
    </row>
    <row r="659" ht="15.75" customHeight="1">
      <c r="A659" s="46"/>
      <c r="D659" s="12"/>
    </row>
    <row r="660" ht="15.75" customHeight="1">
      <c r="A660" s="46"/>
      <c r="D660" s="12"/>
    </row>
    <row r="661" ht="15.75" customHeight="1">
      <c r="A661" s="46"/>
      <c r="D661" s="12"/>
    </row>
    <row r="662" ht="15.75" customHeight="1">
      <c r="A662" s="46"/>
      <c r="D662" s="12"/>
    </row>
    <row r="663" ht="15.75" customHeight="1">
      <c r="A663" s="46"/>
      <c r="D663" s="12"/>
    </row>
    <row r="664" ht="15.75" customHeight="1">
      <c r="A664" s="46"/>
      <c r="D664" s="12"/>
    </row>
    <row r="665" ht="15.75" customHeight="1">
      <c r="A665" s="46"/>
      <c r="D665" s="12"/>
    </row>
    <row r="666" ht="15.75" customHeight="1">
      <c r="A666" s="46"/>
      <c r="D666" s="12"/>
    </row>
    <row r="667" ht="15.75" customHeight="1">
      <c r="A667" s="46"/>
      <c r="D667" s="12"/>
    </row>
    <row r="668" ht="15.75" customHeight="1">
      <c r="A668" s="46"/>
      <c r="D668" s="12"/>
    </row>
    <row r="669" ht="15.75" customHeight="1">
      <c r="A669" s="46"/>
      <c r="D669" s="12"/>
    </row>
    <row r="670" ht="15.75" customHeight="1">
      <c r="A670" s="46"/>
      <c r="D670" s="12"/>
    </row>
    <row r="671" ht="15.75" customHeight="1">
      <c r="A671" s="46"/>
      <c r="D671" s="12"/>
    </row>
    <row r="672" ht="15.75" customHeight="1">
      <c r="A672" s="46"/>
      <c r="D672" s="12"/>
    </row>
    <row r="673" ht="15.75" customHeight="1">
      <c r="A673" s="46"/>
      <c r="D673" s="12"/>
    </row>
    <row r="674" ht="15.75" customHeight="1">
      <c r="A674" s="46"/>
      <c r="D674" s="12"/>
    </row>
    <row r="675" ht="15.75" customHeight="1">
      <c r="A675" s="46"/>
      <c r="D675" s="12"/>
    </row>
    <row r="676" ht="15.75" customHeight="1">
      <c r="A676" s="46"/>
      <c r="D676" s="12"/>
    </row>
    <row r="677" ht="15.75" customHeight="1">
      <c r="A677" s="46"/>
      <c r="D677" s="12"/>
    </row>
    <row r="678" ht="15.75" customHeight="1">
      <c r="A678" s="46"/>
      <c r="D678" s="12"/>
    </row>
    <row r="679" ht="15.75" customHeight="1">
      <c r="A679" s="46"/>
      <c r="D679" s="12"/>
    </row>
    <row r="680" ht="15.75" customHeight="1">
      <c r="A680" s="46"/>
      <c r="D680" s="12"/>
    </row>
    <row r="681" ht="15.75" customHeight="1">
      <c r="A681" s="46"/>
      <c r="D681" s="12"/>
    </row>
    <row r="682" ht="15.75" customHeight="1">
      <c r="A682" s="46"/>
      <c r="D682" s="12"/>
    </row>
    <row r="683" ht="15.75" customHeight="1">
      <c r="A683" s="46"/>
      <c r="D683" s="12"/>
    </row>
    <row r="684" ht="15.75" customHeight="1">
      <c r="A684" s="46"/>
      <c r="D684" s="12"/>
    </row>
    <row r="685" ht="15.75" customHeight="1">
      <c r="A685" s="46"/>
      <c r="D685" s="12"/>
    </row>
    <row r="686" ht="15.75" customHeight="1">
      <c r="A686" s="46"/>
      <c r="D686" s="12"/>
    </row>
    <row r="687" ht="15.75" customHeight="1">
      <c r="A687" s="46"/>
      <c r="D687" s="12"/>
    </row>
    <row r="688" ht="15.75" customHeight="1">
      <c r="A688" s="46"/>
      <c r="D688" s="12"/>
    </row>
    <row r="689" ht="15.75" customHeight="1">
      <c r="A689" s="46"/>
      <c r="D689" s="12"/>
    </row>
    <row r="690" ht="15.75" customHeight="1">
      <c r="A690" s="46"/>
      <c r="D690" s="12"/>
    </row>
    <row r="691" ht="15.75" customHeight="1">
      <c r="A691" s="46"/>
      <c r="D691" s="12"/>
    </row>
    <row r="692" ht="15.75" customHeight="1">
      <c r="A692" s="46"/>
      <c r="D692" s="12"/>
    </row>
    <row r="693" ht="15.75" customHeight="1">
      <c r="A693" s="46"/>
      <c r="D693" s="12"/>
    </row>
    <row r="694" ht="15.75" customHeight="1">
      <c r="A694" s="46"/>
      <c r="D694" s="12"/>
    </row>
    <row r="695" ht="15.75" customHeight="1">
      <c r="A695" s="46"/>
      <c r="D695" s="12"/>
    </row>
    <row r="696" ht="15.75" customHeight="1">
      <c r="A696" s="46"/>
      <c r="D696" s="12"/>
    </row>
    <row r="697" ht="15.75" customHeight="1">
      <c r="A697" s="46"/>
      <c r="D697" s="12"/>
    </row>
    <row r="698" ht="15.75" customHeight="1">
      <c r="A698" s="46"/>
      <c r="D698" s="12"/>
    </row>
    <row r="699" ht="15.75" customHeight="1">
      <c r="A699" s="46"/>
      <c r="D699" s="12"/>
    </row>
    <row r="700" ht="15.75" customHeight="1">
      <c r="A700" s="46"/>
      <c r="D700" s="12"/>
    </row>
    <row r="701" ht="15.75" customHeight="1">
      <c r="A701" s="46"/>
      <c r="D701" s="12"/>
    </row>
    <row r="702" ht="15.75" customHeight="1">
      <c r="A702" s="46"/>
      <c r="D702" s="12"/>
    </row>
    <row r="703" ht="15.75" customHeight="1">
      <c r="A703" s="46"/>
      <c r="D703" s="12"/>
    </row>
    <row r="704" ht="15.75" customHeight="1">
      <c r="A704" s="46"/>
      <c r="D704" s="12"/>
    </row>
    <row r="705" ht="15.75" customHeight="1">
      <c r="A705" s="46"/>
      <c r="D705" s="12"/>
    </row>
    <row r="706" ht="15.75" customHeight="1">
      <c r="A706" s="46"/>
      <c r="D706" s="12"/>
    </row>
    <row r="707" ht="15.75" customHeight="1">
      <c r="A707" s="46"/>
      <c r="D707" s="12"/>
    </row>
    <row r="708" ht="15.75" customHeight="1">
      <c r="A708" s="46"/>
      <c r="D708" s="12"/>
    </row>
    <row r="709" ht="15.75" customHeight="1">
      <c r="A709" s="46"/>
      <c r="D709" s="12"/>
    </row>
    <row r="710" ht="15.75" customHeight="1">
      <c r="A710" s="46"/>
      <c r="D710" s="12"/>
    </row>
    <row r="711" ht="15.75" customHeight="1">
      <c r="A711" s="46"/>
      <c r="D711" s="12"/>
    </row>
    <row r="712" ht="15.75" customHeight="1">
      <c r="A712" s="46"/>
      <c r="D712" s="12"/>
    </row>
    <row r="713" ht="15.75" customHeight="1">
      <c r="A713" s="46"/>
      <c r="D713" s="12"/>
    </row>
    <row r="714" ht="15.75" customHeight="1">
      <c r="A714" s="46"/>
      <c r="D714" s="12"/>
    </row>
    <row r="715" ht="15.75" customHeight="1">
      <c r="A715" s="46"/>
      <c r="D715" s="12"/>
    </row>
    <row r="716" ht="15.75" customHeight="1">
      <c r="A716" s="46"/>
      <c r="D716" s="12"/>
    </row>
    <row r="717" ht="15.75" customHeight="1">
      <c r="A717" s="46"/>
      <c r="D717" s="12"/>
    </row>
    <row r="718" ht="15.75" customHeight="1">
      <c r="A718" s="46"/>
      <c r="D718" s="12"/>
    </row>
    <row r="719" ht="15.75" customHeight="1">
      <c r="A719" s="46"/>
      <c r="D719" s="12"/>
    </row>
    <row r="720" ht="15.75" customHeight="1">
      <c r="A720" s="46"/>
      <c r="D720" s="12"/>
    </row>
    <row r="721" ht="15.75" customHeight="1">
      <c r="A721" s="46"/>
      <c r="D721" s="12"/>
    </row>
    <row r="722" ht="15.75" customHeight="1">
      <c r="A722" s="46"/>
      <c r="D722" s="12"/>
    </row>
    <row r="723" ht="15.75" customHeight="1">
      <c r="A723" s="46"/>
      <c r="D723" s="12"/>
    </row>
    <row r="724" ht="15.75" customHeight="1">
      <c r="A724" s="46"/>
      <c r="D724" s="12"/>
    </row>
    <row r="725" ht="15.75" customHeight="1">
      <c r="A725" s="46"/>
      <c r="D725" s="12"/>
    </row>
    <row r="726" ht="15.75" customHeight="1">
      <c r="A726" s="46"/>
      <c r="D726" s="12"/>
    </row>
    <row r="727" ht="15.75" customHeight="1">
      <c r="A727" s="46"/>
      <c r="D727" s="12"/>
    </row>
    <row r="728" ht="15.75" customHeight="1">
      <c r="A728" s="46"/>
      <c r="D728" s="12"/>
    </row>
    <row r="729" ht="15.75" customHeight="1">
      <c r="A729" s="46"/>
      <c r="D729" s="12"/>
    </row>
    <row r="730" ht="15.75" customHeight="1">
      <c r="A730" s="46"/>
      <c r="D730" s="12"/>
    </row>
    <row r="731" ht="15.75" customHeight="1">
      <c r="A731" s="46"/>
      <c r="D731" s="12"/>
    </row>
    <row r="732" ht="15.75" customHeight="1">
      <c r="A732" s="46"/>
      <c r="D732" s="12"/>
    </row>
    <row r="733" ht="15.75" customHeight="1">
      <c r="A733" s="46"/>
      <c r="D733" s="12"/>
    </row>
    <row r="734" ht="15.75" customHeight="1">
      <c r="A734" s="46"/>
      <c r="D734" s="12"/>
    </row>
    <row r="735" ht="15.75" customHeight="1">
      <c r="A735" s="46"/>
      <c r="D735" s="12"/>
    </row>
    <row r="736" ht="15.75" customHeight="1">
      <c r="A736" s="46"/>
      <c r="D736" s="12"/>
    </row>
    <row r="737" ht="15.75" customHeight="1">
      <c r="A737" s="46"/>
      <c r="D737" s="12"/>
    </row>
    <row r="738" ht="15.75" customHeight="1">
      <c r="A738" s="46"/>
      <c r="D738" s="12"/>
    </row>
    <row r="739" ht="15.75" customHeight="1">
      <c r="A739" s="46"/>
      <c r="D739" s="12"/>
    </row>
    <row r="740" ht="15.75" customHeight="1">
      <c r="A740" s="46"/>
      <c r="D740" s="12"/>
    </row>
    <row r="741" ht="15.75" customHeight="1">
      <c r="A741" s="46"/>
      <c r="D741" s="12"/>
    </row>
    <row r="742" ht="15.75" customHeight="1">
      <c r="A742" s="46"/>
      <c r="D742" s="12"/>
    </row>
    <row r="743" ht="15.75" customHeight="1">
      <c r="A743" s="46"/>
      <c r="D743" s="12"/>
    </row>
    <row r="744" ht="15.75" customHeight="1">
      <c r="A744" s="46"/>
      <c r="D744" s="12"/>
    </row>
    <row r="745" ht="15.75" customHeight="1">
      <c r="A745" s="46"/>
      <c r="D745" s="12"/>
    </row>
    <row r="746" ht="15.75" customHeight="1">
      <c r="A746" s="46"/>
      <c r="D746" s="12"/>
    </row>
    <row r="747" ht="15.75" customHeight="1">
      <c r="A747" s="46"/>
      <c r="D747" s="12"/>
    </row>
    <row r="748" ht="15.75" customHeight="1">
      <c r="A748" s="46"/>
      <c r="D748" s="12"/>
    </row>
    <row r="749" ht="15.75" customHeight="1">
      <c r="A749" s="46"/>
      <c r="D749" s="12"/>
    </row>
    <row r="750" ht="15.75" customHeight="1">
      <c r="A750" s="46"/>
      <c r="D750" s="12"/>
    </row>
    <row r="751" ht="15.75" customHeight="1">
      <c r="A751" s="46"/>
      <c r="D751" s="12"/>
    </row>
    <row r="752" ht="15.75" customHeight="1">
      <c r="A752" s="46"/>
      <c r="D752" s="12"/>
    </row>
    <row r="753" ht="15.75" customHeight="1">
      <c r="A753" s="46"/>
      <c r="D753" s="12"/>
    </row>
    <row r="754" ht="15.75" customHeight="1">
      <c r="A754" s="46"/>
      <c r="D754" s="12"/>
    </row>
    <row r="755" ht="15.75" customHeight="1">
      <c r="A755" s="46"/>
      <c r="D755" s="12"/>
    </row>
    <row r="756" ht="15.75" customHeight="1">
      <c r="A756" s="46"/>
      <c r="D756" s="12"/>
    </row>
    <row r="757" ht="15.75" customHeight="1">
      <c r="A757" s="46"/>
      <c r="D757" s="12"/>
    </row>
    <row r="758" ht="15.75" customHeight="1">
      <c r="A758" s="46"/>
      <c r="D758" s="12"/>
    </row>
    <row r="759" ht="15.75" customHeight="1">
      <c r="A759" s="46"/>
      <c r="D759" s="12"/>
    </row>
    <row r="760" ht="15.75" customHeight="1">
      <c r="A760" s="46"/>
      <c r="D760" s="12"/>
    </row>
    <row r="761" ht="15.75" customHeight="1">
      <c r="A761" s="46"/>
      <c r="D761" s="12"/>
    </row>
    <row r="762" ht="15.75" customHeight="1">
      <c r="A762" s="46"/>
      <c r="D762" s="12"/>
    </row>
    <row r="763" ht="15.75" customHeight="1">
      <c r="A763" s="46"/>
      <c r="D763" s="12"/>
    </row>
    <row r="764" ht="15.75" customHeight="1">
      <c r="A764" s="46"/>
      <c r="D764" s="12"/>
    </row>
    <row r="765" ht="15.75" customHeight="1">
      <c r="A765" s="46"/>
      <c r="D765" s="12"/>
    </row>
    <row r="766" ht="15.75" customHeight="1">
      <c r="A766" s="46"/>
      <c r="D766" s="12"/>
    </row>
    <row r="767" ht="15.75" customHeight="1">
      <c r="A767" s="46"/>
      <c r="D767" s="12"/>
    </row>
    <row r="768" ht="15.75" customHeight="1">
      <c r="A768" s="46"/>
      <c r="D768" s="12"/>
    </row>
    <row r="769" ht="15.75" customHeight="1">
      <c r="A769" s="46"/>
      <c r="D769" s="12"/>
    </row>
    <row r="770" ht="15.75" customHeight="1">
      <c r="A770" s="46"/>
      <c r="D770" s="12"/>
    </row>
    <row r="771" ht="15.75" customHeight="1">
      <c r="A771" s="46"/>
      <c r="D771" s="12"/>
    </row>
    <row r="772" ht="15.75" customHeight="1">
      <c r="A772" s="46"/>
      <c r="D772" s="12"/>
    </row>
    <row r="773" ht="15.75" customHeight="1">
      <c r="A773" s="46"/>
      <c r="D773" s="12"/>
    </row>
    <row r="774" ht="15.75" customHeight="1">
      <c r="A774" s="46"/>
      <c r="D774" s="12"/>
    </row>
    <row r="775" ht="15.75" customHeight="1">
      <c r="A775" s="46"/>
      <c r="D775" s="12"/>
    </row>
    <row r="776" ht="15.75" customHeight="1">
      <c r="A776" s="46"/>
      <c r="D776" s="12"/>
    </row>
    <row r="777" ht="15.75" customHeight="1">
      <c r="A777" s="46"/>
      <c r="D777" s="12"/>
    </row>
    <row r="778" ht="15.75" customHeight="1">
      <c r="A778" s="46"/>
      <c r="D778" s="12"/>
    </row>
    <row r="779" ht="15.75" customHeight="1">
      <c r="A779" s="46"/>
      <c r="D779" s="12"/>
    </row>
    <row r="780" ht="15.75" customHeight="1">
      <c r="A780" s="46"/>
      <c r="D780" s="12"/>
    </row>
    <row r="781" ht="15.75" customHeight="1">
      <c r="A781" s="46"/>
      <c r="D781" s="12"/>
    </row>
    <row r="782" ht="15.75" customHeight="1">
      <c r="A782" s="46"/>
      <c r="D782" s="12"/>
    </row>
    <row r="783" ht="15.75" customHeight="1">
      <c r="A783" s="46"/>
      <c r="D783" s="12"/>
    </row>
    <row r="784" ht="15.75" customHeight="1">
      <c r="A784" s="46"/>
      <c r="D784" s="12"/>
    </row>
    <row r="785" ht="15.75" customHeight="1">
      <c r="A785" s="46"/>
      <c r="D785" s="12"/>
    </row>
    <row r="786" ht="15.75" customHeight="1">
      <c r="A786" s="46"/>
      <c r="D786" s="12"/>
    </row>
    <row r="787" ht="15.75" customHeight="1">
      <c r="A787" s="46"/>
      <c r="D787" s="12"/>
    </row>
    <row r="788" ht="15.75" customHeight="1">
      <c r="A788" s="46"/>
      <c r="D788" s="12"/>
    </row>
    <row r="789" ht="15.75" customHeight="1">
      <c r="A789" s="46"/>
      <c r="D789" s="12"/>
    </row>
    <row r="790" ht="15.75" customHeight="1">
      <c r="A790" s="46"/>
      <c r="D790" s="12"/>
    </row>
    <row r="791" ht="15.75" customHeight="1">
      <c r="A791" s="46"/>
      <c r="D791" s="12"/>
    </row>
    <row r="792" ht="15.75" customHeight="1">
      <c r="A792" s="46"/>
      <c r="D792" s="12"/>
    </row>
    <row r="793" ht="15.75" customHeight="1">
      <c r="A793" s="46"/>
      <c r="D793" s="12"/>
    </row>
    <row r="794" ht="15.75" customHeight="1">
      <c r="A794" s="46"/>
      <c r="D794" s="12"/>
    </row>
    <row r="795" ht="15.75" customHeight="1">
      <c r="A795" s="46"/>
      <c r="D795" s="12"/>
    </row>
    <row r="796" ht="15.75" customHeight="1">
      <c r="A796" s="46"/>
      <c r="D796" s="12"/>
    </row>
    <row r="797" ht="15.75" customHeight="1">
      <c r="A797" s="46"/>
      <c r="D797" s="12"/>
    </row>
    <row r="798" ht="15.75" customHeight="1">
      <c r="A798" s="46"/>
      <c r="D798" s="12"/>
    </row>
    <row r="799" ht="15.75" customHeight="1">
      <c r="A799" s="46"/>
      <c r="D799" s="12"/>
    </row>
    <row r="800" ht="15.75" customHeight="1">
      <c r="A800" s="46"/>
      <c r="D800" s="12"/>
    </row>
    <row r="801" ht="15.75" customHeight="1">
      <c r="A801" s="46"/>
      <c r="D801" s="12"/>
    </row>
    <row r="802" ht="15.75" customHeight="1">
      <c r="A802" s="46"/>
      <c r="D802" s="12"/>
    </row>
    <row r="803" ht="15.75" customHeight="1">
      <c r="A803" s="46"/>
      <c r="D803" s="12"/>
    </row>
    <row r="804" ht="15.75" customHeight="1">
      <c r="A804" s="46"/>
      <c r="D804" s="12"/>
    </row>
    <row r="805" ht="15.75" customHeight="1">
      <c r="A805" s="46"/>
      <c r="D805" s="12"/>
    </row>
    <row r="806" ht="15.75" customHeight="1">
      <c r="A806" s="46"/>
      <c r="D806" s="12"/>
    </row>
    <row r="807" ht="15.75" customHeight="1">
      <c r="A807" s="46"/>
      <c r="D807" s="12"/>
    </row>
    <row r="808" ht="15.75" customHeight="1">
      <c r="A808" s="46"/>
      <c r="D808" s="12"/>
    </row>
    <row r="809" ht="15.75" customHeight="1">
      <c r="A809" s="46"/>
      <c r="D809" s="12"/>
    </row>
    <row r="810" ht="15.75" customHeight="1">
      <c r="A810" s="46"/>
      <c r="D810" s="12"/>
    </row>
    <row r="811" ht="15.75" customHeight="1">
      <c r="A811" s="46"/>
      <c r="D811" s="12"/>
    </row>
    <row r="812" ht="15.75" customHeight="1">
      <c r="A812" s="46"/>
      <c r="D812" s="12"/>
    </row>
    <row r="813" ht="15.75" customHeight="1">
      <c r="A813" s="46"/>
      <c r="D813" s="12"/>
    </row>
    <row r="814" ht="15.75" customHeight="1">
      <c r="A814" s="46"/>
      <c r="D814" s="12"/>
    </row>
    <row r="815" ht="15.75" customHeight="1">
      <c r="A815" s="46"/>
      <c r="D815" s="12"/>
    </row>
    <row r="816" ht="15.75" customHeight="1">
      <c r="A816" s="46"/>
      <c r="D816" s="12"/>
    </row>
    <row r="817" ht="15.75" customHeight="1">
      <c r="A817" s="46"/>
      <c r="D817" s="12"/>
    </row>
    <row r="818" ht="15.75" customHeight="1">
      <c r="A818" s="46"/>
      <c r="D818" s="12"/>
    </row>
    <row r="819" ht="15.75" customHeight="1">
      <c r="A819" s="46"/>
      <c r="D819" s="12"/>
    </row>
    <row r="820" ht="15.75" customHeight="1">
      <c r="A820" s="46"/>
      <c r="D820" s="12"/>
    </row>
    <row r="821" ht="15.75" customHeight="1">
      <c r="A821" s="46"/>
      <c r="D821" s="12"/>
    </row>
    <row r="822" ht="15.75" customHeight="1">
      <c r="A822" s="46"/>
      <c r="D822" s="12"/>
    </row>
    <row r="823" ht="15.75" customHeight="1">
      <c r="A823" s="46"/>
      <c r="D823" s="12"/>
    </row>
    <row r="824" ht="15.75" customHeight="1">
      <c r="A824" s="46"/>
      <c r="D824" s="12"/>
    </row>
    <row r="825" ht="15.75" customHeight="1">
      <c r="A825" s="46"/>
      <c r="D825" s="12"/>
    </row>
    <row r="826" ht="15.75" customHeight="1">
      <c r="A826" s="46"/>
      <c r="D826" s="12"/>
    </row>
    <row r="827" ht="15.75" customHeight="1">
      <c r="A827" s="46"/>
      <c r="D827" s="12"/>
    </row>
    <row r="828" ht="15.75" customHeight="1">
      <c r="A828" s="46"/>
      <c r="D828" s="12"/>
    </row>
    <row r="829" ht="15.75" customHeight="1">
      <c r="A829" s="46"/>
      <c r="D829" s="12"/>
    </row>
    <row r="830" ht="15.75" customHeight="1">
      <c r="A830" s="46"/>
      <c r="D830" s="12"/>
    </row>
    <row r="831" ht="15.75" customHeight="1">
      <c r="A831" s="46"/>
      <c r="D831" s="12"/>
    </row>
    <row r="832" ht="15.75" customHeight="1">
      <c r="A832" s="46"/>
      <c r="D832" s="12"/>
    </row>
    <row r="833" ht="15.75" customHeight="1">
      <c r="A833" s="46"/>
      <c r="D833" s="12"/>
    </row>
    <row r="834" ht="15.75" customHeight="1">
      <c r="A834" s="46"/>
      <c r="D834" s="12"/>
    </row>
    <row r="835" ht="15.75" customHeight="1">
      <c r="A835" s="46"/>
      <c r="D835" s="12"/>
    </row>
    <row r="836" ht="15.75" customHeight="1">
      <c r="A836" s="46"/>
      <c r="D836" s="12"/>
    </row>
    <row r="837" ht="15.75" customHeight="1">
      <c r="A837" s="46"/>
      <c r="D837" s="12"/>
    </row>
    <row r="838" ht="15.75" customHeight="1">
      <c r="A838" s="46"/>
      <c r="D838" s="12"/>
    </row>
    <row r="839" ht="15.75" customHeight="1">
      <c r="A839" s="46"/>
      <c r="D839" s="12"/>
    </row>
    <row r="840" ht="15.75" customHeight="1">
      <c r="A840" s="46"/>
      <c r="D840" s="12"/>
    </row>
    <row r="841" ht="15.75" customHeight="1">
      <c r="A841" s="46"/>
      <c r="D841" s="12"/>
    </row>
    <row r="842" ht="15.75" customHeight="1">
      <c r="A842" s="46"/>
      <c r="D842" s="12"/>
    </row>
    <row r="843" ht="15.75" customHeight="1">
      <c r="A843" s="46"/>
      <c r="D843" s="12"/>
    </row>
    <row r="844" ht="15.75" customHeight="1">
      <c r="A844" s="46"/>
      <c r="D844" s="12"/>
    </row>
    <row r="845" ht="15.75" customHeight="1">
      <c r="A845" s="46"/>
      <c r="D845" s="12"/>
    </row>
    <row r="846" ht="15.75" customHeight="1">
      <c r="A846" s="46"/>
      <c r="D846" s="12"/>
    </row>
    <row r="847" ht="15.75" customHeight="1">
      <c r="A847" s="46"/>
      <c r="D847" s="12"/>
    </row>
    <row r="848" ht="15.75" customHeight="1">
      <c r="A848" s="46"/>
      <c r="D848" s="12"/>
    </row>
    <row r="849" ht="15.75" customHeight="1">
      <c r="A849" s="46"/>
      <c r="D849" s="12"/>
    </row>
    <row r="850" ht="15.75" customHeight="1">
      <c r="A850" s="46"/>
      <c r="D850" s="12"/>
    </row>
    <row r="851" ht="15.75" customHeight="1">
      <c r="A851" s="46"/>
      <c r="D851" s="12"/>
    </row>
    <row r="852" ht="15.75" customHeight="1">
      <c r="A852" s="46"/>
      <c r="D852" s="12"/>
    </row>
    <row r="853" ht="15.75" customHeight="1">
      <c r="A853" s="46"/>
      <c r="D853" s="12"/>
    </row>
    <row r="854" ht="15.75" customHeight="1">
      <c r="A854" s="46"/>
      <c r="D854" s="12"/>
    </row>
    <row r="855" ht="15.75" customHeight="1">
      <c r="A855" s="46"/>
      <c r="D855" s="12"/>
    </row>
    <row r="856" ht="15.75" customHeight="1">
      <c r="A856" s="46"/>
      <c r="D856" s="12"/>
    </row>
    <row r="857" ht="15.75" customHeight="1">
      <c r="A857" s="46"/>
      <c r="D857" s="12"/>
    </row>
    <row r="858" ht="15.75" customHeight="1">
      <c r="A858" s="46"/>
      <c r="D858" s="12"/>
    </row>
    <row r="859" ht="15.75" customHeight="1">
      <c r="A859" s="46"/>
      <c r="D859" s="12"/>
    </row>
    <row r="860" ht="15.75" customHeight="1">
      <c r="A860" s="46"/>
      <c r="D860" s="12"/>
    </row>
    <row r="861" ht="15.75" customHeight="1">
      <c r="A861" s="46"/>
      <c r="D861" s="12"/>
    </row>
    <row r="862" ht="15.75" customHeight="1">
      <c r="A862" s="46"/>
      <c r="D862" s="12"/>
    </row>
    <row r="863" ht="15.75" customHeight="1">
      <c r="A863" s="46"/>
      <c r="D863" s="12"/>
    </row>
    <row r="864" ht="15.75" customHeight="1">
      <c r="A864" s="46"/>
      <c r="D864" s="12"/>
    </row>
    <row r="865" ht="15.75" customHeight="1">
      <c r="A865" s="46"/>
      <c r="D865" s="12"/>
    </row>
    <row r="866" ht="15.75" customHeight="1">
      <c r="A866" s="46"/>
      <c r="D866" s="12"/>
    </row>
    <row r="867" ht="15.75" customHeight="1">
      <c r="A867" s="46"/>
      <c r="D867" s="12"/>
    </row>
    <row r="868" ht="15.75" customHeight="1">
      <c r="A868" s="46"/>
      <c r="D868" s="12"/>
    </row>
    <row r="869" ht="15.75" customHeight="1">
      <c r="A869" s="46"/>
      <c r="D869" s="12"/>
    </row>
    <row r="870" ht="15.75" customHeight="1">
      <c r="A870" s="46"/>
      <c r="D870" s="12"/>
    </row>
    <row r="871" ht="15.75" customHeight="1">
      <c r="A871" s="46"/>
      <c r="D871" s="12"/>
    </row>
    <row r="872" ht="15.75" customHeight="1">
      <c r="A872" s="46"/>
      <c r="D872" s="12"/>
    </row>
    <row r="873" ht="15.75" customHeight="1">
      <c r="A873" s="46"/>
      <c r="D873" s="12"/>
    </row>
    <row r="874" ht="15.75" customHeight="1">
      <c r="A874" s="46"/>
      <c r="D874" s="12"/>
    </row>
    <row r="875" ht="15.75" customHeight="1">
      <c r="A875" s="46"/>
      <c r="D875" s="12"/>
    </row>
    <row r="876" ht="15.75" customHeight="1">
      <c r="A876" s="46"/>
      <c r="D876" s="12"/>
    </row>
    <row r="877" ht="15.75" customHeight="1">
      <c r="A877" s="46"/>
      <c r="D877" s="12"/>
    </row>
    <row r="878" ht="15.75" customHeight="1">
      <c r="A878" s="46"/>
      <c r="D878" s="12"/>
    </row>
    <row r="879" ht="15.75" customHeight="1">
      <c r="A879" s="46"/>
      <c r="D879" s="12"/>
    </row>
    <row r="880" ht="15.75" customHeight="1">
      <c r="A880" s="46"/>
      <c r="D880" s="12"/>
    </row>
    <row r="881" ht="15.75" customHeight="1">
      <c r="A881" s="46"/>
      <c r="D881" s="12"/>
    </row>
    <row r="882" ht="15.75" customHeight="1">
      <c r="A882" s="46"/>
      <c r="D882" s="12"/>
    </row>
    <row r="883" ht="15.75" customHeight="1">
      <c r="A883" s="46"/>
      <c r="D883" s="12"/>
    </row>
    <row r="884" ht="15.75" customHeight="1">
      <c r="A884" s="46"/>
      <c r="D884" s="12"/>
    </row>
    <row r="885" ht="15.75" customHeight="1">
      <c r="A885" s="46"/>
      <c r="D885" s="12"/>
    </row>
    <row r="886" ht="15.75" customHeight="1">
      <c r="A886" s="46"/>
      <c r="D886" s="12"/>
    </row>
    <row r="887" ht="15.75" customHeight="1">
      <c r="A887" s="46"/>
      <c r="D887" s="12"/>
    </row>
    <row r="888" ht="15.75" customHeight="1">
      <c r="A888" s="46"/>
      <c r="D888" s="12"/>
    </row>
    <row r="889" ht="15.75" customHeight="1">
      <c r="A889" s="46"/>
      <c r="D889" s="12"/>
    </row>
    <row r="890" ht="15.75" customHeight="1">
      <c r="A890" s="46"/>
      <c r="D890" s="12"/>
    </row>
    <row r="891" ht="15.75" customHeight="1">
      <c r="A891" s="46"/>
      <c r="D891" s="12"/>
    </row>
    <row r="892" ht="15.75" customHeight="1">
      <c r="A892" s="46"/>
      <c r="D892" s="12"/>
    </row>
    <row r="893" ht="15.75" customHeight="1">
      <c r="A893" s="46"/>
      <c r="D893" s="12"/>
    </row>
    <row r="894" ht="15.75" customHeight="1">
      <c r="A894" s="46"/>
      <c r="D894" s="12"/>
    </row>
    <row r="895" ht="15.75" customHeight="1">
      <c r="A895" s="46"/>
      <c r="D895" s="12"/>
    </row>
    <row r="896" ht="15.75" customHeight="1">
      <c r="A896" s="46"/>
      <c r="D896" s="12"/>
    </row>
    <row r="897" ht="15.75" customHeight="1">
      <c r="A897" s="46"/>
      <c r="D897" s="12"/>
    </row>
    <row r="898" ht="15.75" customHeight="1">
      <c r="A898" s="46"/>
      <c r="D898" s="12"/>
    </row>
    <row r="899" ht="15.75" customHeight="1">
      <c r="A899" s="46"/>
      <c r="D899" s="12"/>
    </row>
    <row r="900" ht="15.75" customHeight="1">
      <c r="A900" s="46"/>
      <c r="D900" s="12"/>
    </row>
    <row r="901" ht="15.75" customHeight="1">
      <c r="A901" s="46"/>
      <c r="D901" s="12"/>
    </row>
    <row r="902" ht="15.75" customHeight="1">
      <c r="A902" s="46"/>
      <c r="D902" s="12"/>
    </row>
    <row r="903" ht="15.75" customHeight="1">
      <c r="A903" s="46"/>
      <c r="D903" s="12"/>
    </row>
    <row r="904" ht="15.75" customHeight="1">
      <c r="A904" s="46"/>
      <c r="D904" s="12"/>
    </row>
    <row r="905" ht="15.75" customHeight="1">
      <c r="A905" s="46"/>
      <c r="D905" s="12"/>
    </row>
    <row r="906" ht="15.75" customHeight="1">
      <c r="A906" s="46"/>
      <c r="D906" s="12"/>
    </row>
    <row r="907" ht="15.75" customHeight="1">
      <c r="A907" s="46"/>
      <c r="D907" s="12"/>
    </row>
    <row r="908" ht="15.75" customHeight="1">
      <c r="A908" s="46"/>
      <c r="D908" s="12"/>
    </row>
    <row r="909" ht="15.75" customHeight="1">
      <c r="A909" s="46"/>
      <c r="D909" s="12"/>
    </row>
    <row r="910" ht="15.75" customHeight="1">
      <c r="A910" s="46"/>
      <c r="D910" s="12"/>
    </row>
    <row r="911" ht="15.75" customHeight="1">
      <c r="A911" s="46"/>
      <c r="D911" s="12"/>
    </row>
    <row r="912" ht="15.75" customHeight="1">
      <c r="A912" s="46"/>
      <c r="D912" s="12"/>
    </row>
    <row r="913" ht="15.75" customHeight="1">
      <c r="A913" s="46"/>
      <c r="D913" s="12"/>
    </row>
    <row r="914" ht="15.75" customHeight="1">
      <c r="A914" s="46"/>
      <c r="D914" s="12"/>
    </row>
    <row r="915" ht="15.75" customHeight="1">
      <c r="A915" s="46"/>
      <c r="D915" s="12"/>
    </row>
    <row r="916" ht="15.75" customHeight="1">
      <c r="A916" s="46"/>
      <c r="D916" s="12"/>
    </row>
    <row r="917" ht="15.75" customHeight="1">
      <c r="A917" s="46"/>
      <c r="D917" s="12"/>
    </row>
    <row r="918" ht="15.75" customHeight="1">
      <c r="A918" s="46"/>
      <c r="D918" s="12"/>
    </row>
    <row r="919" ht="15.75" customHeight="1">
      <c r="A919" s="46"/>
      <c r="D919" s="12"/>
    </row>
    <row r="920" ht="15.75" customHeight="1">
      <c r="A920" s="46"/>
      <c r="D920" s="12"/>
    </row>
    <row r="921" ht="15.75" customHeight="1">
      <c r="A921" s="46"/>
      <c r="D921" s="12"/>
    </row>
    <row r="922" ht="15.75" customHeight="1">
      <c r="A922" s="46"/>
      <c r="D922" s="12"/>
    </row>
    <row r="923" ht="15.75" customHeight="1">
      <c r="A923" s="46"/>
      <c r="D923" s="12"/>
    </row>
    <row r="924" ht="15.75" customHeight="1">
      <c r="A924" s="46"/>
      <c r="D924" s="12"/>
    </row>
    <row r="925" ht="15.75" customHeight="1">
      <c r="A925" s="46"/>
      <c r="D925" s="12"/>
    </row>
    <row r="926" ht="15.75" customHeight="1">
      <c r="A926" s="46"/>
      <c r="D926" s="12"/>
    </row>
    <row r="927" ht="15.75" customHeight="1">
      <c r="A927" s="46"/>
      <c r="D927" s="12"/>
    </row>
    <row r="928" ht="15.75" customHeight="1">
      <c r="A928" s="46"/>
      <c r="D928" s="12"/>
    </row>
    <row r="929" ht="15.75" customHeight="1">
      <c r="A929" s="46"/>
      <c r="D929" s="12"/>
    </row>
    <row r="930" ht="15.75" customHeight="1">
      <c r="A930" s="46"/>
      <c r="D930" s="12"/>
    </row>
    <row r="931" ht="15.75" customHeight="1">
      <c r="A931" s="46"/>
      <c r="D931" s="12"/>
    </row>
    <row r="932" ht="15.75" customHeight="1">
      <c r="A932" s="46"/>
      <c r="D932" s="12"/>
    </row>
    <row r="933" ht="15.75" customHeight="1">
      <c r="A933" s="46"/>
      <c r="D933" s="12"/>
    </row>
    <row r="934" ht="15.75" customHeight="1">
      <c r="A934" s="46"/>
      <c r="D934" s="12"/>
    </row>
    <row r="935" ht="15.75" customHeight="1">
      <c r="A935" s="46"/>
      <c r="D935" s="12"/>
    </row>
    <row r="936" ht="15.75" customHeight="1">
      <c r="A936" s="46"/>
      <c r="D936" s="12"/>
    </row>
    <row r="937" ht="15.75" customHeight="1">
      <c r="A937" s="46"/>
      <c r="D937" s="12"/>
    </row>
    <row r="938" ht="15.75" customHeight="1">
      <c r="A938" s="46"/>
      <c r="D938" s="12"/>
    </row>
    <row r="939" ht="15.75" customHeight="1">
      <c r="A939" s="46"/>
      <c r="D939" s="12"/>
    </row>
    <row r="940" ht="15.75" customHeight="1">
      <c r="A940" s="46"/>
      <c r="D940" s="12"/>
    </row>
    <row r="941" ht="15.75" customHeight="1">
      <c r="A941" s="46"/>
      <c r="D941" s="12"/>
    </row>
    <row r="942" ht="15.75" customHeight="1">
      <c r="A942" s="46"/>
      <c r="D942" s="12"/>
    </row>
    <row r="943" ht="15.75" customHeight="1">
      <c r="A943" s="46"/>
      <c r="D943" s="12"/>
    </row>
    <row r="944" ht="15.75" customHeight="1">
      <c r="A944" s="46"/>
      <c r="D944" s="12"/>
    </row>
    <row r="945" ht="15.75" customHeight="1">
      <c r="A945" s="46"/>
      <c r="D945" s="12"/>
    </row>
    <row r="946" ht="15.75" customHeight="1">
      <c r="A946" s="46"/>
      <c r="D946" s="12"/>
    </row>
    <row r="947" ht="15.75" customHeight="1">
      <c r="A947" s="46"/>
      <c r="D947" s="12"/>
    </row>
    <row r="948" ht="15.75" customHeight="1">
      <c r="A948" s="46"/>
      <c r="D948" s="12"/>
    </row>
    <row r="949" ht="15.75" customHeight="1">
      <c r="A949" s="46"/>
      <c r="D949" s="12"/>
    </row>
    <row r="950" ht="15.75" customHeight="1">
      <c r="A950" s="46"/>
      <c r="D950" s="12"/>
    </row>
    <row r="951" ht="15.75" customHeight="1">
      <c r="A951" s="46"/>
      <c r="D951" s="12"/>
    </row>
    <row r="952" ht="15.75" customHeight="1">
      <c r="A952" s="46"/>
      <c r="D952" s="12"/>
    </row>
    <row r="953" ht="15.75" customHeight="1">
      <c r="A953" s="46"/>
      <c r="D953" s="12"/>
    </row>
    <row r="954" ht="15.75" customHeight="1">
      <c r="A954" s="46"/>
      <c r="D954" s="12"/>
    </row>
    <row r="955" ht="15.75" customHeight="1">
      <c r="A955" s="46"/>
      <c r="D955" s="12"/>
    </row>
    <row r="956" ht="15.75" customHeight="1">
      <c r="A956" s="46"/>
      <c r="D956" s="12"/>
    </row>
    <row r="957" ht="15.75" customHeight="1">
      <c r="A957" s="46"/>
      <c r="D957" s="12"/>
    </row>
    <row r="958" ht="15.75" customHeight="1">
      <c r="A958" s="46"/>
      <c r="D958" s="12"/>
    </row>
    <row r="959" ht="15.75" customHeight="1">
      <c r="A959" s="46"/>
      <c r="D959" s="12"/>
    </row>
    <row r="960" ht="15.75" customHeight="1">
      <c r="A960" s="46"/>
      <c r="D960" s="12"/>
    </row>
    <row r="961" ht="15.75" customHeight="1">
      <c r="A961" s="46"/>
      <c r="D961" s="12"/>
    </row>
    <row r="962" ht="15.75" customHeight="1">
      <c r="A962" s="46"/>
      <c r="D962" s="12"/>
    </row>
    <row r="963" ht="15.75" customHeight="1">
      <c r="A963" s="46"/>
      <c r="D963" s="12"/>
    </row>
    <row r="964" ht="15.75" customHeight="1">
      <c r="A964" s="46"/>
      <c r="D964" s="12"/>
    </row>
    <row r="965" ht="15.75" customHeight="1">
      <c r="A965" s="46"/>
      <c r="D965" s="12"/>
    </row>
    <row r="966" ht="15.75" customHeight="1">
      <c r="A966" s="46"/>
      <c r="D966" s="12"/>
    </row>
    <row r="967" ht="15.75" customHeight="1">
      <c r="A967" s="46"/>
      <c r="D967" s="12"/>
    </row>
    <row r="968" ht="15.75" customHeight="1">
      <c r="A968" s="46"/>
      <c r="D968" s="12"/>
    </row>
    <row r="969" ht="15.75" customHeight="1">
      <c r="A969" s="46"/>
      <c r="D969" s="12"/>
    </row>
    <row r="970" ht="15.75" customHeight="1">
      <c r="A970" s="46"/>
      <c r="D970" s="12"/>
    </row>
    <row r="971" ht="15.75" customHeight="1">
      <c r="A971" s="46"/>
      <c r="D971" s="12"/>
    </row>
    <row r="972" ht="15.75" customHeight="1">
      <c r="A972" s="46"/>
      <c r="D972" s="12"/>
    </row>
    <row r="973" ht="15.75" customHeight="1">
      <c r="A973" s="46"/>
      <c r="D973" s="12"/>
    </row>
    <row r="974" ht="15.75" customHeight="1">
      <c r="A974" s="46"/>
      <c r="D974" s="12"/>
    </row>
    <row r="975" ht="15.75" customHeight="1">
      <c r="A975" s="46"/>
      <c r="D975" s="12"/>
    </row>
    <row r="976" ht="15.75" customHeight="1">
      <c r="A976" s="46"/>
      <c r="D976" s="12"/>
    </row>
    <row r="977" ht="15.75" customHeight="1">
      <c r="A977" s="46"/>
      <c r="D977" s="12"/>
    </row>
    <row r="978" ht="15.75" customHeight="1">
      <c r="A978" s="46"/>
      <c r="D978" s="12"/>
    </row>
    <row r="979" ht="15.75" customHeight="1">
      <c r="A979" s="46"/>
      <c r="D979" s="12"/>
    </row>
    <row r="980" ht="15.75" customHeight="1">
      <c r="A980" s="46"/>
      <c r="D980" s="12"/>
    </row>
    <row r="981" ht="15.75" customHeight="1">
      <c r="A981" s="46"/>
      <c r="D981" s="12"/>
    </row>
    <row r="982" ht="15.75" customHeight="1">
      <c r="A982" s="46"/>
      <c r="D982" s="12"/>
    </row>
    <row r="983" ht="15.75" customHeight="1">
      <c r="A983" s="46"/>
      <c r="D983" s="12"/>
    </row>
    <row r="984" ht="15.75" customHeight="1">
      <c r="A984" s="46"/>
      <c r="D984" s="12"/>
    </row>
    <row r="985" ht="15.75" customHeight="1">
      <c r="A985" s="46"/>
      <c r="D985" s="12"/>
    </row>
    <row r="986" ht="15.75" customHeight="1">
      <c r="A986" s="46"/>
      <c r="D986" s="12"/>
    </row>
    <row r="987" ht="15.75" customHeight="1">
      <c r="A987" s="46"/>
      <c r="D987" s="12"/>
    </row>
    <row r="988" ht="15.75" customHeight="1">
      <c r="A988" s="46"/>
      <c r="D988" s="12"/>
    </row>
    <row r="989" ht="15.75" customHeight="1">
      <c r="A989" s="46"/>
      <c r="D989" s="12"/>
    </row>
    <row r="990" ht="15.75" customHeight="1">
      <c r="A990" s="46"/>
      <c r="D990" s="12"/>
    </row>
    <row r="991" ht="15.75" customHeight="1">
      <c r="A991" s="46"/>
      <c r="D991" s="12"/>
    </row>
    <row r="992" ht="15.75" customHeight="1">
      <c r="A992" s="46"/>
      <c r="D992" s="12"/>
    </row>
    <row r="993" ht="15.75" customHeight="1">
      <c r="A993" s="46"/>
      <c r="D993" s="12"/>
    </row>
    <row r="994" ht="15.75" customHeight="1">
      <c r="A994" s="46"/>
      <c r="D994" s="12"/>
    </row>
    <row r="995" ht="15.75" customHeight="1">
      <c r="A995" s="46"/>
      <c r="D995" s="12"/>
    </row>
    <row r="996" ht="15.75" customHeight="1">
      <c r="A996" s="46"/>
      <c r="D996" s="12"/>
    </row>
    <row r="997" ht="15.75" customHeight="1">
      <c r="A997" s="46"/>
      <c r="D997" s="12"/>
    </row>
    <row r="998" ht="15.75" customHeight="1">
      <c r="A998" s="46"/>
      <c r="D998" s="12"/>
    </row>
    <row r="999" ht="15.75" customHeight="1">
      <c r="A999" s="46"/>
      <c r="D999" s="12"/>
    </row>
    <row r="1000" ht="15.75" customHeight="1">
      <c r="A1000" s="46"/>
      <c r="D1000" s="12"/>
    </row>
  </sheetData>
  <conditionalFormatting sqref="E2">
    <cfRule type="cellIs" dxfId="3" priority="1" operator="greaterThan">
      <formula>95%</formula>
    </cfRule>
  </conditionalFormatting>
  <conditionalFormatting sqref="E2">
    <cfRule type="cellIs" dxfId="2" priority="2" operator="greaterThan">
      <formula>85%</formula>
    </cfRule>
  </conditionalFormatting>
  <conditionalFormatting sqref="E2">
    <cfRule type="cellIs" dxfId="4" priority="3" operator="greaterThan">
      <formula>75%</formula>
    </cfRule>
  </conditionalFormatting>
  <conditionalFormatting sqref="E2">
    <cfRule type="cellIs" dxfId="5" priority="4" operator="greaterThan">
      <formula>70%</formula>
    </cfRule>
  </conditionalFormatting>
  <conditionalFormatting sqref="E2">
    <cfRule type="cellIs" dxfId="0" priority="5" operator="lessThanOrEqual">
      <formula>70%</formula>
    </cfRule>
  </conditionalFormatting>
  <dataValidations>
    <dataValidation type="custom" allowBlank="1" showInputMessage="1" showErrorMessage="1" prompt="Fecha de Status del Proyecto - Debe ser una Fecha con día de Lunes a Viernes" sqref="A2">
      <formula1>AND(WEEKDAY(A2,11)&lt;&gt;6,WEEKDAY(A2,11)&lt;&gt;7)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2017-05-18T21:46:50Z</dcterms:created>
  <dc:creator>Eduardo Esparza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11c8cc85-5d8e-45f1-a33e-8ee4d18ab074</vt:lpwstr>
  </property>
</Properties>
</file>